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nna\OneDrive\Documenti\Penna Matteo\Azure Certification\AZ-300 Azure Certification\"/>
    </mc:Choice>
  </mc:AlternateContent>
  <xr:revisionPtr revIDLastSave="491" documentId="11_D9DEADA52AFC04C703D00068A70CDD6EE27F7719" xr6:coauthVersionLast="45" xr6:coauthVersionMax="45" xr10:uidLastSave="{9CABD14E-FFA6-4887-962A-6C0444138243}"/>
  <bookViews>
    <workbookView xWindow="-120" yWindow="-120" windowWidth="29040" windowHeight="15840" tabRatio="500" activeTab="1" xr2:uid="{00000000-000D-0000-FFFF-FFFF00000000}"/>
  </bookViews>
  <sheets>
    <sheet name="Assessment Overview" sheetId="3" r:id="rId1"/>
    <sheet name="Self Assessment" sheetId="1" r:id="rId2"/>
    <sheet name="Other Values" sheetId="2" r:id="rId3"/>
  </sheets>
  <definedNames>
    <definedName name="List_Categories">'Other Values'!$A$2:$B$4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" i="1" l="1"/>
  <c r="D31" i="1"/>
  <c r="D26" i="1"/>
  <c r="D16" i="1"/>
  <c r="D3" i="1"/>
  <c r="D98" i="1"/>
  <c r="D103" i="1"/>
  <c r="D105" i="1"/>
  <c r="D109" i="1"/>
  <c r="D114" i="1"/>
  <c r="D116" i="1"/>
  <c r="D118" i="1"/>
  <c r="D97" i="1"/>
  <c r="B19" i="3"/>
  <c r="D137" i="1"/>
  <c r="D121" i="1"/>
  <c r="D126" i="1"/>
  <c r="D132" i="1"/>
  <c r="D120" i="1"/>
  <c r="B20" i="3"/>
  <c r="D2" i="1"/>
  <c r="B16" i="3"/>
  <c r="D45" i="1"/>
  <c r="D54" i="1"/>
  <c r="D60" i="1"/>
  <c r="D65" i="1"/>
  <c r="D44" i="1"/>
  <c r="B17" i="3"/>
  <c r="D72" i="1"/>
  <c r="D76" i="1"/>
  <c r="D83" i="1"/>
  <c r="D91" i="1"/>
  <c r="D71" i="1"/>
  <c r="B18" i="3"/>
  <c r="B21" i="3"/>
</calcChain>
</file>

<file path=xl/sharedStrings.xml><?xml version="1.0" encoding="utf-8"?>
<sst xmlns="http://schemas.openxmlformats.org/spreadsheetml/2006/main" count="284" uniqueCount="162">
  <si>
    <t>Microsoft Certification Self-Assessment Tool</t>
  </si>
  <si>
    <t>Tips for use:</t>
  </si>
  <si>
    <t>1. Go to the "Self Assessment" sheet, and mark each "Task / Topic" with your level of confidence.</t>
  </si>
  <si>
    <t>2. Review the different exam sub-domains to see your level of confidence in each area</t>
  </si>
  <si>
    <t>3. Review the different exam objective domains to see your level of confidence in each area</t>
  </si>
  <si>
    <t>4. Study each "Task / Topic" that's not set to "Know Well" and highlighted green, then update your confidence level accordingly.</t>
  </si>
  <si>
    <t>5. Once your self-assessment is at a high Overall Confidence Level, then you are ready to take the exam with confidence!</t>
  </si>
  <si>
    <t>Happy studying, and good luck on the exam!</t>
  </si>
  <si>
    <t>You can see an overview of you Overall Confidence Level for the Exam Objective Domains below:</t>
  </si>
  <si>
    <t>Objective Domains</t>
  </si>
  <si>
    <t>Your Confidence Level</t>
  </si>
  <si>
    <t>Implement and manage storage (15-20%)</t>
  </si>
  <si>
    <t>Deploy and manage virtual machines (VMs) (15-20%)</t>
  </si>
  <si>
    <t>Manage identities (15 - 20%)</t>
  </si>
  <si>
    <t>Your Overall Confidence Level</t>
  </si>
  <si>
    <t>This self-assessment tool was created by:</t>
  </si>
  <si>
    <t>Chris Pietschmann, Founder, Build5Nines.com &amp; Solution Architect at Solliance &amp; Microsoft MVP - Azure</t>
  </si>
  <si>
    <t>https://build5nines.com</t>
  </si>
  <si>
    <t>Dan Patrick, General Manager DevOps and Chief Intrastructure Architect at Solliance &amp; Microsoft MVP - Azure</t>
  </si>
  <si>
    <t>https://twitter.com/deltadan</t>
  </si>
  <si>
    <t>Got Feedback?</t>
  </si>
  <si>
    <t>If you have feedback or suggestions on how to improve this tool, please post Issues to the Github project here:</t>
  </si>
  <si>
    <t>https://github.com/Build5Nines/exam-assessments</t>
  </si>
  <si>
    <t>License</t>
  </si>
  <si>
    <t>This self assessment is licensed under the MIT License.</t>
  </si>
  <si>
    <t>https://github.com/Build5Nines/exam-assessments/blob/master/LICENSE</t>
  </si>
  <si>
    <t>Keep in mind that all exam Objective Domain info/text is copyright by Microsoft.</t>
  </si>
  <si>
    <t>Self Assessment last updated November 11, 2019</t>
  </si>
  <si>
    <t>Objective Domain</t>
  </si>
  <si>
    <t>Sub-Domain</t>
  </si>
  <si>
    <t>Task / Topic</t>
  </si>
  <si>
    <t>Confidence Level</t>
  </si>
  <si>
    <t>No Idea</t>
  </si>
  <si>
    <t>Analyze resource utilization and consumption</t>
  </si>
  <si>
    <t>Create and configure storage accounts</t>
  </si>
  <si>
    <t>configure network access to the storage account</t>
  </si>
  <si>
    <t>create and configure storage account</t>
  </si>
  <si>
    <t>generate shared access signature</t>
  </si>
  <si>
    <t>install and use Azure Storage Explorer</t>
  </si>
  <si>
    <t>manage access keys</t>
  </si>
  <si>
    <t>montior activity log by using Monitor Logs</t>
  </si>
  <si>
    <t>implement Azure storage replication</t>
  </si>
  <si>
    <t>implement Azure AD authentication</t>
  </si>
  <si>
    <t>Import and export data to Azure</t>
  </si>
  <si>
    <t>create export from Azure job</t>
  </si>
  <si>
    <t>create import into Azure job</t>
  </si>
  <si>
    <t>use Azure Data Box</t>
  </si>
  <si>
    <t>configure and use Azure blob storage</t>
  </si>
  <si>
    <t>configure Azure content delivery network (CDN) endpoints</t>
  </si>
  <si>
    <t>Configure Azure files</t>
  </si>
  <si>
    <t>create Azure file share</t>
  </si>
  <si>
    <t>create Azure File Sync service</t>
  </si>
  <si>
    <t>create Azure sync group</t>
  </si>
  <si>
    <t>troubleshoot Azure File Sync</t>
  </si>
  <si>
    <t>Implement Azure backup</t>
  </si>
  <si>
    <t>configure and review backup reports</t>
  </si>
  <si>
    <t>perform backup operation</t>
  </si>
  <si>
    <t>create Recovery Services Vault</t>
  </si>
  <si>
    <t>create and configure backup policy</t>
  </si>
  <si>
    <t>perform a restore operation</t>
  </si>
  <si>
    <t>Create and configure a VM for Windows and Linux</t>
  </si>
  <si>
    <t>configure high availability</t>
  </si>
  <si>
    <t>configure monitoring, networking, storage, and virtual machine size</t>
  </si>
  <si>
    <t>deploy and configure scale sets</t>
  </si>
  <si>
    <t>Automate deployment of VMs</t>
  </si>
  <si>
    <t>modify Azure Resource Manager (ARM) template</t>
  </si>
  <si>
    <t>configure location of new VMs</t>
  </si>
  <si>
    <t>configure VHD template</t>
  </si>
  <si>
    <t>deploy from template</t>
  </si>
  <si>
    <t>save a deployment as an ARM template</t>
  </si>
  <si>
    <t>deploy Windows and Linux VMs</t>
  </si>
  <si>
    <t>Manage Azure VM</t>
  </si>
  <si>
    <t>add data discs</t>
  </si>
  <si>
    <t>add network interfaces</t>
  </si>
  <si>
    <t>automate configuration management by using PowerShell Desired State Configuration (DSC) and VM Agent by using custom script extensions</t>
  </si>
  <si>
    <t>manage VM sizes</t>
  </si>
  <si>
    <t>move VMs from one resource group to another</t>
  </si>
  <si>
    <t>redeploy VMs</t>
  </si>
  <si>
    <t>soft delete for Azure VMs</t>
  </si>
  <si>
    <t>Manage VM backups</t>
  </si>
  <si>
    <t>configure VM backup</t>
  </si>
  <si>
    <t>define backup policies</t>
  </si>
  <si>
    <t>implement backup policies</t>
  </si>
  <si>
    <t>perform VM restore</t>
  </si>
  <si>
    <t>Azure Site Recovery</t>
  </si>
  <si>
    <t>Configure and manage virtual networks (30-35%)</t>
  </si>
  <si>
    <t>Create connectivity between virtual networks</t>
  </si>
  <si>
    <t>create and configure VNET peering</t>
  </si>
  <si>
    <t>create and configure VNET to VNET connections</t>
  </si>
  <si>
    <t>verify virtual network connectivity</t>
  </si>
  <si>
    <t>create virtual network gateway</t>
  </si>
  <si>
    <t>Implement and manage virtual networking</t>
  </si>
  <si>
    <t>configure private and public IP addresses, network routes, network interface, subnets, and virtual network</t>
  </si>
  <si>
    <t>Configure name resolution</t>
  </si>
  <si>
    <t>congiure Azure DNS</t>
  </si>
  <si>
    <t>configure custom DNS settings</t>
  </si>
  <si>
    <t>configure private and public DNS zones</t>
  </si>
  <si>
    <t>Create and configure a Network Security Group (NSG)</t>
  </si>
  <si>
    <t>create security rules</t>
  </si>
  <si>
    <t>associate NSG to a subnet or network interface</t>
  </si>
  <si>
    <t>identify required ports</t>
  </si>
  <si>
    <t>evaluate effective security rules</t>
  </si>
  <si>
    <t>Implment Azure load balancer</t>
  </si>
  <si>
    <t>configure internal load balancer, configure load balancing rules, configure public load balancer, troubleshoot load balancing</t>
  </si>
  <si>
    <t>Montior and troubleshoot virtual networking</t>
  </si>
  <si>
    <t>monitor on-premises connectivity, use Network resource monitoring, use Network Watcher, troubleshoot external networking, troubleshoot virtual network connectivity</t>
  </si>
  <si>
    <t>Integrate on premises network with Azure virtual network</t>
  </si>
  <si>
    <t>create and configure Azure VPN Gateway, create and configure site to site VPN, configure Express Route, verify on premises connectivity, troubleshoot on premises connectivity with Azure</t>
  </si>
  <si>
    <t>Manage Azure Active Directory (AD)</t>
  </si>
  <si>
    <t>add custom domains</t>
  </si>
  <si>
    <t>Azure AD Join</t>
  </si>
  <si>
    <t>configure self-service password reset</t>
  </si>
  <si>
    <t>manage multiple directories</t>
  </si>
  <si>
    <t>Manage Azure AD objects (users, groups, and devices)</t>
  </si>
  <si>
    <t>create users and groups</t>
  </si>
  <si>
    <t>manage user and group properties</t>
  </si>
  <si>
    <t>manage device settings</t>
  </si>
  <si>
    <t>perform bulk user updates</t>
  </si>
  <si>
    <t>manage guest accounts</t>
  </si>
  <si>
    <t>Implement and manage hybrid identities</t>
  </si>
  <si>
    <t>install Azure AD Connect, including password hash and pass-through synchronization</t>
  </si>
  <si>
    <t>use Azure AD Connect to configure federation with on-premises Active Directory Domain Services (AD DS)</t>
  </si>
  <si>
    <t>manage Azure AD Connect</t>
  </si>
  <si>
    <t>manage password sync and password writeback</t>
  </si>
  <si>
    <t>Implement multi-factor authentication (MFA)</t>
  </si>
  <si>
    <t>configure user accounts for MFA, enable MFA by using bulk update, configure fraud alerts, configure bypass options, configure Trusted Ips, configure verification methods</t>
  </si>
  <si>
    <t>Self-Assessment Categories</t>
  </si>
  <si>
    <t>Know Well</t>
  </si>
  <si>
    <t>Know a Little</t>
  </si>
  <si>
    <t>https://docs.microsoft.com/en-us/learn/certifications/exams/az-300</t>
  </si>
  <si>
    <t>Exam AZ-300: Microsoft Azure Architect Technologies</t>
  </si>
  <si>
    <t>Deploy and configure infrastructure (25-30%)</t>
  </si>
  <si>
    <t>Implement workloads and security (20-25%)</t>
  </si>
  <si>
    <t>Create and deploy apps (5-10%)</t>
  </si>
  <si>
    <t>Implement authentication and secure data (5-10%)</t>
  </si>
  <si>
    <t>Develop for the cloud and for Azure storage (20-25%)</t>
  </si>
  <si>
    <t xml:space="preserve">configure diagnostic settings on resources </t>
  </si>
  <si>
    <t xml:space="preserve">create baseline for resources </t>
  </si>
  <si>
    <t xml:space="preserve">create and test alerts </t>
  </si>
  <si>
    <t xml:space="preserve">analyze alerts across subscription </t>
  </si>
  <si>
    <t xml:space="preserve">analyze metrics across subscription </t>
  </si>
  <si>
    <t xml:space="preserve">create action groups </t>
  </si>
  <si>
    <t xml:space="preserve">monitor for unused resources </t>
  </si>
  <si>
    <t xml:space="preserve">monitor spend </t>
  </si>
  <si>
    <t xml:space="preserve">report on spend </t>
  </si>
  <si>
    <t xml:space="preserve">utilize Log Search query functions </t>
  </si>
  <si>
    <t xml:space="preserve">view alerts in Azure Monitor logs </t>
  </si>
  <si>
    <t>visualize diagnostics data using Azure Monitor Workbooks</t>
  </si>
  <si>
    <t>Values</t>
  </si>
  <si>
    <t xml:space="preserve">configure network access to the storage account </t>
  </si>
  <si>
    <t xml:space="preserve">create and configure storage account </t>
  </si>
  <si>
    <t>implement Azure AD authentication for storage</t>
  </si>
  <si>
    <t>monitor activity log by using Azure Monitor logs</t>
  </si>
  <si>
    <t>implement Azure storage account failover</t>
  </si>
  <si>
    <t>Create and configure a Virtual Machine (VM) for Windows and Linux</t>
  </si>
  <si>
    <t>implement dedicated hosts</t>
  </si>
  <si>
    <t>deploy and configure scale set</t>
  </si>
  <si>
    <t>Automate deployment of Virtual Machines (VMs)</t>
  </si>
  <si>
    <t>Modify Azure Resource Manager template</t>
  </si>
  <si>
    <t>save a deployment as an Azure Resource Manager template</t>
  </si>
  <si>
    <t>deploy Windows and Linux VM</t>
  </si>
  <si>
    <t>create virtual network gatewa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</si>
</sst>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444444"/>
      <name val="Calibri"/>
      <family val="2"/>
      <charset val="1"/>
    </font>
    <font>
      <b/>
      <sz val="20"/>
      <color rgb="FFFFFFFF"/>
      <name val="Calibri"/>
      <family val="2"/>
      <scheme val="minor"/>
    </font>
    <font>
      <sz val="20"/>
      <color rgb="FFFFFFFF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4"/>
      <color rgb="FF444444"/>
      <name val="Calibri"/>
      <charset val="1"/>
    </font>
    <font>
      <b/>
      <sz val="12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472C4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4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10" fontId="7" fillId="0" borderId="0" xfId="0" applyNumberFormat="1" applyFont="1"/>
    <xf numFmtId="0" fontId="8" fillId="0" borderId="0" xfId="0" applyFont="1"/>
    <xf numFmtId="0" fontId="3" fillId="0" borderId="0" xfId="5"/>
    <xf numFmtId="10" fontId="6" fillId="0" borderId="0" xfId="0" applyNumberFormat="1" applyFont="1"/>
    <xf numFmtId="0" fontId="9" fillId="5" borderId="0" xfId="0" applyFont="1" applyFill="1"/>
    <xf numFmtId="10" fontId="10" fillId="5" borderId="0" xfId="0" applyNumberFormat="1" applyFont="1" applyFill="1"/>
    <xf numFmtId="0" fontId="11" fillId="5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7" fillId="0" borderId="0" xfId="0" applyFont="1" applyBorder="1"/>
    <xf numFmtId="0" fontId="1" fillId="0" borderId="0" xfId="0" applyFont="1" applyAlignment="1">
      <alignment horizontal="right"/>
    </xf>
  </cellXfs>
  <cellStyles count="6">
    <cellStyle name="Followed Hyperlink" xfId="4" builtinId="9" hidden="1"/>
    <cellStyle name="Followed Hyperlink" xfId="2" builtinId="9" hidden="1"/>
    <cellStyle name="Hyperlink" xfId="3" builtinId="8" hidden="1"/>
    <cellStyle name="Hyperlink" xfId="1" builtinId="8" hidden="1"/>
    <cellStyle name="Hyperlink" xfId="5" builtinId="8"/>
    <cellStyle name="Normal" xfId="0" builtinId="0"/>
  </cellStyles>
  <dxfs count="180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microsoft.com/en-us/learn/certifications/exams/az-300" TargetMode="External"/><Relationship Id="rId2" Type="http://schemas.openxmlformats.org/officeDocument/2006/relationships/hyperlink" Target="https://twitter.com/deltadan" TargetMode="External"/><Relationship Id="rId1" Type="http://schemas.openxmlformats.org/officeDocument/2006/relationships/hyperlink" Target="https://build5nines.com/" TargetMode="External"/><Relationship Id="rId5" Type="http://schemas.openxmlformats.org/officeDocument/2006/relationships/hyperlink" Target="https://github.com/Build5Nines/exam-assessments/blob/master/LICENSE" TargetMode="External"/><Relationship Id="rId4" Type="http://schemas.openxmlformats.org/officeDocument/2006/relationships/hyperlink" Target="https://github.com/Build5Nines/exam-assessment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8EB29-E03A-442E-8AA1-F3DC81B6E73C}">
  <sheetPr codeName="Sheet2"/>
  <dimension ref="A1:D36"/>
  <sheetViews>
    <sheetView workbookViewId="0">
      <selection activeCell="B16" sqref="B16"/>
    </sheetView>
  </sheetViews>
  <sheetFormatPr defaultRowHeight="15.75" x14ac:dyDescent="0.25"/>
  <cols>
    <col min="1" max="1" width="52.25" customWidth="1"/>
    <col min="2" max="2" width="19.25" bestFit="1" customWidth="1"/>
    <col min="3" max="3" width="16.5" customWidth="1"/>
    <col min="4" max="4" width="24.625" bestFit="1" customWidth="1"/>
  </cols>
  <sheetData>
    <row r="1" spans="1:2" ht="18.75" x14ac:dyDescent="0.3">
      <c r="A1" s="5" t="s">
        <v>0</v>
      </c>
    </row>
    <row r="2" spans="1:2" x14ac:dyDescent="0.25">
      <c r="A2" s="1" t="s">
        <v>1</v>
      </c>
    </row>
    <row r="3" spans="1:2" x14ac:dyDescent="0.25">
      <c r="A3" t="s">
        <v>2</v>
      </c>
    </row>
    <row r="4" spans="1:2" x14ac:dyDescent="0.25">
      <c r="A4" t="s">
        <v>3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8" spans="1:2" x14ac:dyDescent="0.25">
      <c r="A8" s="1" t="s">
        <v>7</v>
      </c>
    </row>
    <row r="10" spans="1:2" x14ac:dyDescent="0.25">
      <c r="A10" t="s">
        <v>8</v>
      </c>
    </row>
    <row r="12" spans="1:2" s="7" customFormat="1" ht="21" x14ac:dyDescent="0.35">
      <c r="A12" s="17" t="s">
        <v>130</v>
      </c>
    </row>
    <row r="13" spans="1:2" x14ac:dyDescent="0.25">
      <c r="A13" s="10" t="s">
        <v>129</v>
      </c>
    </row>
    <row r="15" spans="1:2" x14ac:dyDescent="0.25">
      <c r="A15" s="16" t="s">
        <v>9</v>
      </c>
      <c r="B15" s="16" t="s">
        <v>10</v>
      </c>
    </row>
    <row r="16" spans="1:2" ht="18.75" x14ac:dyDescent="0.3">
      <c r="A16" s="9" t="s">
        <v>131</v>
      </c>
      <c r="B16" s="8">
        <f>'Self Assessment'!D2</f>
        <v>0</v>
      </c>
    </row>
    <row r="17" spans="1:4" ht="18.75" x14ac:dyDescent="0.3">
      <c r="A17" s="9" t="s">
        <v>132</v>
      </c>
      <c r="B17" s="8">
        <f>'Self Assessment'!D44</f>
        <v>0</v>
      </c>
    </row>
    <row r="18" spans="1:4" ht="18.75" x14ac:dyDescent="0.3">
      <c r="A18" s="9" t="s">
        <v>133</v>
      </c>
      <c r="B18" s="8">
        <f>'Self Assessment'!D71</f>
        <v>0</v>
      </c>
    </row>
    <row r="19" spans="1:4" ht="18.75" x14ac:dyDescent="0.3">
      <c r="A19" s="15" t="s">
        <v>134</v>
      </c>
      <c r="B19" s="8">
        <f>'Self Assessment'!D97</f>
        <v>0</v>
      </c>
    </row>
    <row r="20" spans="1:4" ht="18.75" x14ac:dyDescent="0.3">
      <c r="A20" s="9" t="s">
        <v>135</v>
      </c>
      <c r="B20" s="8">
        <f>'Self Assessment'!D120</f>
        <v>0</v>
      </c>
    </row>
    <row r="21" spans="1:4" ht="26.25" x14ac:dyDescent="0.4">
      <c r="A21" s="12" t="s">
        <v>14</v>
      </c>
      <c r="B21" s="13">
        <f>SUM(B16:B20)/5</f>
        <v>0</v>
      </c>
    </row>
    <row r="23" spans="1:4" ht="21" x14ac:dyDescent="0.35">
      <c r="A23" s="6" t="s">
        <v>15</v>
      </c>
    </row>
    <row r="24" spans="1:4" x14ac:dyDescent="0.25">
      <c r="A24" s="1" t="s">
        <v>16</v>
      </c>
      <c r="D24" s="10" t="s">
        <v>17</v>
      </c>
    </row>
    <row r="25" spans="1:4" x14ac:dyDescent="0.25">
      <c r="A25" s="1" t="s">
        <v>18</v>
      </c>
      <c r="D25" s="10" t="s">
        <v>19</v>
      </c>
    </row>
    <row r="27" spans="1:4" ht="21" x14ac:dyDescent="0.35">
      <c r="A27" s="17" t="s">
        <v>20</v>
      </c>
    </row>
    <row r="28" spans="1:4" x14ac:dyDescent="0.25">
      <c r="A28" t="s">
        <v>21</v>
      </c>
    </row>
    <row r="29" spans="1:4" x14ac:dyDescent="0.25">
      <c r="A29" s="10" t="s">
        <v>22</v>
      </c>
    </row>
    <row r="31" spans="1:4" ht="21" x14ac:dyDescent="0.35">
      <c r="A31" s="17" t="s">
        <v>23</v>
      </c>
    </row>
    <row r="32" spans="1:4" x14ac:dyDescent="0.25">
      <c r="A32" t="s">
        <v>24</v>
      </c>
    </row>
    <row r="33" spans="1:1" x14ac:dyDescent="0.25">
      <c r="A33" s="10" t="s">
        <v>25</v>
      </c>
    </row>
    <row r="34" spans="1:1" x14ac:dyDescent="0.25">
      <c r="A34" t="s">
        <v>26</v>
      </c>
    </row>
    <row r="36" spans="1:1" x14ac:dyDescent="0.25">
      <c r="A36" s="18" t="s">
        <v>27</v>
      </c>
    </row>
  </sheetData>
  <conditionalFormatting sqref="B16:B18 B20">
    <cfRule type="cellIs" dxfId="179" priority="9" operator="greaterThan">
      <formula>0.7</formula>
    </cfRule>
  </conditionalFormatting>
  <conditionalFormatting sqref="B16:B18 B20">
    <cfRule type="cellIs" dxfId="178" priority="8" operator="lessThan">
      <formula>0.5</formula>
    </cfRule>
  </conditionalFormatting>
  <conditionalFormatting sqref="B16:B18 B20">
    <cfRule type="cellIs" dxfId="177" priority="7" operator="between">
      <formula>0.5</formula>
      <formula>0.7</formula>
    </cfRule>
  </conditionalFormatting>
  <conditionalFormatting sqref="B21">
    <cfRule type="cellIs" dxfId="176" priority="6" operator="greaterThan">
      <formula>0.7</formula>
    </cfRule>
  </conditionalFormatting>
  <conditionalFormatting sqref="B21">
    <cfRule type="cellIs" dxfId="175" priority="5" operator="lessThan">
      <formula>0.5</formula>
    </cfRule>
  </conditionalFormatting>
  <conditionalFormatting sqref="B21">
    <cfRule type="cellIs" dxfId="174" priority="4" operator="between">
      <formula>0.5</formula>
      <formula>0.7</formula>
    </cfRule>
  </conditionalFormatting>
  <conditionalFormatting sqref="B19">
    <cfRule type="cellIs" dxfId="173" priority="3" operator="greaterThan">
      <formula>0.7</formula>
    </cfRule>
  </conditionalFormatting>
  <conditionalFormatting sqref="B19">
    <cfRule type="cellIs" dxfId="172" priority="2" operator="lessThan">
      <formula>0.5</formula>
    </cfRule>
  </conditionalFormatting>
  <conditionalFormatting sqref="B19">
    <cfRule type="cellIs" dxfId="171" priority="1" operator="between">
      <formula>0.5</formula>
      <formula>0.7</formula>
    </cfRule>
  </conditionalFormatting>
  <hyperlinks>
    <hyperlink ref="D24" r:id="rId1" xr:uid="{470DAEA5-C47D-491F-9E24-1E43DFA9EFD7}"/>
    <hyperlink ref="D25" r:id="rId2" xr:uid="{396BD43E-AF22-4B9C-ADA7-296C6B829854}"/>
    <hyperlink ref="A13" r:id="rId3" xr:uid="{CB6A730D-CADC-4D81-A386-03507FD20A50}"/>
    <hyperlink ref="A29" r:id="rId4" xr:uid="{EC9B1DA3-DF0D-4250-A575-BC51343EDE01}"/>
    <hyperlink ref="A33" r:id="rId5" xr:uid="{9138F825-67CB-41CE-B3B4-CACDC89942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138"/>
  <sheetViews>
    <sheetView tabSelected="1" workbookViewId="0">
      <selection activeCell="D13" sqref="D13"/>
    </sheetView>
  </sheetViews>
  <sheetFormatPr defaultColWidth="11" defaultRowHeight="15.75" x14ac:dyDescent="0.25"/>
  <cols>
    <col min="1" max="1" width="19.25" customWidth="1"/>
    <col min="2" max="2" width="20.625" customWidth="1"/>
    <col min="3" max="3" width="48.125" customWidth="1"/>
    <col min="4" max="4" width="15.5" bestFit="1" customWidth="1"/>
  </cols>
  <sheetData>
    <row r="1" spans="1:4" s="14" customFormat="1" ht="18.75" x14ac:dyDescent="0.3">
      <c r="A1" s="14" t="s">
        <v>28</v>
      </c>
      <c r="B1" s="14" t="s">
        <v>29</v>
      </c>
      <c r="C1" s="14" t="s">
        <v>30</v>
      </c>
      <c r="D1" s="14" t="s">
        <v>31</v>
      </c>
    </row>
    <row r="2" spans="1:4" s="6" customFormat="1" ht="21" x14ac:dyDescent="0.35">
      <c r="A2" s="6" t="s">
        <v>131</v>
      </c>
      <c r="D2" s="11">
        <f>SUM(D3:D31)/4</f>
        <v>0</v>
      </c>
    </row>
    <row r="3" spans="1:4" s="7" customFormat="1" ht="18.75" x14ac:dyDescent="0.3">
      <c r="B3" s="7" t="s">
        <v>33</v>
      </c>
      <c r="D3" s="8">
        <f>(VLOOKUP(D4,List_Categories,2,FALSE)+VLOOKUP(D5,List_Categories,2,FALSE)+VLOOKUP(D6,List_Categories,2,FALSE)+VLOOKUP(D7,List_Categories,2,FALSE)+VLOOKUP(D8,List_Categories,2,FALSE)+VLOOKUP(D9,List_Categories,2,FALSE)+VLOOKUP(D10,List_Categories,2,FALSE)+VLOOKUP(D11,List_Categories,2,FALSE)+VLOOKUP(D12,List_Categories,2,FALSE)+VLOOKUP(D13,List_Categories,2,FALSE)+VLOOKUP(D14,List_Categories,2,FALSE)+VLOOKUP(D15,List_Categories,2,FALSE))/12</f>
        <v>0</v>
      </c>
    </row>
    <row r="4" spans="1:4" x14ac:dyDescent="0.25">
      <c r="C4" t="s">
        <v>136</v>
      </c>
      <c r="D4" t="s">
        <v>32</v>
      </c>
    </row>
    <row r="5" spans="1:4" x14ac:dyDescent="0.25">
      <c r="C5" t="s">
        <v>137</v>
      </c>
      <c r="D5" t="s">
        <v>32</v>
      </c>
    </row>
    <row r="6" spans="1:4" x14ac:dyDescent="0.25">
      <c r="C6" t="s">
        <v>138</v>
      </c>
      <c r="D6" t="s">
        <v>32</v>
      </c>
    </row>
    <row r="7" spans="1:4" x14ac:dyDescent="0.25">
      <c r="C7" t="s">
        <v>139</v>
      </c>
      <c r="D7" t="s">
        <v>32</v>
      </c>
    </row>
    <row r="8" spans="1:4" x14ac:dyDescent="0.25">
      <c r="C8" t="s">
        <v>140</v>
      </c>
      <c r="D8" t="s">
        <v>32</v>
      </c>
    </row>
    <row r="9" spans="1:4" x14ac:dyDescent="0.25">
      <c r="C9" t="s">
        <v>141</v>
      </c>
      <c r="D9" t="s">
        <v>32</v>
      </c>
    </row>
    <row r="10" spans="1:4" x14ac:dyDescent="0.25">
      <c r="C10" t="s">
        <v>142</v>
      </c>
      <c r="D10" t="s">
        <v>32</v>
      </c>
    </row>
    <row r="11" spans="1:4" x14ac:dyDescent="0.25">
      <c r="C11" t="s">
        <v>143</v>
      </c>
      <c r="D11" t="s">
        <v>32</v>
      </c>
    </row>
    <row r="12" spans="1:4" x14ac:dyDescent="0.25">
      <c r="C12" t="s">
        <v>144</v>
      </c>
      <c r="D12" t="s">
        <v>32</v>
      </c>
    </row>
    <row r="13" spans="1:4" x14ac:dyDescent="0.25">
      <c r="C13" t="s">
        <v>145</v>
      </c>
      <c r="D13" t="s">
        <v>32</v>
      </c>
    </row>
    <row r="14" spans="1:4" x14ac:dyDescent="0.25">
      <c r="C14" t="s">
        <v>146</v>
      </c>
      <c r="D14" t="s">
        <v>32</v>
      </c>
    </row>
    <row r="15" spans="1:4" x14ac:dyDescent="0.25">
      <c r="C15" t="s">
        <v>147</v>
      </c>
      <c r="D15" t="s">
        <v>32</v>
      </c>
    </row>
    <row r="16" spans="1:4" s="19" customFormat="1" ht="18.75" x14ac:dyDescent="0.3">
      <c r="B16" s="19" t="s">
        <v>34</v>
      </c>
      <c r="D16" s="8">
        <f>(VLOOKUP(D17,List_Categories,2,FALSE)+VLOOKUP(D18,List_Categories,2,FALSE)+VLOOKUP(D19,List_Categories,2,FALSE)+VLOOKUP(D20,List_Categories,2,FALSE)+VLOOKUP(D21,List_Categories,2,FALSE)+VLOOKUP(D22,List_Categories,2,FALSE)+VLOOKUP(D23,List_Categories,2,FALSE)+VLOOKUP(D24,List_Categories,2,FALSE)+VLOOKUP(D25,List_Categories,2,FALSE))/9</f>
        <v>0</v>
      </c>
    </row>
    <row r="17" spans="2:4" x14ac:dyDescent="0.25">
      <c r="C17" t="s">
        <v>149</v>
      </c>
      <c r="D17" t="s">
        <v>32</v>
      </c>
    </row>
    <row r="18" spans="2:4" x14ac:dyDescent="0.25">
      <c r="C18" t="s">
        <v>150</v>
      </c>
      <c r="D18" t="s">
        <v>32</v>
      </c>
    </row>
    <row r="19" spans="2:4" x14ac:dyDescent="0.25">
      <c r="C19" t="s">
        <v>37</v>
      </c>
      <c r="D19" t="s">
        <v>32</v>
      </c>
    </row>
    <row r="20" spans="2:4" x14ac:dyDescent="0.25">
      <c r="C20" t="s">
        <v>151</v>
      </c>
      <c r="D20" t="s">
        <v>32</v>
      </c>
    </row>
    <row r="21" spans="2:4" x14ac:dyDescent="0.25">
      <c r="C21" t="s">
        <v>38</v>
      </c>
      <c r="D21" t="s">
        <v>32</v>
      </c>
    </row>
    <row r="22" spans="2:4" x14ac:dyDescent="0.25">
      <c r="C22" t="s">
        <v>39</v>
      </c>
      <c r="D22" t="s">
        <v>32</v>
      </c>
    </row>
    <row r="23" spans="2:4" x14ac:dyDescent="0.25">
      <c r="C23" t="s">
        <v>152</v>
      </c>
      <c r="D23" t="s">
        <v>32</v>
      </c>
    </row>
    <row r="24" spans="2:4" x14ac:dyDescent="0.25">
      <c r="C24" t="s">
        <v>41</v>
      </c>
      <c r="D24" t="s">
        <v>32</v>
      </c>
    </row>
    <row r="25" spans="2:4" x14ac:dyDescent="0.25">
      <c r="C25" t="s">
        <v>153</v>
      </c>
      <c r="D25" t="s">
        <v>32</v>
      </c>
    </row>
    <row r="26" spans="2:4" s="7" customFormat="1" ht="18.75" x14ac:dyDescent="0.3">
      <c r="B26" s="7" t="s">
        <v>154</v>
      </c>
      <c r="D26" s="8">
        <f>(VLOOKUP(D27,List_Categories,2,FALSE)+VLOOKUP(D28,List_Categories,2,FALSE)+VLOOKUP(D29,List_Categories,2,FALSE)+VLOOKUP(D30,List_Categories,2,FALSE))/4</f>
        <v>0</v>
      </c>
    </row>
    <row r="27" spans="2:4" x14ac:dyDescent="0.25">
      <c r="C27" t="s">
        <v>61</v>
      </c>
      <c r="D27" t="s">
        <v>32</v>
      </c>
    </row>
    <row r="28" spans="2:4" x14ac:dyDescent="0.25">
      <c r="C28" t="s">
        <v>62</v>
      </c>
      <c r="D28" t="s">
        <v>32</v>
      </c>
    </row>
    <row r="29" spans="2:4" x14ac:dyDescent="0.25">
      <c r="C29" t="s">
        <v>155</v>
      </c>
      <c r="D29" t="s">
        <v>32</v>
      </c>
    </row>
    <row r="30" spans="2:4" x14ac:dyDescent="0.25">
      <c r="C30" t="s">
        <v>156</v>
      </c>
      <c r="D30" t="s">
        <v>32</v>
      </c>
    </row>
    <row r="31" spans="2:4" s="7" customFormat="1" ht="18.75" x14ac:dyDescent="0.3">
      <c r="B31" s="7" t="s">
        <v>157</v>
      </c>
      <c r="D31" s="8">
        <f>(VLOOKUP(D32,List_Categories,2,FALSE)+VLOOKUP(D33,List_Categories,2,FALSE)+VLOOKUP(D34,List_Categories,2,FALSE)+VLOOKUP(D35,List_Categories,2,FALSE)+VLOOKUP(D36,List_Categories,2,FALSE)+VLOOKUP(D37,List_Categories,2,FALSE))/6</f>
        <v>0</v>
      </c>
    </row>
    <row r="32" spans="2:4" x14ac:dyDescent="0.25">
      <c r="C32" t="s">
        <v>158</v>
      </c>
      <c r="D32" t="s">
        <v>32</v>
      </c>
    </row>
    <row r="33" spans="1:4" x14ac:dyDescent="0.25">
      <c r="C33" t="s">
        <v>66</v>
      </c>
      <c r="D33" t="s">
        <v>32</v>
      </c>
    </row>
    <row r="34" spans="1:4" x14ac:dyDescent="0.25">
      <c r="C34" t="s">
        <v>67</v>
      </c>
      <c r="D34" t="s">
        <v>32</v>
      </c>
    </row>
    <row r="35" spans="1:4" x14ac:dyDescent="0.25">
      <c r="C35" t="s">
        <v>68</v>
      </c>
      <c r="D35" t="s">
        <v>32</v>
      </c>
    </row>
    <row r="36" spans="1:4" x14ac:dyDescent="0.25">
      <c r="C36" t="s">
        <v>159</v>
      </c>
      <c r="D36" t="s">
        <v>32</v>
      </c>
    </row>
    <row r="37" spans="1:4" x14ac:dyDescent="0.25">
      <c r="C37" t="s">
        <v>160</v>
      </c>
      <c r="D37" t="s">
        <v>32</v>
      </c>
    </row>
    <row r="38" spans="1:4" ht="18.75" x14ac:dyDescent="0.3">
      <c r="B38" s="7" t="s">
        <v>86</v>
      </c>
      <c r="C38" s="7"/>
      <c r="D38" s="8">
        <f>(VLOOKUP(D39,List_Categories,2,FALSE)+VLOOKUP(D40,List_Categories,2,FALSE)+VLOOKUP(D41,List_Categories,2,FALSE)+VLOOKUP(D42,List_Categories,2,FALSE))/4</f>
        <v>0</v>
      </c>
    </row>
    <row r="39" spans="1:4" x14ac:dyDescent="0.25">
      <c r="C39" t="s">
        <v>87</v>
      </c>
      <c r="D39" t="s">
        <v>32</v>
      </c>
    </row>
    <row r="40" spans="1:4" x14ac:dyDescent="0.25">
      <c r="C40" t="s">
        <v>88</v>
      </c>
      <c r="D40" t="s">
        <v>32</v>
      </c>
    </row>
    <row r="41" spans="1:4" x14ac:dyDescent="0.25">
      <c r="C41" t="s">
        <v>89</v>
      </c>
      <c r="D41" t="s">
        <v>32</v>
      </c>
    </row>
    <row r="42" spans="1:4" x14ac:dyDescent="0.25">
      <c r="C42" t="s">
        <v>161</v>
      </c>
      <c r="D42" t="s">
        <v>32</v>
      </c>
    </row>
    <row r="44" spans="1:4" s="6" customFormat="1" ht="21" x14ac:dyDescent="0.35">
      <c r="A44" s="6" t="s">
        <v>11</v>
      </c>
      <c r="D44" s="11">
        <f>SUM(D45:D70)/4</f>
        <v>0</v>
      </c>
    </row>
    <row r="45" spans="1:4" s="7" customFormat="1" ht="18.75" x14ac:dyDescent="0.3">
      <c r="B45" s="7" t="s">
        <v>34</v>
      </c>
      <c r="D45" s="8">
        <f>(IF(D46="Know Well", 1, IF(D46="Know a Little", 0.5, 0))+IF(D47="Know Well", 1, IF(D47="Know a Little", 0.5, 0))+IF(D48="Know Well", 1, IF(D48="Know a Little", 0.5, 0))+IF(D49="Know Well", 1, IF(D49="Know a Little", 0.5, 0))+IF(D50="Know Well", 1, IF(D50="Know a Little", 0.5, 0))+IF(D51="Know Well", 1, IF(D51="Know a Little", 0.5, 0))+IF(D52="Know Well", 1, IF(D52="Know a Little", 0.5, 0))+IF(D53="Know Well", 1, IF(D53="Know a Little", 0.5, 0)))/8</f>
        <v>0</v>
      </c>
    </row>
    <row r="46" spans="1:4" x14ac:dyDescent="0.25">
      <c r="C46" t="s">
        <v>35</v>
      </c>
      <c r="D46" t="s">
        <v>32</v>
      </c>
    </row>
    <row r="47" spans="1:4" x14ac:dyDescent="0.25">
      <c r="C47" t="s">
        <v>36</v>
      </c>
      <c r="D47" t="s">
        <v>32</v>
      </c>
    </row>
    <row r="48" spans="1:4" x14ac:dyDescent="0.25">
      <c r="C48" t="s">
        <v>37</v>
      </c>
      <c r="D48" t="s">
        <v>32</v>
      </c>
    </row>
    <row r="49" spans="2:4" x14ac:dyDescent="0.25">
      <c r="C49" t="s">
        <v>38</v>
      </c>
      <c r="D49" t="s">
        <v>32</v>
      </c>
    </row>
    <row r="50" spans="2:4" x14ac:dyDescent="0.25">
      <c r="C50" t="s">
        <v>39</v>
      </c>
      <c r="D50" t="s">
        <v>32</v>
      </c>
    </row>
    <row r="51" spans="2:4" x14ac:dyDescent="0.25">
      <c r="C51" t="s">
        <v>40</v>
      </c>
      <c r="D51" t="s">
        <v>32</v>
      </c>
    </row>
    <row r="52" spans="2:4" x14ac:dyDescent="0.25">
      <c r="C52" t="s">
        <v>41</v>
      </c>
      <c r="D52" t="s">
        <v>32</v>
      </c>
    </row>
    <row r="53" spans="2:4" x14ac:dyDescent="0.25">
      <c r="C53" t="s">
        <v>42</v>
      </c>
      <c r="D53" t="s">
        <v>32</v>
      </c>
    </row>
    <row r="54" spans="2:4" s="7" customFormat="1" ht="18.75" x14ac:dyDescent="0.3">
      <c r="B54" s="7" t="s">
        <v>43</v>
      </c>
      <c r="D54" s="8">
        <f>(IF(D55="Know Well", 1, IF(D55="Know a Little", 0.5, 0))+IF(D56="Know Well", 1, IF(D56="Know a Little", 0.5, 0))+IF(D57="Know Well", 1, IF(D57="Know a Little", 0.5, 0))+IF(D58="Know Well", 1, IF(D58="Know a Little", 0.5, 0))+IF(D59="Know Well", 1, IF(D59="Know a Little", 0.5, 0)))/5</f>
        <v>0</v>
      </c>
    </row>
    <row r="55" spans="2:4" x14ac:dyDescent="0.25">
      <c r="C55" t="s">
        <v>44</v>
      </c>
      <c r="D55" t="s">
        <v>32</v>
      </c>
    </row>
    <row r="56" spans="2:4" x14ac:dyDescent="0.25">
      <c r="C56" t="s">
        <v>45</v>
      </c>
      <c r="D56" t="s">
        <v>32</v>
      </c>
    </row>
    <row r="57" spans="2:4" x14ac:dyDescent="0.25">
      <c r="C57" t="s">
        <v>46</v>
      </c>
      <c r="D57" t="s">
        <v>32</v>
      </c>
    </row>
    <row r="58" spans="2:4" x14ac:dyDescent="0.25">
      <c r="C58" t="s">
        <v>47</v>
      </c>
      <c r="D58" t="s">
        <v>32</v>
      </c>
    </row>
    <row r="59" spans="2:4" x14ac:dyDescent="0.25">
      <c r="C59" t="s">
        <v>48</v>
      </c>
      <c r="D59" t="s">
        <v>32</v>
      </c>
    </row>
    <row r="60" spans="2:4" s="7" customFormat="1" ht="18.75" x14ac:dyDescent="0.3">
      <c r="B60" s="7" t="s">
        <v>49</v>
      </c>
      <c r="D60" s="8">
        <f>(IF(D61="Know Well", 1, IF(D61="Know a Little", 0.5, 0))+IF(D62="Know Well", 1, IF(D62="Know a Little", 0.5, 0))+IF(D63="Know Well", 1, IF(D63="Know a Little", 0.5, 0))+IF(D64="Know Well", 1, IF(D64="Know a Little", 0.5, 0)))/4</f>
        <v>0</v>
      </c>
    </row>
    <row r="61" spans="2:4" x14ac:dyDescent="0.25">
      <c r="C61" t="s">
        <v>50</v>
      </c>
      <c r="D61" t="s">
        <v>32</v>
      </c>
    </row>
    <row r="62" spans="2:4" x14ac:dyDescent="0.25">
      <c r="C62" t="s">
        <v>51</v>
      </c>
      <c r="D62" t="s">
        <v>32</v>
      </c>
    </row>
    <row r="63" spans="2:4" x14ac:dyDescent="0.25">
      <c r="C63" t="s">
        <v>52</v>
      </c>
      <c r="D63" t="s">
        <v>32</v>
      </c>
    </row>
    <row r="64" spans="2:4" x14ac:dyDescent="0.25">
      <c r="C64" t="s">
        <v>53</v>
      </c>
      <c r="D64" t="s">
        <v>32</v>
      </c>
    </row>
    <row r="65" spans="1:4" s="7" customFormat="1" ht="18.75" x14ac:dyDescent="0.3">
      <c r="B65" s="7" t="s">
        <v>54</v>
      </c>
      <c r="D65" s="8">
        <f>(IF(D66="Know Well", 1, IF(D66="Know a Little", 0.5, 0))+IF(D67="Know Well", 1, IF(D67="Know a Little", 0.5, 0))+IF(D68="Know Well", 1, IF(D68="Know a Little", 0.5, 0))+IF(D69="Know Well", 1, IF(D69="Know a Little", 0.5, 0))+IF(D70="Know Well", 1, IF(D70="Know a Little", 0.5, 0)))/5</f>
        <v>0</v>
      </c>
    </row>
    <row r="66" spans="1:4" x14ac:dyDescent="0.25">
      <c r="C66" t="s">
        <v>55</v>
      </c>
      <c r="D66" t="s">
        <v>32</v>
      </c>
    </row>
    <row r="67" spans="1:4" x14ac:dyDescent="0.25">
      <c r="C67" t="s">
        <v>56</v>
      </c>
      <c r="D67" t="s">
        <v>32</v>
      </c>
    </row>
    <row r="68" spans="1:4" x14ac:dyDescent="0.25">
      <c r="C68" t="s">
        <v>57</v>
      </c>
      <c r="D68" t="s">
        <v>32</v>
      </c>
    </row>
    <row r="69" spans="1:4" x14ac:dyDescent="0.25">
      <c r="C69" t="s">
        <v>58</v>
      </c>
      <c r="D69" t="s">
        <v>32</v>
      </c>
    </row>
    <row r="70" spans="1:4" x14ac:dyDescent="0.25">
      <c r="C70" t="s">
        <v>59</v>
      </c>
      <c r="D70" t="s">
        <v>32</v>
      </c>
    </row>
    <row r="71" spans="1:4" s="6" customFormat="1" ht="21" x14ac:dyDescent="0.35">
      <c r="A71" s="6" t="s">
        <v>12</v>
      </c>
      <c r="D71" s="11">
        <f>SUM(D72:D96)/4</f>
        <v>0</v>
      </c>
    </row>
    <row r="72" spans="1:4" s="7" customFormat="1" ht="18.75" x14ac:dyDescent="0.3">
      <c r="B72" s="7" t="s">
        <v>60</v>
      </c>
      <c r="D72" s="8">
        <f>(IF(D73="Know Well", 1, IF(D73="Know a Little", 0.5, 0))+IF(D74="Know Well", 1, IF(D74="Know a Little", 0.5, 0))+IF(D75="Know Well", 1, IF(D75="Know a Little", 0.5, 0)))/3</f>
        <v>0</v>
      </c>
    </row>
    <row r="73" spans="1:4" x14ac:dyDescent="0.25">
      <c r="C73" t="s">
        <v>61</v>
      </c>
      <c r="D73" t="s">
        <v>32</v>
      </c>
    </row>
    <row r="74" spans="1:4" x14ac:dyDescent="0.25">
      <c r="C74" t="s">
        <v>62</v>
      </c>
      <c r="D74" t="s">
        <v>32</v>
      </c>
    </row>
    <row r="75" spans="1:4" x14ac:dyDescent="0.25">
      <c r="C75" t="s">
        <v>63</v>
      </c>
      <c r="D75" t="s">
        <v>32</v>
      </c>
    </row>
    <row r="76" spans="1:4" s="7" customFormat="1" ht="18.75" x14ac:dyDescent="0.3">
      <c r="B76" s="7" t="s">
        <v>64</v>
      </c>
      <c r="D76" s="8">
        <f>(IF(D77="Know Well", 1, IF(D77="Know a Little", 0.5, 0))+IF(D78="Know Well", 1, IF(D78="Know a Little", 0.5, 0))+IF(D79="Know Well", 1, IF(D79="Know a Little", 0.5, 0))+IF(D80="Know Well", 1, IF(D80="Know a Little", 0.5, 0))+IF(D81="Know Well", 1, IF(D81="Know a Little", 0.5, 0))+IF(D82="Know Well", 1, IF(D82="Know a Little", 0.5, 0)))/6</f>
        <v>0</v>
      </c>
    </row>
    <row r="77" spans="1:4" x14ac:dyDescent="0.25">
      <c r="C77" t="s">
        <v>65</v>
      </c>
      <c r="D77" t="s">
        <v>32</v>
      </c>
    </row>
    <row r="78" spans="1:4" x14ac:dyDescent="0.25">
      <c r="C78" t="s">
        <v>66</v>
      </c>
      <c r="D78" t="s">
        <v>32</v>
      </c>
    </row>
    <row r="79" spans="1:4" x14ac:dyDescent="0.25">
      <c r="C79" t="s">
        <v>67</v>
      </c>
      <c r="D79" t="s">
        <v>32</v>
      </c>
    </row>
    <row r="80" spans="1:4" x14ac:dyDescent="0.25">
      <c r="C80" t="s">
        <v>68</v>
      </c>
      <c r="D80" t="s">
        <v>32</v>
      </c>
    </row>
    <row r="81" spans="2:4" x14ac:dyDescent="0.25">
      <c r="C81" t="s">
        <v>69</v>
      </c>
      <c r="D81" t="s">
        <v>32</v>
      </c>
    </row>
    <row r="82" spans="2:4" x14ac:dyDescent="0.25">
      <c r="C82" t="s">
        <v>70</v>
      </c>
      <c r="D82" t="s">
        <v>32</v>
      </c>
    </row>
    <row r="83" spans="2:4" s="7" customFormat="1" ht="18.75" x14ac:dyDescent="0.3">
      <c r="B83" s="7" t="s">
        <v>71</v>
      </c>
      <c r="D83" s="8">
        <f>(IF(D84="Know Well", 1, IF(D84="Know a Little", 0.5, 0))+IF(D85="Know Well", 1, IF(D85="Know a Little", 0.5, 0))+IF(D86="Know Well", 1, IF(D86="Know a Little", 0.5, 0))+IF(D87="Know Well", 1, IF(D87="Know a Little", 0.5, 0))+IF(D88="Know Well", 1, IF(D88="Know a Little", 0.5, 0))+IF(D89="Know Well", 1, IF(D89="Know a Little", 0.5, 0))+IF(D90="Know Well", 1, IF(D90="Know a Little", 0.5, 0)))/7</f>
        <v>0</v>
      </c>
    </row>
    <row r="84" spans="2:4" x14ac:dyDescent="0.25">
      <c r="C84" t="s">
        <v>72</v>
      </c>
      <c r="D84" t="s">
        <v>32</v>
      </c>
    </row>
    <row r="85" spans="2:4" x14ac:dyDescent="0.25">
      <c r="C85" t="s">
        <v>73</v>
      </c>
      <c r="D85" t="s">
        <v>32</v>
      </c>
    </row>
    <row r="86" spans="2:4" x14ac:dyDescent="0.25">
      <c r="C86" t="s">
        <v>74</v>
      </c>
      <c r="D86" t="s">
        <v>32</v>
      </c>
    </row>
    <row r="87" spans="2:4" x14ac:dyDescent="0.25">
      <c r="C87" t="s">
        <v>75</v>
      </c>
      <c r="D87" t="s">
        <v>32</v>
      </c>
    </row>
    <row r="88" spans="2:4" x14ac:dyDescent="0.25">
      <c r="C88" t="s">
        <v>76</v>
      </c>
      <c r="D88" t="s">
        <v>32</v>
      </c>
    </row>
    <row r="89" spans="2:4" x14ac:dyDescent="0.25">
      <c r="C89" t="s">
        <v>77</v>
      </c>
      <c r="D89" t="s">
        <v>32</v>
      </c>
    </row>
    <row r="90" spans="2:4" x14ac:dyDescent="0.25">
      <c r="C90" t="s">
        <v>78</v>
      </c>
      <c r="D90" t="s">
        <v>32</v>
      </c>
    </row>
    <row r="91" spans="2:4" s="7" customFormat="1" ht="18.75" x14ac:dyDescent="0.3">
      <c r="B91" s="7" t="s">
        <v>79</v>
      </c>
      <c r="D91" s="8">
        <f>(IF(D92="Know Well", 1, IF(D92="Know a Little", 0.5, 0))+IF(D93="Know Well", 1, IF(D93="Know a Little", 0.5, 0))+IF(D94="Know Well", 1, IF(D94="Know a Little", 0.5, 0))+IF(D95="Know Well", 1, IF(D95="Know a Little", 0.5, 0))+IF(D96="Know Well", 1, IF(D96="Know a Little", 0.5, 0)))/5</f>
        <v>0</v>
      </c>
    </row>
    <row r="92" spans="2:4" x14ac:dyDescent="0.25">
      <c r="C92" t="s">
        <v>80</v>
      </c>
      <c r="D92" t="s">
        <v>32</v>
      </c>
    </row>
    <row r="93" spans="2:4" x14ac:dyDescent="0.25">
      <c r="C93" t="s">
        <v>81</v>
      </c>
      <c r="D93" t="s">
        <v>32</v>
      </c>
    </row>
    <row r="94" spans="2:4" x14ac:dyDescent="0.25">
      <c r="C94" t="s">
        <v>82</v>
      </c>
      <c r="D94" t="s">
        <v>32</v>
      </c>
    </row>
    <row r="95" spans="2:4" x14ac:dyDescent="0.25">
      <c r="C95" t="s">
        <v>83</v>
      </c>
      <c r="D95" t="s">
        <v>32</v>
      </c>
    </row>
    <row r="96" spans="2:4" x14ac:dyDescent="0.25">
      <c r="C96" t="s">
        <v>84</v>
      </c>
      <c r="D96" t="s">
        <v>32</v>
      </c>
    </row>
    <row r="97" spans="1:4" s="6" customFormat="1" ht="21" x14ac:dyDescent="0.35">
      <c r="A97" s="6" t="s">
        <v>85</v>
      </c>
      <c r="D97" s="11">
        <f>SUM(D98:D119)/7</f>
        <v>0</v>
      </c>
    </row>
    <row r="98" spans="1:4" s="7" customFormat="1" ht="18.75" x14ac:dyDescent="0.3">
      <c r="B98" s="7" t="s">
        <v>86</v>
      </c>
      <c r="D98" s="8">
        <f>(IF(D99="Know Well", 1, IF(D99="Know a Little", 0.5, 0))+IF(D100="Know Well", 1, IF(D100="Know a Little", 0.5, 0))+IF(D101="Know Well", 1, IF(D101="Know a Little", 0.5, 0))+IF(D102="Know Well", 1, IF(D102="Know a Little", 0.5, 0)))/4</f>
        <v>0</v>
      </c>
    </row>
    <row r="99" spans="1:4" x14ac:dyDescent="0.25">
      <c r="C99" t="s">
        <v>87</v>
      </c>
      <c r="D99" t="s">
        <v>32</v>
      </c>
    </row>
    <row r="100" spans="1:4" x14ac:dyDescent="0.25">
      <c r="C100" t="s">
        <v>88</v>
      </c>
      <c r="D100" t="s">
        <v>32</v>
      </c>
    </row>
    <row r="101" spans="1:4" x14ac:dyDescent="0.25">
      <c r="C101" t="s">
        <v>89</v>
      </c>
      <c r="D101" t="s">
        <v>32</v>
      </c>
    </row>
    <row r="102" spans="1:4" x14ac:dyDescent="0.25">
      <c r="C102" t="s">
        <v>90</v>
      </c>
      <c r="D102" t="s">
        <v>32</v>
      </c>
    </row>
    <row r="103" spans="1:4" s="7" customFormat="1" ht="18.75" x14ac:dyDescent="0.3">
      <c r="B103" s="7" t="s">
        <v>91</v>
      </c>
      <c r="D103" s="8">
        <f>(IF(D104="Know Well", 1, IF(D104="Know a Little", 0.5, 0)))/1</f>
        <v>0</v>
      </c>
    </row>
    <row r="104" spans="1:4" x14ac:dyDescent="0.25">
      <c r="C104" t="s">
        <v>92</v>
      </c>
      <c r="D104" t="s">
        <v>32</v>
      </c>
    </row>
    <row r="105" spans="1:4" s="7" customFormat="1" ht="18.75" x14ac:dyDescent="0.3">
      <c r="B105" s="7" t="s">
        <v>93</v>
      </c>
      <c r="D105" s="8">
        <f>(IF(D106="Know Well", 1, IF(D106="Know a Little", 0.5, 0))+IF(D107="Know Well", 1, IF(D107="Know a Little", 0.5, 0))+IF(D108="Know Well", 1, IF(D108="Know a Little", 0.5, 0)))/3</f>
        <v>0</v>
      </c>
    </row>
    <row r="106" spans="1:4" x14ac:dyDescent="0.25">
      <c r="C106" t="s">
        <v>94</v>
      </c>
      <c r="D106" t="s">
        <v>32</v>
      </c>
    </row>
    <row r="107" spans="1:4" x14ac:dyDescent="0.25">
      <c r="C107" t="s">
        <v>95</v>
      </c>
      <c r="D107" t="s">
        <v>32</v>
      </c>
    </row>
    <row r="108" spans="1:4" x14ac:dyDescent="0.25">
      <c r="C108" t="s">
        <v>96</v>
      </c>
      <c r="D108" t="s">
        <v>32</v>
      </c>
    </row>
    <row r="109" spans="1:4" s="7" customFormat="1" ht="18.75" x14ac:dyDescent="0.3">
      <c r="B109" s="7" t="s">
        <v>97</v>
      </c>
      <c r="D109" s="8">
        <f>(IF(D110="Know Well", 1, IF(D110="Know a Little", 0.5, 0))+IF(D111="Know Well", 1, IF(D111="Know a Little", 0.5, 0))+IF(D112="Know Well", 1, IF(D112="Know a Little", 0.5, 0))+IF(D113="Know Well", 1, IF(D113="Know a Little", 0.5, 0)))/4</f>
        <v>0</v>
      </c>
    </row>
    <row r="110" spans="1:4" x14ac:dyDescent="0.25">
      <c r="C110" t="s">
        <v>98</v>
      </c>
      <c r="D110" t="s">
        <v>32</v>
      </c>
    </row>
    <row r="111" spans="1:4" x14ac:dyDescent="0.25">
      <c r="C111" t="s">
        <v>99</v>
      </c>
      <c r="D111" t="s">
        <v>32</v>
      </c>
    </row>
    <row r="112" spans="1:4" x14ac:dyDescent="0.25">
      <c r="C112" t="s">
        <v>100</v>
      </c>
      <c r="D112" t="s">
        <v>32</v>
      </c>
    </row>
    <row r="113" spans="1:4" x14ac:dyDescent="0.25">
      <c r="C113" t="s">
        <v>101</v>
      </c>
      <c r="D113" t="s">
        <v>32</v>
      </c>
    </row>
    <row r="114" spans="1:4" s="7" customFormat="1" ht="18.75" x14ac:dyDescent="0.3">
      <c r="B114" s="7" t="s">
        <v>102</v>
      </c>
      <c r="D114" s="8">
        <f>(IF(D115="Know Well", 1, IF(D115="Know a Little", 0.5, 0)))/1</f>
        <v>0</v>
      </c>
    </row>
    <row r="115" spans="1:4" x14ac:dyDescent="0.25">
      <c r="C115" t="s">
        <v>103</v>
      </c>
      <c r="D115" t="s">
        <v>32</v>
      </c>
    </row>
    <row r="116" spans="1:4" s="7" customFormat="1" ht="18.75" x14ac:dyDescent="0.3">
      <c r="B116" s="7" t="s">
        <v>104</v>
      </c>
      <c r="D116" s="8">
        <f>(IF(D117="Know Well", 1, IF(D117="Know a Little", 0.5, 0)))/1</f>
        <v>0</v>
      </c>
    </row>
    <row r="117" spans="1:4" x14ac:dyDescent="0.25">
      <c r="C117" t="s">
        <v>105</v>
      </c>
      <c r="D117" t="s">
        <v>32</v>
      </c>
    </row>
    <row r="118" spans="1:4" s="7" customFormat="1" ht="18.75" x14ac:dyDescent="0.3">
      <c r="B118" s="7" t="s">
        <v>106</v>
      </c>
      <c r="D118" s="8">
        <f>(IF(D119="Know Well", 1, IF(D119="Know a Little", 0.5, 0)))/1</f>
        <v>0</v>
      </c>
    </row>
    <row r="119" spans="1:4" x14ac:dyDescent="0.25">
      <c r="C119" t="s">
        <v>107</v>
      </c>
      <c r="D119" t="s">
        <v>32</v>
      </c>
    </row>
    <row r="120" spans="1:4" s="6" customFormat="1" ht="21" x14ac:dyDescent="0.35">
      <c r="A120" s="6" t="s">
        <v>13</v>
      </c>
      <c r="D120" s="11">
        <f>SUM(D121:D138)/4</f>
        <v>0</v>
      </c>
    </row>
    <row r="121" spans="1:4" s="7" customFormat="1" ht="18.75" x14ac:dyDescent="0.3">
      <c r="B121" s="7" t="s">
        <v>108</v>
      </c>
      <c r="D121" s="8">
        <f>(IF(D122="Know Well", 1, IF(D122="Know a Little", 0.5, 0))+IF(D123="Know Well", 1, IF(D123="Know a Little", 0.5, 0))+IF(D124="Know Well", 1, IF(D124="Know a Little", 0.5, 0))+IF(D125="Know Well", 1, IF(D125="Know a Little", 0.5, 0)))/4</f>
        <v>0</v>
      </c>
    </row>
    <row r="122" spans="1:4" x14ac:dyDescent="0.25">
      <c r="C122" t="s">
        <v>109</v>
      </c>
      <c r="D122" t="s">
        <v>32</v>
      </c>
    </row>
    <row r="123" spans="1:4" x14ac:dyDescent="0.25">
      <c r="C123" t="s">
        <v>110</v>
      </c>
      <c r="D123" t="s">
        <v>32</v>
      </c>
    </row>
    <row r="124" spans="1:4" x14ac:dyDescent="0.25">
      <c r="C124" t="s">
        <v>111</v>
      </c>
      <c r="D124" t="s">
        <v>32</v>
      </c>
    </row>
    <row r="125" spans="1:4" x14ac:dyDescent="0.25">
      <c r="C125" t="s">
        <v>112</v>
      </c>
      <c r="D125" t="s">
        <v>32</v>
      </c>
    </row>
    <row r="126" spans="1:4" s="7" customFormat="1" ht="18.75" x14ac:dyDescent="0.3">
      <c r="B126" s="7" t="s">
        <v>113</v>
      </c>
      <c r="D126" s="8">
        <f>(IF(D127="Know Well", 1, IF(D127="Know a Little", 0.5, 0))+IF(D128="Know Well", 1, IF(D128="Know a Little", 0.5, 0))+IF(D129="Know Well", 1, IF(D129="Know a Little", 0.5, 0))+IF(D130="Know Well", 1, IF(D130="Know a Little", 0.5, 0))+IF(D131="Know Well", 1, IF(D131="Know a Little", 0.5, 0)))/5</f>
        <v>0</v>
      </c>
    </row>
    <row r="127" spans="1:4" x14ac:dyDescent="0.25">
      <c r="C127" t="s">
        <v>114</v>
      </c>
      <c r="D127" t="s">
        <v>32</v>
      </c>
    </row>
    <row r="128" spans="1:4" x14ac:dyDescent="0.25">
      <c r="C128" t="s">
        <v>115</v>
      </c>
      <c r="D128" t="s">
        <v>32</v>
      </c>
    </row>
    <row r="129" spans="2:4" x14ac:dyDescent="0.25">
      <c r="C129" t="s">
        <v>116</v>
      </c>
      <c r="D129" t="s">
        <v>32</v>
      </c>
    </row>
    <row r="130" spans="2:4" x14ac:dyDescent="0.25">
      <c r="C130" t="s">
        <v>117</v>
      </c>
      <c r="D130" t="s">
        <v>32</v>
      </c>
    </row>
    <row r="131" spans="2:4" x14ac:dyDescent="0.25">
      <c r="C131" t="s">
        <v>118</v>
      </c>
      <c r="D131" t="s">
        <v>32</v>
      </c>
    </row>
    <row r="132" spans="2:4" s="7" customFormat="1" ht="18.75" x14ac:dyDescent="0.3">
      <c r="B132" s="7" t="s">
        <v>119</v>
      </c>
      <c r="D132" s="8">
        <f>(IF(D133="Know Well", 1, IF(D133="Know a Little", 0.5, 0))+IF(D134="Know Well", 1, IF(D134="Know a Little", 0.5, 0))+IF(D135="Know Well", 1, IF(D135="Know a Little", 0.5, 0))+IF(D136="Know Well", 1, IF(D136="Know a Little", 0.5, 0)))/4</f>
        <v>0</v>
      </c>
    </row>
    <row r="133" spans="2:4" x14ac:dyDescent="0.25">
      <c r="C133" t="s">
        <v>120</v>
      </c>
      <c r="D133" t="s">
        <v>32</v>
      </c>
    </row>
    <row r="134" spans="2:4" x14ac:dyDescent="0.25">
      <c r="C134" t="s">
        <v>121</v>
      </c>
      <c r="D134" t="s">
        <v>32</v>
      </c>
    </row>
    <row r="135" spans="2:4" x14ac:dyDescent="0.25">
      <c r="C135" t="s">
        <v>122</v>
      </c>
      <c r="D135" t="s">
        <v>32</v>
      </c>
    </row>
    <row r="136" spans="2:4" x14ac:dyDescent="0.25">
      <c r="C136" t="s">
        <v>123</v>
      </c>
      <c r="D136" t="s">
        <v>32</v>
      </c>
    </row>
    <row r="137" spans="2:4" s="7" customFormat="1" ht="18.75" x14ac:dyDescent="0.3">
      <c r="B137" s="7" t="s">
        <v>124</v>
      </c>
      <c r="D137" s="8">
        <f>(IF(D138="Know Well", 1, IF(D138="Know a Little", 0.5, 0)))/1</f>
        <v>0</v>
      </c>
    </row>
    <row r="138" spans="2:4" x14ac:dyDescent="0.25">
      <c r="C138" t="s">
        <v>125</v>
      </c>
      <c r="D138" t="s">
        <v>32</v>
      </c>
    </row>
  </sheetData>
  <conditionalFormatting sqref="D4">
    <cfRule type="cellIs" dxfId="170" priority="188" operator="equal">
      <formula>"No Idea"</formula>
    </cfRule>
  </conditionalFormatting>
  <conditionalFormatting sqref="D4">
    <cfRule type="cellIs" dxfId="169" priority="187" operator="equal">
      <formula>"Know a Little"</formula>
    </cfRule>
  </conditionalFormatting>
  <conditionalFormatting sqref="D4">
    <cfRule type="cellIs" dxfId="168" priority="186" operator="equal">
      <formula>"Know Well"</formula>
    </cfRule>
  </conditionalFormatting>
  <conditionalFormatting sqref="D5:D15">
    <cfRule type="cellIs" dxfId="167" priority="185" operator="equal">
      <formula>"No Idea"</formula>
    </cfRule>
  </conditionalFormatting>
  <conditionalFormatting sqref="D5:D15">
    <cfRule type="cellIs" dxfId="166" priority="184" operator="equal">
      <formula>"Know a Little"</formula>
    </cfRule>
  </conditionalFormatting>
  <conditionalFormatting sqref="D5:D15">
    <cfRule type="cellIs" dxfId="165" priority="183" operator="equal">
      <formula>"Know Well"</formula>
    </cfRule>
  </conditionalFormatting>
  <conditionalFormatting sqref="D17:D25">
    <cfRule type="cellIs" dxfId="164" priority="182" operator="equal">
      <formula>"No Idea"</formula>
    </cfRule>
  </conditionalFormatting>
  <conditionalFormatting sqref="D17:D25">
    <cfRule type="cellIs" dxfId="163" priority="181" operator="equal">
      <formula>"Know a Little"</formula>
    </cfRule>
  </conditionalFormatting>
  <conditionalFormatting sqref="D17:D25">
    <cfRule type="cellIs" dxfId="162" priority="180" operator="equal">
      <formula>"Know Well"</formula>
    </cfRule>
  </conditionalFormatting>
  <conditionalFormatting sqref="D27:D30">
    <cfRule type="cellIs" dxfId="161" priority="179" operator="equal">
      <formula>"No Idea"</formula>
    </cfRule>
  </conditionalFormatting>
  <conditionalFormatting sqref="D27:D30">
    <cfRule type="cellIs" dxfId="160" priority="178" operator="equal">
      <formula>"Know a Little"</formula>
    </cfRule>
  </conditionalFormatting>
  <conditionalFormatting sqref="D27:D30">
    <cfRule type="cellIs" dxfId="159" priority="177" operator="equal">
      <formula>"Know Well"</formula>
    </cfRule>
  </conditionalFormatting>
  <conditionalFormatting sqref="D32:D37 D43">
    <cfRule type="cellIs" dxfId="158" priority="176" operator="equal">
      <formula>"No Idea"</formula>
    </cfRule>
  </conditionalFormatting>
  <conditionalFormatting sqref="D32:D37 D43">
    <cfRule type="cellIs" dxfId="157" priority="175" operator="equal">
      <formula>"Know a Little"</formula>
    </cfRule>
  </conditionalFormatting>
  <conditionalFormatting sqref="D32:D37 D43">
    <cfRule type="cellIs" dxfId="156" priority="174" operator="equal">
      <formula>"Know Well"</formula>
    </cfRule>
  </conditionalFormatting>
  <conditionalFormatting sqref="D46:D53">
    <cfRule type="cellIs" dxfId="155" priority="173" operator="equal">
      <formula>"No Idea"</formula>
    </cfRule>
  </conditionalFormatting>
  <conditionalFormatting sqref="D46:D53">
    <cfRule type="cellIs" dxfId="154" priority="172" operator="equal">
      <formula>"Know a Little"</formula>
    </cfRule>
  </conditionalFormatting>
  <conditionalFormatting sqref="D46:D53">
    <cfRule type="cellIs" dxfId="153" priority="171" operator="equal">
      <formula>"Know Well"</formula>
    </cfRule>
  </conditionalFormatting>
  <conditionalFormatting sqref="D55:D59">
    <cfRule type="cellIs" dxfId="152" priority="170" operator="equal">
      <formula>"No Idea"</formula>
    </cfRule>
  </conditionalFormatting>
  <conditionalFormatting sqref="D55:D59">
    <cfRule type="cellIs" dxfId="151" priority="169" operator="equal">
      <formula>"Know a Little"</formula>
    </cfRule>
  </conditionalFormatting>
  <conditionalFormatting sqref="D55:D59">
    <cfRule type="cellIs" dxfId="150" priority="168" operator="equal">
      <formula>"Know Well"</formula>
    </cfRule>
  </conditionalFormatting>
  <conditionalFormatting sqref="D61:D64">
    <cfRule type="cellIs" dxfId="149" priority="167" operator="equal">
      <formula>"No Idea"</formula>
    </cfRule>
  </conditionalFormatting>
  <conditionalFormatting sqref="D61:D64">
    <cfRule type="cellIs" dxfId="148" priority="166" operator="equal">
      <formula>"Know a Little"</formula>
    </cfRule>
  </conditionalFormatting>
  <conditionalFormatting sqref="D61:D64">
    <cfRule type="cellIs" dxfId="147" priority="165" operator="equal">
      <formula>"Know Well"</formula>
    </cfRule>
  </conditionalFormatting>
  <conditionalFormatting sqref="D66:D70">
    <cfRule type="cellIs" dxfId="146" priority="164" operator="equal">
      <formula>"No Idea"</formula>
    </cfRule>
  </conditionalFormatting>
  <conditionalFormatting sqref="D66:D70">
    <cfRule type="cellIs" dxfId="145" priority="163" operator="equal">
      <formula>"Know a Little"</formula>
    </cfRule>
  </conditionalFormatting>
  <conditionalFormatting sqref="D66:D70">
    <cfRule type="cellIs" dxfId="144" priority="162" operator="equal">
      <formula>"Know Well"</formula>
    </cfRule>
  </conditionalFormatting>
  <conditionalFormatting sqref="D73:D75">
    <cfRule type="cellIs" dxfId="143" priority="161" operator="equal">
      <formula>"No Idea"</formula>
    </cfRule>
  </conditionalFormatting>
  <conditionalFormatting sqref="D73:D75">
    <cfRule type="cellIs" dxfId="142" priority="160" operator="equal">
      <formula>"Know a Little"</formula>
    </cfRule>
  </conditionalFormatting>
  <conditionalFormatting sqref="D73:D75">
    <cfRule type="cellIs" dxfId="141" priority="159" operator="equal">
      <formula>"Know Well"</formula>
    </cfRule>
  </conditionalFormatting>
  <conditionalFormatting sqref="D77:D82">
    <cfRule type="cellIs" dxfId="140" priority="158" operator="equal">
      <formula>"No Idea"</formula>
    </cfRule>
  </conditionalFormatting>
  <conditionalFormatting sqref="D77:D82">
    <cfRule type="cellIs" dxfId="139" priority="157" operator="equal">
      <formula>"Know a Little"</formula>
    </cfRule>
  </conditionalFormatting>
  <conditionalFormatting sqref="D77:D82">
    <cfRule type="cellIs" dxfId="138" priority="156" operator="equal">
      <formula>"Know Well"</formula>
    </cfRule>
  </conditionalFormatting>
  <conditionalFormatting sqref="D84:D90">
    <cfRule type="cellIs" dxfId="137" priority="155" operator="equal">
      <formula>"No Idea"</formula>
    </cfRule>
  </conditionalFormatting>
  <conditionalFormatting sqref="D84:D90">
    <cfRule type="cellIs" dxfId="136" priority="154" operator="equal">
      <formula>"Know a Little"</formula>
    </cfRule>
  </conditionalFormatting>
  <conditionalFormatting sqref="D84:D90">
    <cfRule type="cellIs" dxfId="135" priority="153" operator="equal">
      <formula>"Know Well"</formula>
    </cfRule>
  </conditionalFormatting>
  <conditionalFormatting sqref="D92:D96">
    <cfRule type="cellIs" dxfId="134" priority="152" operator="equal">
      <formula>"No Idea"</formula>
    </cfRule>
  </conditionalFormatting>
  <conditionalFormatting sqref="D92:D96">
    <cfRule type="cellIs" dxfId="133" priority="151" operator="equal">
      <formula>"Know a Little"</formula>
    </cfRule>
  </conditionalFormatting>
  <conditionalFormatting sqref="D92:D96">
    <cfRule type="cellIs" dxfId="132" priority="150" operator="equal">
      <formula>"Know Well"</formula>
    </cfRule>
  </conditionalFormatting>
  <conditionalFormatting sqref="D99:D102">
    <cfRule type="cellIs" dxfId="131" priority="149" operator="equal">
      <formula>"No Idea"</formula>
    </cfRule>
  </conditionalFormatting>
  <conditionalFormatting sqref="D99:D102">
    <cfRule type="cellIs" dxfId="130" priority="148" operator="equal">
      <formula>"Know a Little"</formula>
    </cfRule>
  </conditionalFormatting>
  <conditionalFormatting sqref="D99:D102">
    <cfRule type="cellIs" dxfId="129" priority="147" operator="equal">
      <formula>"Know Well"</formula>
    </cfRule>
  </conditionalFormatting>
  <conditionalFormatting sqref="D104">
    <cfRule type="cellIs" dxfId="128" priority="146" operator="equal">
      <formula>"No Idea"</formula>
    </cfRule>
  </conditionalFormatting>
  <conditionalFormatting sqref="D104">
    <cfRule type="cellIs" dxfId="127" priority="145" operator="equal">
      <formula>"Know a Little"</formula>
    </cfRule>
  </conditionalFormatting>
  <conditionalFormatting sqref="D104">
    <cfRule type="cellIs" dxfId="126" priority="144" operator="equal">
      <formula>"Know Well"</formula>
    </cfRule>
  </conditionalFormatting>
  <conditionalFormatting sqref="D106:D108">
    <cfRule type="cellIs" dxfId="125" priority="143" operator="equal">
      <formula>"No Idea"</formula>
    </cfRule>
  </conditionalFormatting>
  <conditionalFormatting sqref="D106:D108">
    <cfRule type="cellIs" dxfId="124" priority="142" operator="equal">
      <formula>"Know a Little"</formula>
    </cfRule>
  </conditionalFormatting>
  <conditionalFormatting sqref="D106:D108">
    <cfRule type="cellIs" dxfId="123" priority="141" operator="equal">
      <formula>"Know Well"</formula>
    </cfRule>
  </conditionalFormatting>
  <conditionalFormatting sqref="D110:D113">
    <cfRule type="cellIs" dxfId="122" priority="140" operator="equal">
      <formula>"No Idea"</formula>
    </cfRule>
  </conditionalFormatting>
  <conditionalFormatting sqref="D110:D113">
    <cfRule type="cellIs" dxfId="121" priority="139" operator="equal">
      <formula>"Know a Little"</formula>
    </cfRule>
  </conditionalFormatting>
  <conditionalFormatting sqref="D110:D113">
    <cfRule type="cellIs" dxfId="120" priority="138" operator="equal">
      <formula>"Know Well"</formula>
    </cfRule>
  </conditionalFormatting>
  <conditionalFormatting sqref="D115">
    <cfRule type="cellIs" dxfId="119" priority="137" operator="equal">
      <formula>"No Idea"</formula>
    </cfRule>
  </conditionalFormatting>
  <conditionalFormatting sqref="D115">
    <cfRule type="cellIs" dxfId="118" priority="136" operator="equal">
      <formula>"Know a Little"</formula>
    </cfRule>
  </conditionalFormatting>
  <conditionalFormatting sqref="D115">
    <cfRule type="cellIs" dxfId="117" priority="135" operator="equal">
      <formula>"Know Well"</formula>
    </cfRule>
  </conditionalFormatting>
  <conditionalFormatting sqref="D117">
    <cfRule type="cellIs" dxfId="116" priority="134" operator="equal">
      <formula>"No Idea"</formula>
    </cfRule>
  </conditionalFormatting>
  <conditionalFormatting sqref="D117">
    <cfRule type="cellIs" dxfId="115" priority="133" operator="equal">
      <formula>"Know a Little"</formula>
    </cfRule>
  </conditionalFormatting>
  <conditionalFormatting sqref="D117">
    <cfRule type="cellIs" dxfId="114" priority="132" operator="equal">
      <formula>"Know Well"</formula>
    </cfRule>
  </conditionalFormatting>
  <conditionalFormatting sqref="D119">
    <cfRule type="cellIs" dxfId="113" priority="131" operator="equal">
      <formula>"No Idea"</formula>
    </cfRule>
  </conditionalFormatting>
  <conditionalFormatting sqref="D119">
    <cfRule type="cellIs" dxfId="112" priority="130" operator="equal">
      <formula>"Know a Little"</formula>
    </cfRule>
  </conditionalFormatting>
  <conditionalFormatting sqref="D119">
    <cfRule type="cellIs" dxfId="111" priority="129" operator="equal">
      <formula>"Know Well"</formula>
    </cfRule>
  </conditionalFormatting>
  <conditionalFormatting sqref="D122:D125">
    <cfRule type="cellIs" dxfId="110" priority="128" operator="equal">
      <formula>"No Idea"</formula>
    </cfRule>
  </conditionalFormatting>
  <conditionalFormatting sqref="D122:D125">
    <cfRule type="cellIs" dxfId="109" priority="127" operator="equal">
      <formula>"Know a Little"</formula>
    </cfRule>
  </conditionalFormatting>
  <conditionalFormatting sqref="D122:D125">
    <cfRule type="cellIs" dxfId="108" priority="126" operator="equal">
      <formula>"Know Well"</formula>
    </cfRule>
  </conditionalFormatting>
  <conditionalFormatting sqref="D127:D131">
    <cfRule type="cellIs" dxfId="107" priority="125" operator="equal">
      <formula>"No Idea"</formula>
    </cfRule>
  </conditionalFormatting>
  <conditionalFormatting sqref="D127:D131">
    <cfRule type="cellIs" dxfId="106" priority="124" operator="equal">
      <formula>"Know a Little"</formula>
    </cfRule>
  </conditionalFormatting>
  <conditionalFormatting sqref="D127:D131">
    <cfRule type="cellIs" dxfId="105" priority="123" operator="equal">
      <formula>"Know Well"</formula>
    </cfRule>
  </conditionalFormatting>
  <conditionalFormatting sqref="D133:D136">
    <cfRule type="cellIs" dxfId="104" priority="122" operator="equal">
      <formula>"No Idea"</formula>
    </cfRule>
  </conditionalFormatting>
  <conditionalFormatting sqref="D133:D136">
    <cfRule type="cellIs" dxfId="103" priority="121" operator="equal">
      <formula>"Know a Little"</formula>
    </cfRule>
  </conditionalFormatting>
  <conditionalFormatting sqref="D133:D136">
    <cfRule type="cellIs" dxfId="102" priority="120" operator="equal">
      <formula>"Know Well"</formula>
    </cfRule>
  </conditionalFormatting>
  <conditionalFormatting sqref="D138">
    <cfRule type="cellIs" dxfId="101" priority="119" operator="equal">
      <formula>"No Idea"</formula>
    </cfRule>
  </conditionalFormatting>
  <conditionalFormatting sqref="D138">
    <cfRule type="cellIs" dxfId="100" priority="118" operator="equal">
      <formula>"Know a Little"</formula>
    </cfRule>
  </conditionalFormatting>
  <conditionalFormatting sqref="D138">
    <cfRule type="cellIs" dxfId="99" priority="117" operator="equal">
      <formula>"Know Well"</formula>
    </cfRule>
  </conditionalFormatting>
  <conditionalFormatting sqref="D3">
    <cfRule type="cellIs" dxfId="98" priority="99" operator="greaterThan">
      <formula>0.7</formula>
    </cfRule>
  </conditionalFormatting>
  <conditionalFormatting sqref="D3">
    <cfRule type="cellIs" dxfId="97" priority="98" operator="lessThan">
      <formula>0.5</formula>
    </cfRule>
  </conditionalFormatting>
  <conditionalFormatting sqref="D3">
    <cfRule type="cellIs" dxfId="96" priority="97" operator="between">
      <formula>0.5</formula>
      <formula>0.7</formula>
    </cfRule>
  </conditionalFormatting>
  <conditionalFormatting sqref="D45">
    <cfRule type="cellIs" dxfId="95" priority="87" operator="greaterThan">
      <formula>0.7</formula>
    </cfRule>
  </conditionalFormatting>
  <conditionalFormatting sqref="D45">
    <cfRule type="cellIs" dxfId="94" priority="86" operator="lessThan">
      <formula>0.5</formula>
    </cfRule>
  </conditionalFormatting>
  <conditionalFormatting sqref="D45">
    <cfRule type="cellIs" dxfId="93" priority="85" operator="between">
      <formula>0.5</formula>
      <formula>0.7</formula>
    </cfRule>
  </conditionalFormatting>
  <conditionalFormatting sqref="D54">
    <cfRule type="cellIs" dxfId="83" priority="84" operator="greaterThan">
      <formula>0.7</formula>
    </cfRule>
  </conditionalFormatting>
  <conditionalFormatting sqref="D54">
    <cfRule type="cellIs" dxfId="82" priority="83" operator="lessThan">
      <formula>0.5</formula>
    </cfRule>
  </conditionalFormatting>
  <conditionalFormatting sqref="D54">
    <cfRule type="cellIs" dxfId="81" priority="82" operator="between">
      <formula>0.5</formula>
      <formula>0.7</formula>
    </cfRule>
  </conditionalFormatting>
  <conditionalFormatting sqref="D60">
    <cfRule type="cellIs" dxfId="80" priority="81" operator="greaterThan">
      <formula>0.7</formula>
    </cfRule>
  </conditionalFormatting>
  <conditionalFormatting sqref="D60">
    <cfRule type="cellIs" dxfId="79" priority="80" operator="lessThan">
      <formula>0.5</formula>
    </cfRule>
  </conditionalFormatting>
  <conditionalFormatting sqref="D60">
    <cfRule type="cellIs" dxfId="78" priority="79" operator="between">
      <formula>0.5</formula>
      <formula>0.7</formula>
    </cfRule>
  </conditionalFormatting>
  <conditionalFormatting sqref="D65">
    <cfRule type="cellIs" dxfId="77" priority="78" operator="greaterThan">
      <formula>0.7</formula>
    </cfRule>
  </conditionalFormatting>
  <conditionalFormatting sqref="D65">
    <cfRule type="cellIs" dxfId="76" priority="77" operator="lessThan">
      <formula>0.5</formula>
    </cfRule>
  </conditionalFormatting>
  <conditionalFormatting sqref="D65">
    <cfRule type="cellIs" dxfId="75" priority="76" operator="between">
      <formula>0.5</formula>
      <formula>0.7</formula>
    </cfRule>
  </conditionalFormatting>
  <conditionalFormatting sqref="D72">
    <cfRule type="cellIs" dxfId="74" priority="75" operator="greaterThan">
      <formula>0.7</formula>
    </cfRule>
  </conditionalFormatting>
  <conditionalFormatting sqref="D72">
    <cfRule type="cellIs" dxfId="73" priority="74" operator="lessThan">
      <formula>0.5</formula>
    </cfRule>
  </conditionalFormatting>
  <conditionalFormatting sqref="D72">
    <cfRule type="cellIs" dxfId="72" priority="73" operator="between">
      <formula>0.5</formula>
      <formula>0.7</formula>
    </cfRule>
  </conditionalFormatting>
  <conditionalFormatting sqref="D76">
    <cfRule type="cellIs" dxfId="71" priority="72" operator="greaterThan">
      <formula>0.7</formula>
    </cfRule>
  </conditionalFormatting>
  <conditionalFormatting sqref="D76">
    <cfRule type="cellIs" dxfId="70" priority="71" operator="lessThan">
      <formula>0.5</formula>
    </cfRule>
  </conditionalFormatting>
  <conditionalFormatting sqref="D76">
    <cfRule type="cellIs" dxfId="69" priority="70" operator="between">
      <formula>0.5</formula>
      <formula>0.7</formula>
    </cfRule>
  </conditionalFormatting>
  <conditionalFormatting sqref="D83">
    <cfRule type="cellIs" dxfId="68" priority="69" operator="greaterThan">
      <formula>0.7</formula>
    </cfRule>
  </conditionalFormatting>
  <conditionalFormatting sqref="D83">
    <cfRule type="cellIs" dxfId="67" priority="68" operator="lessThan">
      <formula>0.5</formula>
    </cfRule>
  </conditionalFormatting>
  <conditionalFormatting sqref="D83">
    <cfRule type="cellIs" dxfId="66" priority="67" operator="between">
      <formula>0.5</formula>
      <formula>0.7</formula>
    </cfRule>
  </conditionalFormatting>
  <conditionalFormatting sqref="D91">
    <cfRule type="cellIs" dxfId="65" priority="66" operator="greaterThan">
      <formula>0.7</formula>
    </cfRule>
  </conditionalFormatting>
  <conditionalFormatting sqref="D91">
    <cfRule type="cellIs" dxfId="64" priority="65" operator="lessThan">
      <formula>0.5</formula>
    </cfRule>
  </conditionalFormatting>
  <conditionalFormatting sqref="D91">
    <cfRule type="cellIs" dxfId="63" priority="64" operator="between">
      <formula>0.5</formula>
      <formula>0.7</formula>
    </cfRule>
  </conditionalFormatting>
  <conditionalFormatting sqref="D98">
    <cfRule type="cellIs" dxfId="62" priority="63" operator="greaterThan">
      <formula>0.7</formula>
    </cfRule>
  </conditionalFormatting>
  <conditionalFormatting sqref="D98">
    <cfRule type="cellIs" dxfId="61" priority="62" operator="lessThan">
      <formula>0.5</formula>
    </cfRule>
  </conditionalFormatting>
  <conditionalFormatting sqref="D98">
    <cfRule type="cellIs" dxfId="60" priority="61" operator="between">
      <formula>0.5</formula>
      <formula>0.7</formula>
    </cfRule>
  </conditionalFormatting>
  <conditionalFormatting sqref="D103">
    <cfRule type="cellIs" dxfId="59" priority="60" operator="greaterThan">
      <formula>0.7</formula>
    </cfRule>
  </conditionalFormatting>
  <conditionalFormatting sqref="D103">
    <cfRule type="cellIs" dxfId="58" priority="59" operator="lessThan">
      <formula>0.5</formula>
    </cfRule>
  </conditionalFormatting>
  <conditionalFormatting sqref="D103">
    <cfRule type="cellIs" dxfId="57" priority="58" operator="between">
      <formula>0.5</formula>
      <formula>0.7</formula>
    </cfRule>
  </conditionalFormatting>
  <conditionalFormatting sqref="D105">
    <cfRule type="cellIs" dxfId="56" priority="57" operator="greaterThan">
      <formula>0.7</formula>
    </cfRule>
  </conditionalFormatting>
  <conditionalFormatting sqref="D105">
    <cfRule type="cellIs" dxfId="55" priority="56" operator="lessThan">
      <formula>0.5</formula>
    </cfRule>
  </conditionalFormatting>
  <conditionalFormatting sqref="D105">
    <cfRule type="cellIs" dxfId="54" priority="55" operator="between">
      <formula>0.5</formula>
      <formula>0.7</formula>
    </cfRule>
  </conditionalFormatting>
  <conditionalFormatting sqref="D109">
    <cfRule type="cellIs" dxfId="53" priority="54" operator="greaterThan">
      <formula>0.7</formula>
    </cfRule>
  </conditionalFormatting>
  <conditionalFormatting sqref="D109">
    <cfRule type="cellIs" dxfId="52" priority="53" operator="lessThan">
      <formula>0.5</formula>
    </cfRule>
  </conditionalFormatting>
  <conditionalFormatting sqref="D109">
    <cfRule type="cellIs" dxfId="51" priority="52" operator="between">
      <formula>0.5</formula>
      <formula>0.7</formula>
    </cfRule>
  </conditionalFormatting>
  <conditionalFormatting sqref="D114">
    <cfRule type="cellIs" dxfId="50" priority="51" operator="greaterThan">
      <formula>0.7</formula>
    </cfRule>
  </conditionalFormatting>
  <conditionalFormatting sqref="D114">
    <cfRule type="cellIs" dxfId="49" priority="50" operator="lessThan">
      <formula>0.5</formula>
    </cfRule>
  </conditionalFormatting>
  <conditionalFormatting sqref="D114">
    <cfRule type="cellIs" dxfId="48" priority="49" operator="between">
      <formula>0.5</formula>
      <formula>0.7</formula>
    </cfRule>
  </conditionalFormatting>
  <conditionalFormatting sqref="D116">
    <cfRule type="cellIs" dxfId="47" priority="48" operator="greaterThan">
      <formula>0.7</formula>
    </cfRule>
  </conditionalFormatting>
  <conditionalFormatting sqref="D116">
    <cfRule type="cellIs" dxfId="46" priority="47" operator="lessThan">
      <formula>0.5</formula>
    </cfRule>
  </conditionalFormatting>
  <conditionalFormatting sqref="D116">
    <cfRule type="cellIs" dxfId="45" priority="46" operator="between">
      <formula>0.5</formula>
      <formula>0.7</formula>
    </cfRule>
  </conditionalFormatting>
  <conditionalFormatting sqref="D118">
    <cfRule type="cellIs" dxfId="44" priority="45" operator="greaterThan">
      <formula>0.7</formula>
    </cfRule>
  </conditionalFormatting>
  <conditionalFormatting sqref="D118">
    <cfRule type="cellIs" dxfId="43" priority="44" operator="lessThan">
      <formula>0.5</formula>
    </cfRule>
  </conditionalFormatting>
  <conditionalFormatting sqref="D118">
    <cfRule type="cellIs" dxfId="42" priority="43" operator="between">
      <formula>0.5</formula>
      <formula>0.7</formula>
    </cfRule>
  </conditionalFormatting>
  <conditionalFormatting sqref="D121">
    <cfRule type="cellIs" dxfId="41" priority="42" operator="greaterThan">
      <formula>0.7</formula>
    </cfRule>
  </conditionalFormatting>
  <conditionalFormatting sqref="D121">
    <cfRule type="cellIs" dxfId="40" priority="41" operator="lessThan">
      <formula>0.5</formula>
    </cfRule>
  </conditionalFormatting>
  <conditionalFormatting sqref="D121">
    <cfRule type="cellIs" dxfId="39" priority="40" operator="between">
      <formula>0.5</formula>
      <formula>0.7</formula>
    </cfRule>
  </conditionalFormatting>
  <conditionalFormatting sqref="D126">
    <cfRule type="cellIs" dxfId="38" priority="39" operator="greaterThan">
      <formula>0.7</formula>
    </cfRule>
  </conditionalFormatting>
  <conditionalFormatting sqref="D126">
    <cfRule type="cellIs" dxfId="37" priority="38" operator="lessThan">
      <formula>0.5</formula>
    </cfRule>
  </conditionalFormatting>
  <conditionalFormatting sqref="D126">
    <cfRule type="cellIs" dxfId="36" priority="37" operator="between">
      <formula>0.5</formula>
      <formula>0.7</formula>
    </cfRule>
  </conditionalFormatting>
  <conditionalFormatting sqref="D132">
    <cfRule type="cellIs" dxfId="35" priority="36" operator="greaterThan">
      <formula>0.7</formula>
    </cfRule>
  </conditionalFormatting>
  <conditionalFormatting sqref="D132">
    <cfRule type="cellIs" dxfId="34" priority="35" operator="lessThan">
      <formula>0.5</formula>
    </cfRule>
  </conditionalFormatting>
  <conditionalFormatting sqref="D132">
    <cfRule type="cellIs" dxfId="33" priority="34" operator="between">
      <formula>0.5</formula>
      <formula>0.7</formula>
    </cfRule>
  </conditionalFormatting>
  <conditionalFormatting sqref="D137">
    <cfRule type="cellIs" dxfId="32" priority="33" operator="greaterThan">
      <formula>0.7</formula>
    </cfRule>
  </conditionalFormatting>
  <conditionalFormatting sqref="D137">
    <cfRule type="cellIs" dxfId="31" priority="32" operator="lessThan">
      <formula>0.5</formula>
    </cfRule>
  </conditionalFormatting>
  <conditionalFormatting sqref="D137">
    <cfRule type="cellIs" dxfId="30" priority="31" operator="between">
      <formula>0.5</formula>
      <formula>0.7</formula>
    </cfRule>
  </conditionalFormatting>
  <conditionalFormatting sqref="D2">
    <cfRule type="cellIs" dxfId="29" priority="30" operator="greaterThan">
      <formula>0.7</formula>
    </cfRule>
  </conditionalFormatting>
  <conditionalFormatting sqref="D2">
    <cfRule type="cellIs" dxfId="28" priority="29" operator="lessThan">
      <formula>0.5</formula>
    </cfRule>
  </conditionalFormatting>
  <conditionalFormatting sqref="D2">
    <cfRule type="cellIs" dxfId="27" priority="28" operator="between">
      <formula>0.5</formula>
      <formula>0.7</formula>
    </cfRule>
  </conditionalFormatting>
  <conditionalFormatting sqref="D44">
    <cfRule type="cellIs" dxfId="26" priority="27" operator="greaterThan">
      <formula>0.7</formula>
    </cfRule>
  </conditionalFormatting>
  <conditionalFormatting sqref="D44">
    <cfRule type="cellIs" dxfId="25" priority="26" operator="lessThan">
      <formula>0.5</formula>
    </cfRule>
  </conditionalFormatting>
  <conditionalFormatting sqref="D44">
    <cfRule type="cellIs" dxfId="24" priority="25" operator="between">
      <formula>0.5</formula>
      <formula>0.7</formula>
    </cfRule>
  </conditionalFormatting>
  <conditionalFormatting sqref="D71">
    <cfRule type="cellIs" dxfId="23" priority="24" operator="greaterThan">
      <formula>0.7</formula>
    </cfRule>
  </conditionalFormatting>
  <conditionalFormatting sqref="D71">
    <cfRule type="cellIs" dxfId="22" priority="23" operator="lessThan">
      <formula>0.5</formula>
    </cfRule>
  </conditionalFormatting>
  <conditionalFormatting sqref="D71">
    <cfRule type="cellIs" dxfId="21" priority="22" operator="between">
      <formula>0.5</formula>
      <formula>0.7</formula>
    </cfRule>
  </conditionalFormatting>
  <conditionalFormatting sqref="D97">
    <cfRule type="cellIs" dxfId="20" priority="21" operator="greaterThan">
      <formula>0.7</formula>
    </cfRule>
  </conditionalFormatting>
  <conditionalFormatting sqref="D97">
    <cfRule type="cellIs" dxfId="19" priority="20" operator="lessThan">
      <formula>0.5</formula>
    </cfRule>
  </conditionalFormatting>
  <conditionalFormatting sqref="D97">
    <cfRule type="cellIs" dxfId="18" priority="19" operator="between">
      <formula>0.5</formula>
      <formula>0.7</formula>
    </cfRule>
  </conditionalFormatting>
  <conditionalFormatting sqref="D120">
    <cfRule type="cellIs" dxfId="17" priority="18" operator="greaterThan">
      <formula>0.7</formula>
    </cfRule>
  </conditionalFormatting>
  <conditionalFormatting sqref="D120">
    <cfRule type="cellIs" dxfId="16" priority="17" operator="lessThan">
      <formula>0.5</formula>
    </cfRule>
  </conditionalFormatting>
  <conditionalFormatting sqref="D120">
    <cfRule type="cellIs" dxfId="15" priority="16" operator="between">
      <formula>0.5</formula>
      <formula>0.7</formula>
    </cfRule>
  </conditionalFormatting>
  <conditionalFormatting sqref="D16">
    <cfRule type="cellIs" dxfId="14" priority="15" operator="greaterThan">
      <formula>0.7</formula>
    </cfRule>
  </conditionalFormatting>
  <conditionalFormatting sqref="D16">
    <cfRule type="cellIs" dxfId="13" priority="14" operator="lessThan">
      <formula>0.5</formula>
    </cfRule>
  </conditionalFormatting>
  <conditionalFormatting sqref="D16">
    <cfRule type="cellIs" dxfId="12" priority="13" operator="between">
      <formula>0.5</formula>
      <formula>0.7</formula>
    </cfRule>
  </conditionalFormatting>
  <conditionalFormatting sqref="D26">
    <cfRule type="cellIs" dxfId="11" priority="12" operator="greaterThan">
      <formula>0.7</formula>
    </cfRule>
  </conditionalFormatting>
  <conditionalFormatting sqref="D26">
    <cfRule type="cellIs" dxfId="10" priority="11" operator="lessThan">
      <formula>0.5</formula>
    </cfRule>
  </conditionalFormatting>
  <conditionalFormatting sqref="D26">
    <cfRule type="cellIs" dxfId="9" priority="10" operator="between">
      <formula>0.5</formula>
      <formula>0.7</formula>
    </cfRule>
  </conditionalFormatting>
  <conditionalFormatting sqref="D31">
    <cfRule type="cellIs" dxfId="8" priority="9" operator="greaterThan">
      <formula>0.7</formula>
    </cfRule>
  </conditionalFormatting>
  <conditionalFormatting sqref="D31">
    <cfRule type="cellIs" dxfId="7" priority="8" operator="lessThan">
      <formula>0.5</formula>
    </cfRule>
  </conditionalFormatting>
  <conditionalFormatting sqref="D31">
    <cfRule type="cellIs" dxfId="6" priority="7" operator="between">
      <formula>0.5</formula>
      <formula>0.7</formula>
    </cfRule>
  </conditionalFormatting>
  <conditionalFormatting sqref="D39:D42">
    <cfRule type="cellIs" dxfId="5" priority="6" operator="equal">
      <formula>"No Idea"</formula>
    </cfRule>
  </conditionalFormatting>
  <conditionalFormatting sqref="D39:D42">
    <cfRule type="cellIs" dxfId="4" priority="5" operator="equal">
      <formula>"Know a Little"</formula>
    </cfRule>
  </conditionalFormatting>
  <conditionalFormatting sqref="D39:D42">
    <cfRule type="cellIs" dxfId="3" priority="4" operator="equal">
      <formula>"Know Well"</formula>
    </cfRule>
  </conditionalFormatting>
  <conditionalFormatting sqref="D38">
    <cfRule type="cellIs" dxfId="2" priority="3" operator="greaterThan">
      <formula>0.7</formula>
    </cfRule>
  </conditionalFormatting>
  <conditionalFormatting sqref="D38">
    <cfRule type="cellIs" dxfId="1" priority="2" operator="lessThan">
      <formula>0.5</formula>
    </cfRule>
  </conditionalFormatting>
  <conditionalFormatting sqref="D38">
    <cfRule type="cellIs" dxfId="0" priority="1" operator="between">
      <formula>0.5</formula>
      <formula>0.7</formula>
    </cfRule>
  </conditionalFormatting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'Other Values'!$A$2:$A$4</xm:f>
          </x14:formula1>
          <xm:sqref>D133:D136 D138 D17:D25 D27:D30 D4:D15 D46:D53 D55:D59 D61:D64 D66:D70 D73:D75 D77:D82 D84:D90 D92:D96 D99:D102 D104 D106:D108 D110:D113 D115 D117 D119 D122:D125 D127:D131 D32:D37 D39:D43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4"/>
  <sheetViews>
    <sheetView workbookViewId="0">
      <selection activeCell="C5" sqref="C5"/>
    </sheetView>
  </sheetViews>
  <sheetFormatPr defaultColWidth="11" defaultRowHeight="15.75" x14ac:dyDescent="0.25"/>
  <cols>
    <col min="1" max="1" width="25" customWidth="1"/>
    <col min="2" max="2" width="7.75" customWidth="1"/>
  </cols>
  <sheetData>
    <row r="1" spans="1:2" x14ac:dyDescent="0.25">
      <c r="A1" s="1" t="s">
        <v>126</v>
      </c>
      <c r="B1" s="20" t="s">
        <v>148</v>
      </c>
    </row>
    <row r="2" spans="1:2" x14ac:dyDescent="0.25">
      <c r="A2" s="4" t="s">
        <v>127</v>
      </c>
      <c r="B2" s="4">
        <v>1</v>
      </c>
    </row>
    <row r="3" spans="1:2" x14ac:dyDescent="0.25">
      <c r="A3" s="2" t="s">
        <v>128</v>
      </c>
      <c r="B3" s="2">
        <v>0.5</v>
      </c>
    </row>
    <row r="4" spans="1:2" x14ac:dyDescent="0.25">
      <c r="A4" s="3" t="s">
        <v>32</v>
      </c>
      <c r="B4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Assessment Overview</vt:lpstr>
      <vt:lpstr>Self Assessment</vt:lpstr>
      <vt:lpstr>Other Values</vt:lpstr>
      <vt:lpstr>List_Categories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Pietschmann</dc:creator>
  <cp:keywords/>
  <dc:description/>
  <cp:lastModifiedBy>Matteo Penna</cp:lastModifiedBy>
  <cp:revision/>
  <dcterms:created xsi:type="dcterms:W3CDTF">2019-11-07T16:20:49Z</dcterms:created>
  <dcterms:modified xsi:type="dcterms:W3CDTF">2019-11-12T23:18:57Z</dcterms:modified>
  <cp:category/>
  <cp:contentStatus/>
</cp:coreProperties>
</file>