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D0475027-89A8-C94F-A17A-D4D6583C0375}" xr6:coauthVersionLast="47" xr6:coauthVersionMax="47" xr10:uidLastSave="{00000000-0000-0000-0000-000000000000}"/>
  <bookViews>
    <workbookView xWindow="0" yWindow="760" windowWidth="34560" windowHeight="20420" activeTab="2" xr2:uid="{0F3031DF-C328-47BF-BD62-1F9BBABF39E8}"/>
  </bookViews>
  <sheets>
    <sheet name="Main" sheetId="1" r:id="rId1"/>
    <sheet name="Model" sheetId="2" r:id="rId2"/>
    <sheet name="Bubbles" sheetId="3" r:id="rId3"/>
    <sheet name="D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3" l="1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25" i="3"/>
  <c r="K25" i="3"/>
  <c r="G25" i="3"/>
  <c r="T13" i="3"/>
  <c r="N13" i="3"/>
  <c r="K13" i="3"/>
  <c r="G13" i="3"/>
  <c r="T12" i="3"/>
  <c r="N12" i="3"/>
  <c r="K12" i="3"/>
  <c r="G12" i="3"/>
  <c r="T11" i="3"/>
  <c r="N11" i="3"/>
  <c r="L11" i="3"/>
  <c r="K11" i="3"/>
  <c r="G11" i="3"/>
  <c r="T10" i="3"/>
  <c r="N10" i="3"/>
  <c r="K10" i="3"/>
  <c r="G10" i="3"/>
  <c r="T9" i="3"/>
  <c r="N9" i="3"/>
  <c r="K9" i="3"/>
  <c r="G9" i="3"/>
  <c r="T8" i="3"/>
  <c r="N8" i="3"/>
  <c r="K8" i="3"/>
  <c r="G8" i="3"/>
  <c r="AC7" i="2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E800" i="4" l="1"/>
  <c r="G762" i="4"/>
  <c r="F800" i="4"/>
  <c r="G800" i="4" s="1"/>
  <c r="F762" i="4"/>
  <c r="AA9" i="2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R4" i="3" l="1"/>
  <c r="N4" i="3"/>
  <c r="K4" i="3"/>
  <c r="G4" i="3"/>
  <c r="T6" i="3"/>
  <c r="N6" i="3"/>
  <c r="L6" i="3"/>
  <c r="K6" i="3"/>
  <c r="G6" i="3"/>
  <c r="T3" i="3"/>
  <c r="N3" i="3"/>
  <c r="T5" i="3"/>
  <c r="N5" i="3"/>
  <c r="K5" i="3"/>
  <c r="G5" i="3"/>
  <c r="T7" i="3"/>
  <c r="N7" i="3"/>
  <c r="G7" i="3"/>
  <c r="E7" i="3"/>
  <c r="K7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3" i="3"/>
  <c r="G3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G1" i="3" l="1"/>
  <c r="T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R7" i="2" l="1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<sst xmlns="http://schemas.openxmlformats.org/spreadsheetml/2006/main" count="136" uniqueCount="127">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</sst>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zoomScale="130" zoomScaleNormal="130" workbookViewId="0"/>
  </sheetViews>
  <sheetFormatPr baseColWidth="10" defaultColWidth="8.83203125" defaultRowHeight="13" x14ac:dyDescent="0.15"/>
  <sheetData>
    <row r="2" spans="2:13" x14ac:dyDescent="0.15">
      <c r="B2" s="3" t="s">
        <v>7</v>
      </c>
      <c r="K2" t="s">
        <v>0</v>
      </c>
      <c r="L2" s="4">
        <v>18.28</v>
      </c>
    </row>
    <row r="3" spans="2:13" x14ac:dyDescent="0.15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15">
      <c r="K4" t="s">
        <v>2</v>
      </c>
      <c r="L4" s="1">
        <f>+L2*L3</f>
        <v>5125.6353885199997</v>
      </c>
    </row>
    <row r="5" spans="2:13" x14ac:dyDescent="0.15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15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15">
      <c r="K7" t="s">
        <v>5</v>
      </c>
      <c r="L7" s="1">
        <f>+L4-L5+L6</f>
        <v>4887.9633885200001</v>
      </c>
    </row>
    <row r="9" spans="2:13" x14ac:dyDescent="0.15">
      <c r="K9" t="s">
        <v>26</v>
      </c>
      <c r="L9" s="1">
        <v>524.351</v>
      </c>
      <c r="M9" s="2" t="s">
        <v>22</v>
      </c>
    </row>
    <row r="10" spans="2:13" x14ac:dyDescent="0.15">
      <c r="K10" t="s">
        <v>27</v>
      </c>
      <c r="L10" s="1">
        <v>401.786</v>
      </c>
      <c r="M10" s="2" t="s">
        <v>22</v>
      </c>
    </row>
    <row r="12" spans="2:13" x14ac:dyDescent="0.15">
      <c r="B12" t="s">
        <v>117</v>
      </c>
      <c r="H12" t="s">
        <v>24</v>
      </c>
    </row>
    <row r="13" spans="2:13" x14ac:dyDescent="0.15">
      <c r="H13" t="s">
        <v>25</v>
      </c>
    </row>
    <row r="15" spans="2:13" x14ac:dyDescent="0.15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baseColWidth="10" defaultColWidth="8.83203125" defaultRowHeight="13" x14ac:dyDescent="0.15"/>
  <cols>
    <col min="1" max="1" width="4.5" bestFit="1" customWidth="1"/>
    <col min="2" max="2" width="17.1640625" bestFit="1" customWidth="1"/>
    <col min="3" max="14" width="8.6640625" style="2"/>
    <col min="24" max="24" width="10.5" bestFit="1" customWidth="1"/>
    <col min="25" max="29" width="9.5" customWidth="1"/>
  </cols>
  <sheetData>
    <row r="1" spans="1:34" x14ac:dyDescent="0.15">
      <c r="A1" t="s">
        <v>11</v>
      </c>
    </row>
    <row r="2" spans="1:34" x14ac:dyDescent="0.15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15">
      <c r="B3" t="s">
        <v>52</v>
      </c>
      <c r="X3" s="1">
        <v>10800000</v>
      </c>
    </row>
    <row r="4" spans="1:34" x14ac:dyDescent="0.15">
      <c r="B4" t="s">
        <v>53</v>
      </c>
      <c r="X4" s="1">
        <f>+X3*0.2</f>
        <v>2160000</v>
      </c>
    </row>
    <row r="5" spans="1:34" x14ac:dyDescent="0.15">
      <c r="B5" t="s">
        <v>54</v>
      </c>
      <c r="X5" s="6">
        <f>+X4*0.5</f>
        <v>1080000</v>
      </c>
    </row>
    <row r="7" spans="1:34" s="6" customFormat="1" x14ac:dyDescent="0.15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15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15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15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15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15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15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15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15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15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15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AD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15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15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15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15">
      <c r="Y24" t="s">
        <v>55</v>
      </c>
      <c r="Z24" s="12">
        <v>0.25</v>
      </c>
    </row>
    <row r="25" spans="2:117" x14ac:dyDescent="0.15">
      <c r="Y25" t="s">
        <v>56</v>
      </c>
      <c r="Z25" s="12">
        <v>-0.01</v>
      </c>
    </row>
    <row r="26" spans="2:117" x14ac:dyDescent="0.15">
      <c r="Y26" t="s">
        <v>57</v>
      </c>
      <c r="Z26" s="1">
        <f>NPV(Z24,S17:DM17)/1000</f>
        <v>856.28801693162768</v>
      </c>
    </row>
    <row r="27" spans="2:117" x14ac:dyDescent="0.15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1"/>
  <sheetViews>
    <sheetView tabSelected="1" zoomScale="281" zoomScaleNormal="1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baseColWidth="10" defaultColWidth="8.83203125" defaultRowHeight="13" x14ac:dyDescent="0.15"/>
  <cols>
    <col min="1" max="1" width="4.5" bestFit="1" customWidth="1"/>
    <col min="2" max="2" width="11.1640625" bestFit="1" customWidth="1"/>
    <col min="3" max="3" width="10.5" style="2" bestFit="1" customWidth="1"/>
    <col min="4" max="4" width="12.5" style="2" customWidth="1"/>
    <col min="5" max="5" width="10.5" style="2" bestFit="1" customWidth="1"/>
    <col min="6" max="6" width="15" style="2" bestFit="1" customWidth="1"/>
    <col min="7" max="7" width="13.5" style="2" customWidth="1"/>
    <col min="8" max="8" width="12" style="2" bestFit="1" customWidth="1"/>
    <col min="9" max="9" width="8.1640625" style="2" bestFit="1" customWidth="1"/>
    <col min="10" max="10" width="8.1640625" style="2" customWidth="1"/>
    <col min="11" max="11" width="10.83203125" style="2" customWidth="1"/>
    <col min="12" max="12" width="11.5" bestFit="1" customWidth="1"/>
    <col min="13" max="13" width="11.5" customWidth="1"/>
    <col min="14" max="14" width="11.5" bestFit="1" customWidth="1"/>
    <col min="15" max="15" width="11.1640625" bestFit="1" customWidth="1"/>
    <col min="16" max="16" width="8.1640625" bestFit="1" customWidth="1"/>
    <col min="17" max="17" width="11.5" customWidth="1"/>
    <col min="19" max="19" width="10.5" bestFit="1" customWidth="1"/>
    <col min="20" max="20" width="10.33203125" bestFit="1" customWidth="1"/>
  </cols>
  <sheetData>
    <row r="1" spans="1:21" x14ac:dyDescent="0.15">
      <c r="A1" s="10" t="s">
        <v>11</v>
      </c>
      <c r="G1" s="7">
        <f>AVERAGE(G3:G31)</f>
        <v>65.416666666666671</v>
      </c>
      <c r="H1" s="7"/>
      <c r="I1" s="7"/>
      <c r="J1" s="7"/>
      <c r="N1" s="7">
        <f>AVERAGE(N3:N31)</f>
        <v>270.33333333333331</v>
      </c>
      <c r="O1" s="7"/>
      <c r="P1" s="7"/>
      <c r="Q1" s="7"/>
      <c r="T1" s="7">
        <f>AVERAGE(T3:T31)</f>
        <v>566.29999999999995</v>
      </c>
      <c r="U1" s="7"/>
    </row>
    <row r="2" spans="1:21" x14ac:dyDescent="0.15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15">
      <c r="B3" t="s">
        <v>44</v>
      </c>
      <c r="C3" s="11">
        <v>43362</v>
      </c>
      <c r="D3" s="8">
        <v>214.06</v>
      </c>
      <c r="E3" s="8">
        <v>99.5</v>
      </c>
      <c r="F3" s="11">
        <v>43367</v>
      </c>
      <c r="G3" s="5">
        <f t="shared" ref="G3:G12" si="0">+F3-C3</f>
        <v>5</v>
      </c>
      <c r="H3" s="5"/>
      <c r="I3" s="5"/>
      <c r="J3" s="5"/>
      <c r="K3" s="9">
        <f t="shared" ref="K3:K12" si="1">+E3/D3-1</f>
        <v>-0.53517705316266473</v>
      </c>
      <c r="L3" s="4">
        <v>53.52</v>
      </c>
      <c r="M3" s="13">
        <v>43566</v>
      </c>
      <c r="N3" s="1">
        <f t="shared" ref="N3:N12" si="2">+M3-C3</f>
        <v>204</v>
      </c>
      <c r="O3" s="1"/>
      <c r="P3" s="1"/>
      <c r="Q3" s="1"/>
      <c r="R3" s="4">
        <v>20.65</v>
      </c>
      <c r="S3" s="13">
        <v>43748</v>
      </c>
      <c r="T3" s="1">
        <f>+S3-C3</f>
        <v>386</v>
      </c>
    </row>
    <row r="4" spans="1:21" x14ac:dyDescent="0.15">
      <c r="B4" t="s">
        <v>62</v>
      </c>
      <c r="C4" s="11">
        <v>43991</v>
      </c>
      <c r="D4" s="8">
        <v>2391.92</v>
      </c>
      <c r="E4" s="8">
        <v>1153.5115000000001</v>
      </c>
      <c r="F4" s="11">
        <v>44032</v>
      </c>
      <c r="G4" s="5">
        <f t="shared" si="0"/>
        <v>41</v>
      </c>
      <c r="H4" s="5"/>
      <c r="I4" s="5"/>
      <c r="J4" s="5"/>
      <c r="K4" s="9">
        <f t="shared" si="1"/>
        <v>-0.51774662196060062</v>
      </c>
      <c r="L4" s="4">
        <v>573.00570000000005</v>
      </c>
      <c r="M4" s="13">
        <v>44098</v>
      </c>
      <c r="N4" s="1">
        <f t="shared" si="2"/>
        <v>107</v>
      </c>
      <c r="O4" s="1"/>
      <c r="P4" s="1"/>
      <c r="Q4" s="1"/>
      <c r="R4" s="4">
        <f>+D4*0.1</f>
        <v>239.19200000000001</v>
      </c>
    </row>
    <row r="5" spans="1:21" x14ac:dyDescent="0.15">
      <c r="B5" t="s">
        <v>51</v>
      </c>
      <c r="C5" s="11">
        <v>39384</v>
      </c>
      <c r="D5" s="5">
        <v>1398</v>
      </c>
      <c r="E5" s="2">
        <v>669</v>
      </c>
      <c r="F5" s="11">
        <v>39456</v>
      </c>
      <c r="G5" s="5">
        <f t="shared" si="0"/>
        <v>72</v>
      </c>
      <c r="H5" s="5"/>
      <c r="I5" s="5"/>
      <c r="J5" s="5"/>
      <c r="K5" s="9">
        <f t="shared" si="1"/>
        <v>-0.52145922746781115</v>
      </c>
      <c r="L5" s="4">
        <v>336</v>
      </c>
      <c r="M5" s="13">
        <v>39724</v>
      </c>
      <c r="N5" s="1">
        <f t="shared" si="2"/>
        <v>340</v>
      </c>
      <c r="O5" s="1"/>
      <c r="P5" s="1"/>
      <c r="Q5" s="1"/>
      <c r="R5" s="4">
        <v>139.08000000000001</v>
      </c>
      <c r="S5" s="13">
        <v>39762</v>
      </c>
      <c r="T5" s="1">
        <f t="shared" ref="T5:T13" si="3">+S5-C5</f>
        <v>378</v>
      </c>
    </row>
    <row r="6" spans="1:21" x14ac:dyDescent="0.15">
      <c r="B6" t="s">
        <v>59</v>
      </c>
      <c r="C6" s="11">
        <v>43677</v>
      </c>
      <c r="D6" s="8">
        <v>130</v>
      </c>
      <c r="E6" s="2">
        <v>61.9</v>
      </c>
      <c r="F6" s="11">
        <v>43732</v>
      </c>
      <c r="G6" s="5">
        <f t="shared" si="0"/>
        <v>55</v>
      </c>
      <c r="H6" s="5"/>
      <c r="I6" s="5"/>
      <c r="J6" s="5"/>
      <c r="K6" s="9">
        <f t="shared" si="1"/>
        <v>-0.52384615384615385</v>
      </c>
      <c r="L6" s="4">
        <f>+D6*0.25</f>
        <v>32.5</v>
      </c>
      <c r="M6" s="13">
        <v>43769</v>
      </c>
      <c r="N6" s="1">
        <f t="shared" si="2"/>
        <v>92</v>
      </c>
      <c r="O6" s="1"/>
      <c r="P6" s="1"/>
      <c r="Q6" s="1"/>
      <c r="R6" s="4">
        <v>12</v>
      </c>
      <c r="S6" s="13">
        <v>43861</v>
      </c>
      <c r="T6" s="1">
        <f t="shared" si="3"/>
        <v>184</v>
      </c>
    </row>
    <row r="7" spans="1:21" x14ac:dyDescent="0.15">
      <c r="B7" t="s">
        <v>85</v>
      </c>
      <c r="C7" s="11">
        <v>44681</v>
      </c>
      <c r="D7" s="8">
        <v>128</v>
      </c>
      <c r="E7" s="8">
        <f>+D7*0.5</f>
        <v>64</v>
      </c>
      <c r="F7" s="11">
        <v>44795</v>
      </c>
      <c r="G7" s="5">
        <f t="shared" si="0"/>
        <v>114</v>
      </c>
      <c r="H7" s="5"/>
      <c r="I7" s="5"/>
      <c r="J7" s="5"/>
      <c r="K7" s="9">
        <f t="shared" si="1"/>
        <v>-0.5</v>
      </c>
      <c r="L7">
        <v>27.03</v>
      </c>
      <c r="M7" s="13">
        <v>45110</v>
      </c>
      <c r="N7" s="1">
        <f t="shared" si="2"/>
        <v>429</v>
      </c>
      <c r="O7" s="1"/>
      <c r="P7" s="1"/>
      <c r="Q7" s="1"/>
      <c r="R7" s="4">
        <v>12.4</v>
      </c>
      <c r="S7" s="13">
        <v>45365</v>
      </c>
      <c r="T7" s="1">
        <f t="shared" si="3"/>
        <v>684</v>
      </c>
      <c r="U7" s="4"/>
    </row>
    <row r="8" spans="1:21" x14ac:dyDescent="0.15">
      <c r="B8" t="s">
        <v>61</v>
      </c>
      <c r="C8" s="11">
        <v>44245</v>
      </c>
      <c r="D8" s="2">
        <v>58.05</v>
      </c>
      <c r="E8" s="8">
        <v>28.7</v>
      </c>
      <c r="F8" s="11">
        <v>44251</v>
      </c>
      <c r="G8" s="5">
        <f t="shared" si="0"/>
        <v>6</v>
      </c>
      <c r="H8" s="5"/>
      <c r="I8" s="5"/>
      <c r="J8" s="5"/>
      <c r="K8" s="9">
        <f t="shared" si="1"/>
        <v>-0.50559862187769156</v>
      </c>
      <c r="L8">
        <v>13.86</v>
      </c>
      <c r="M8" s="13">
        <v>44692</v>
      </c>
      <c r="N8" s="1">
        <f t="shared" si="2"/>
        <v>447</v>
      </c>
      <c r="O8" s="1"/>
      <c r="P8" s="1"/>
      <c r="Q8" s="1"/>
      <c r="R8">
        <v>5.73</v>
      </c>
      <c r="S8" s="13">
        <v>45099</v>
      </c>
      <c r="T8" s="1">
        <f t="shared" si="3"/>
        <v>854</v>
      </c>
    </row>
    <row r="9" spans="1:21" x14ac:dyDescent="0.15">
      <c r="B9" t="s">
        <v>63</v>
      </c>
      <c r="C9" s="11">
        <v>44209</v>
      </c>
      <c r="D9" s="2">
        <v>167.42</v>
      </c>
      <c r="E9" s="2">
        <v>82.62</v>
      </c>
      <c r="F9" s="11">
        <v>44321</v>
      </c>
      <c r="G9" s="5">
        <f t="shared" si="0"/>
        <v>112</v>
      </c>
      <c r="H9" s="5"/>
      <c r="I9" s="5"/>
      <c r="J9" s="5"/>
      <c r="K9" s="9">
        <f t="shared" si="1"/>
        <v>-0.50651057221359452</v>
      </c>
      <c r="L9">
        <v>41.78</v>
      </c>
      <c r="M9" s="13">
        <v>44537</v>
      </c>
      <c r="N9" s="1">
        <f t="shared" si="2"/>
        <v>328</v>
      </c>
      <c r="O9" s="1"/>
      <c r="P9" s="1"/>
      <c r="Q9" s="1"/>
      <c r="R9" s="4">
        <v>15.7</v>
      </c>
      <c r="S9" s="13">
        <v>44687</v>
      </c>
      <c r="T9" s="1">
        <f t="shared" si="3"/>
        <v>478</v>
      </c>
    </row>
    <row r="10" spans="1:21" s="14" customFormat="1" x14ac:dyDescent="0.15">
      <c r="B10" s="14" t="s">
        <v>65</v>
      </c>
      <c r="C10" s="15">
        <v>43642</v>
      </c>
      <c r="D10" s="16">
        <v>234.9</v>
      </c>
      <c r="E10" s="17">
        <v>117.35</v>
      </c>
      <c r="F10" s="15">
        <v>43755</v>
      </c>
      <c r="G10" s="7">
        <f t="shared" si="0"/>
        <v>113</v>
      </c>
      <c r="H10" s="7"/>
      <c r="I10" s="7"/>
      <c r="J10" s="7"/>
      <c r="K10" s="18">
        <f t="shared" si="1"/>
        <v>-0.50042571306939121</v>
      </c>
      <c r="L10" s="14">
        <v>54.02</v>
      </c>
      <c r="M10" s="19">
        <v>43908</v>
      </c>
      <c r="N10" s="6">
        <f t="shared" si="2"/>
        <v>266</v>
      </c>
      <c r="O10" s="6"/>
      <c r="P10" s="6"/>
      <c r="Q10" s="6"/>
      <c r="R10" s="14">
        <v>22.86</v>
      </c>
      <c r="S10" s="19">
        <v>44721</v>
      </c>
      <c r="T10" s="6">
        <f t="shared" si="3"/>
        <v>1079</v>
      </c>
    </row>
    <row r="11" spans="1:21" x14ac:dyDescent="0.15">
      <c r="B11" t="s">
        <v>70</v>
      </c>
      <c r="C11" s="11">
        <v>44349</v>
      </c>
      <c r="D11" s="8">
        <v>625.5</v>
      </c>
      <c r="E11" s="8">
        <v>298.39999999999998</v>
      </c>
      <c r="F11" s="11">
        <v>44412</v>
      </c>
      <c r="G11" s="5">
        <f t="shared" si="0"/>
        <v>63</v>
      </c>
      <c r="H11" s="5"/>
      <c r="I11" s="5"/>
      <c r="J11" s="5"/>
      <c r="K11" s="9">
        <f t="shared" si="1"/>
        <v>-0.52294164668265397</v>
      </c>
      <c r="L11" s="4">
        <f>+D11*0.25</f>
        <v>156.375</v>
      </c>
      <c r="M11" s="13">
        <v>44588</v>
      </c>
      <c r="N11" s="1">
        <f t="shared" si="2"/>
        <v>239</v>
      </c>
      <c r="O11" s="1"/>
      <c r="P11" s="1"/>
      <c r="Q11" s="1"/>
      <c r="R11" s="4">
        <v>61.2</v>
      </c>
      <c r="S11" s="13">
        <v>44845</v>
      </c>
      <c r="T11" s="1">
        <f t="shared" si="3"/>
        <v>496</v>
      </c>
    </row>
    <row r="12" spans="1:21" x14ac:dyDescent="0.15">
      <c r="B12" t="s">
        <v>78</v>
      </c>
      <c r="C12" s="11">
        <v>41642</v>
      </c>
      <c r="D12" s="2">
        <v>96.42</v>
      </c>
      <c r="E12" s="2">
        <v>48.07</v>
      </c>
      <c r="F12" s="11">
        <v>41740</v>
      </c>
      <c r="G12" s="5">
        <f t="shared" si="0"/>
        <v>98</v>
      </c>
      <c r="H12" s="5"/>
      <c r="I12" s="5"/>
      <c r="J12" s="5"/>
      <c r="K12" s="9">
        <f t="shared" si="1"/>
        <v>-0.5014519809168223</v>
      </c>
      <c r="L12" s="4">
        <v>22.9</v>
      </c>
      <c r="M12" s="13">
        <v>42130</v>
      </c>
      <c r="N12" s="1">
        <f t="shared" si="2"/>
        <v>488</v>
      </c>
      <c r="O12" s="1"/>
      <c r="P12" s="1"/>
      <c r="Q12" s="1"/>
      <c r="R12">
        <v>9.64</v>
      </c>
      <c r="S12" s="13">
        <v>42318</v>
      </c>
      <c r="T12" s="1">
        <f t="shared" si="3"/>
        <v>676</v>
      </c>
    </row>
    <row r="13" spans="1:21" x14ac:dyDescent="0.15">
      <c r="B13" t="s">
        <v>71</v>
      </c>
      <c r="C13" s="11">
        <v>44372</v>
      </c>
      <c r="D13" s="8">
        <v>1118.2</v>
      </c>
      <c r="E13" s="8">
        <v>507.4</v>
      </c>
      <c r="F13" s="11">
        <v>44421</v>
      </c>
      <c r="G13" s="5">
        <f t="shared" ref="G13" si="4">+F13-C13</f>
        <v>49</v>
      </c>
      <c r="H13" s="5"/>
      <c r="I13" s="5"/>
      <c r="J13" s="5"/>
      <c r="K13" s="9">
        <f t="shared" ref="K13" si="5">+E13/D13-1</f>
        <v>-0.54623502056877127</v>
      </c>
      <c r="L13" s="4">
        <v>267.60000000000002</v>
      </c>
      <c r="M13" s="13">
        <v>44561</v>
      </c>
      <c r="N13" s="1">
        <f>+M13-C13</f>
        <v>189</v>
      </c>
      <c r="O13" s="1"/>
      <c r="P13" s="1"/>
      <c r="Q13" s="1"/>
      <c r="R13" s="4">
        <v>106.2</v>
      </c>
      <c r="S13" s="13">
        <v>44820</v>
      </c>
      <c r="T13" s="1">
        <f t="shared" si="3"/>
        <v>448</v>
      </c>
    </row>
    <row r="14" spans="1:21" x14ac:dyDescent="0.15">
      <c r="B14" t="s">
        <v>109</v>
      </c>
    </row>
    <row r="15" spans="1:21" x14ac:dyDescent="0.15">
      <c r="B15" t="s">
        <v>60</v>
      </c>
    </row>
    <row r="16" spans="1:21" x14ac:dyDescent="0.15">
      <c r="B16" t="s">
        <v>64</v>
      </c>
    </row>
    <row r="17" spans="2:17" x14ac:dyDescent="0.15">
      <c r="B17" t="s">
        <v>66</v>
      </c>
    </row>
    <row r="18" spans="2:17" x14ac:dyDescent="0.15">
      <c r="B18" t="s">
        <v>67</v>
      </c>
    </row>
    <row r="19" spans="2:17" x14ac:dyDescent="0.15">
      <c r="B19" t="s">
        <v>68</v>
      </c>
    </row>
    <row r="20" spans="2:17" x14ac:dyDescent="0.15">
      <c r="B20" t="s">
        <v>69</v>
      </c>
      <c r="N20" s="1"/>
      <c r="O20" s="1"/>
      <c r="P20" s="1"/>
      <c r="Q20" s="1"/>
    </row>
    <row r="21" spans="2:17" x14ac:dyDescent="0.15">
      <c r="B21" t="s">
        <v>72</v>
      </c>
    </row>
    <row r="22" spans="2:17" x14ac:dyDescent="0.15">
      <c r="B22" t="s">
        <v>73</v>
      </c>
    </row>
    <row r="23" spans="2:17" s="14" customFormat="1" x14ac:dyDescent="0.15">
      <c r="B23" s="14" t="s">
        <v>74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7" x14ac:dyDescent="0.15">
      <c r="B24" t="s">
        <v>75</v>
      </c>
      <c r="K24" s="9"/>
    </row>
    <row r="25" spans="2:17" x14ac:dyDescent="0.15">
      <c r="B25" t="s">
        <v>76</v>
      </c>
      <c r="C25" s="11">
        <v>44509</v>
      </c>
      <c r="D25" s="8">
        <v>596.79999999999995</v>
      </c>
      <c r="E25" s="8">
        <v>279.60000000000002</v>
      </c>
      <c r="F25" s="11">
        <v>44566</v>
      </c>
      <c r="G25" s="5">
        <f t="shared" ref="G25" si="6">+F25-C25</f>
        <v>57</v>
      </c>
      <c r="H25" s="5">
        <v>39</v>
      </c>
      <c r="I25" s="5">
        <v>15</v>
      </c>
      <c r="J25" s="9">
        <v>7.0000000000000007E-2</v>
      </c>
      <c r="K25" s="9">
        <f t="shared" ref="K25" si="7">+E25/D25-1</f>
        <v>-0.53150134048257369</v>
      </c>
      <c r="L25" s="5">
        <v>137.19999999999999</v>
      </c>
      <c r="M25" s="13">
        <v>44624</v>
      </c>
      <c r="N25" s="1">
        <f>+M25-C25</f>
        <v>115</v>
      </c>
      <c r="O25" s="1">
        <v>40</v>
      </c>
      <c r="P25" s="1">
        <v>13</v>
      </c>
      <c r="Q25" s="12">
        <v>0.18</v>
      </c>
    </row>
    <row r="26" spans="2:17" x14ac:dyDescent="0.15">
      <c r="B26" t="s">
        <v>77</v>
      </c>
      <c r="N26" s="1"/>
      <c r="O26" s="1"/>
      <c r="P26" s="1"/>
      <c r="Q26" s="1"/>
    </row>
    <row r="27" spans="2:17" x14ac:dyDescent="0.15">
      <c r="B27" t="s">
        <v>79</v>
      </c>
    </row>
    <row r="28" spans="2:17" x14ac:dyDescent="0.15">
      <c r="B28" t="s">
        <v>80</v>
      </c>
    </row>
    <row r="29" spans="2:17" x14ac:dyDescent="0.15">
      <c r="B29" t="s">
        <v>81</v>
      </c>
    </row>
    <row r="30" spans="2:17" x14ac:dyDescent="0.15">
      <c r="B30" t="s">
        <v>82</v>
      </c>
    </row>
    <row r="31" spans="2:17" x14ac:dyDescent="0.15">
      <c r="B31" t="s">
        <v>83</v>
      </c>
    </row>
    <row r="32" spans="2:17" x14ac:dyDescent="0.15">
      <c r="B32" t="s">
        <v>84</v>
      </c>
    </row>
    <row r="33" spans="2:2" x14ac:dyDescent="0.15">
      <c r="B33" t="s">
        <v>86</v>
      </c>
    </row>
    <row r="34" spans="2:2" x14ac:dyDescent="0.15">
      <c r="B34" t="s">
        <v>87</v>
      </c>
    </row>
    <row r="35" spans="2:2" x14ac:dyDescent="0.15">
      <c r="B35" t="s">
        <v>88</v>
      </c>
    </row>
    <row r="36" spans="2:2" x14ac:dyDescent="0.15">
      <c r="B36" t="s">
        <v>89</v>
      </c>
    </row>
    <row r="37" spans="2:2" x14ac:dyDescent="0.15">
      <c r="B37" t="s">
        <v>95</v>
      </c>
    </row>
    <row r="38" spans="2:2" x14ac:dyDescent="0.15">
      <c r="B38" t="s">
        <v>90</v>
      </c>
    </row>
    <row r="39" spans="2:2" x14ac:dyDescent="0.15">
      <c r="B39" t="s">
        <v>91</v>
      </c>
    </row>
    <row r="40" spans="2:2" x14ac:dyDescent="0.15">
      <c r="B40" t="s">
        <v>92</v>
      </c>
    </row>
    <row r="41" spans="2:2" x14ac:dyDescent="0.15">
      <c r="B41" t="s">
        <v>93</v>
      </c>
    </row>
    <row r="42" spans="2:2" x14ac:dyDescent="0.15">
      <c r="B42" t="s">
        <v>94</v>
      </c>
    </row>
    <row r="43" spans="2:2" x14ac:dyDescent="0.15">
      <c r="B43" t="s">
        <v>96</v>
      </c>
    </row>
    <row r="44" spans="2:2" x14ac:dyDescent="0.15">
      <c r="B44" t="s">
        <v>97</v>
      </c>
    </row>
    <row r="45" spans="2:2" x14ac:dyDescent="0.15">
      <c r="B45" t="s">
        <v>98</v>
      </c>
    </row>
    <row r="46" spans="2:2" x14ac:dyDescent="0.15">
      <c r="B46" t="s">
        <v>103</v>
      </c>
    </row>
    <row r="47" spans="2:2" x14ac:dyDescent="0.15">
      <c r="B47" t="s">
        <v>104</v>
      </c>
    </row>
    <row r="48" spans="2:2" x14ac:dyDescent="0.15">
      <c r="B48" t="s">
        <v>105</v>
      </c>
    </row>
    <row r="49" spans="2:2" x14ac:dyDescent="0.15">
      <c r="B49" t="s">
        <v>106</v>
      </c>
    </row>
    <row r="50" spans="2:2" x14ac:dyDescent="0.15">
      <c r="B50" t="s">
        <v>107</v>
      </c>
    </row>
    <row r="51" spans="2:2" x14ac:dyDescent="0.15">
      <c r="B51" t="s">
        <v>108</v>
      </c>
    </row>
    <row r="52" spans="2:2" x14ac:dyDescent="0.15">
      <c r="B52" t="s">
        <v>110</v>
      </c>
    </row>
    <row r="53" spans="2:2" x14ac:dyDescent="0.15">
      <c r="B53" t="s">
        <v>111</v>
      </c>
    </row>
    <row r="54" spans="2:2" x14ac:dyDescent="0.15">
      <c r="B54" t="s">
        <v>112</v>
      </c>
    </row>
    <row r="55" spans="2:2" x14ac:dyDescent="0.15">
      <c r="B55" t="s">
        <v>113</v>
      </c>
    </row>
    <row r="56" spans="2:2" x14ac:dyDescent="0.15">
      <c r="B56" t="s">
        <v>114</v>
      </c>
    </row>
    <row r="57" spans="2:2" x14ac:dyDescent="0.15">
      <c r="B57" t="s">
        <v>115</v>
      </c>
    </row>
    <row r="58" spans="2:2" x14ac:dyDescent="0.15">
      <c r="B58" t="s">
        <v>116</v>
      </c>
    </row>
    <row r="59" spans="2:2" x14ac:dyDescent="0.15">
      <c r="B59" t="s">
        <v>118</v>
      </c>
    </row>
    <row r="60" spans="2:2" x14ac:dyDescent="0.15">
      <c r="B60" t="s">
        <v>123</v>
      </c>
    </row>
    <row r="61" spans="2:2" x14ac:dyDescent="0.15">
      <c r="B61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baseColWidth="10" defaultColWidth="9.1640625" defaultRowHeight="15" x14ac:dyDescent="0.2"/>
  <cols>
    <col min="1" max="1" width="11" style="22" bestFit="1" customWidth="1"/>
    <col min="2" max="2" width="10" style="21" customWidth="1"/>
    <col min="3" max="16384" width="9.1640625" style="20"/>
  </cols>
  <sheetData>
    <row r="1" spans="1:6" x14ac:dyDescent="0.2">
      <c r="A1" s="34"/>
      <c r="B1" s="33"/>
    </row>
    <row r="2" spans="1:6" s="22" customFormat="1" ht="14" x14ac:dyDescent="0.15">
      <c r="A2" s="32" t="s">
        <v>126</v>
      </c>
      <c r="B2" s="29"/>
      <c r="C2" s="22" t="s">
        <v>125</v>
      </c>
    </row>
    <row r="3" spans="1:6" s="22" customFormat="1" ht="14" x14ac:dyDescent="0.15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" x14ac:dyDescent="0.15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" x14ac:dyDescent="0.15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" x14ac:dyDescent="0.15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" x14ac:dyDescent="0.15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" x14ac:dyDescent="0.15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" x14ac:dyDescent="0.15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" x14ac:dyDescent="0.15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" x14ac:dyDescent="0.15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" x14ac:dyDescent="0.15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" x14ac:dyDescent="0.15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" x14ac:dyDescent="0.15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" x14ac:dyDescent="0.15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" x14ac:dyDescent="0.15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" x14ac:dyDescent="0.15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" x14ac:dyDescent="0.15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" x14ac:dyDescent="0.15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" x14ac:dyDescent="0.15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" x14ac:dyDescent="0.15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" x14ac:dyDescent="0.15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" x14ac:dyDescent="0.15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" x14ac:dyDescent="0.15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" x14ac:dyDescent="0.15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" x14ac:dyDescent="0.15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" x14ac:dyDescent="0.15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" x14ac:dyDescent="0.15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" x14ac:dyDescent="0.15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" x14ac:dyDescent="0.15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" x14ac:dyDescent="0.15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" x14ac:dyDescent="0.15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" x14ac:dyDescent="0.15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" x14ac:dyDescent="0.15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" x14ac:dyDescent="0.15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" x14ac:dyDescent="0.15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" x14ac:dyDescent="0.15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" x14ac:dyDescent="0.15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" x14ac:dyDescent="0.15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" x14ac:dyDescent="0.15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" x14ac:dyDescent="0.15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" x14ac:dyDescent="0.15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" x14ac:dyDescent="0.15">
      <c r="A43" s="24">
        <v>45610</v>
      </c>
      <c r="B43" s="23">
        <v>7.31</v>
      </c>
      <c r="C43" s="21">
        <f t="shared" si="0"/>
        <v>-1.29</v>
      </c>
    </row>
    <row r="44" spans="1:3" s="22" customFormat="1" ht="14" x14ac:dyDescent="0.15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" x14ac:dyDescent="0.15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" x14ac:dyDescent="0.15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" x14ac:dyDescent="0.15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" x14ac:dyDescent="0.15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" x14ac:dyDescent="0.15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" x14ac:dyDescent="0.15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" x14ac:dyDescent="0.15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" x14ac:dyDescent="0.15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" x14ac:dyDescent="0.15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" x14ac:dyDescent="0.15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" x14ac:dyDescent="0.15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" x14ac:dyDescent="0.15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" x14ac:dyDescent="0.15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" x14ac:dyDescent="0.15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" x14ac:dyDescent="0.15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" x14ac:dyDescent="0.15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" x14ac:dyDescent="0.15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" x14ac:dyDescent="0.15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" x14ac:dyDescent="0.15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" x14ac:dyDescent="0.15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" x14ac:dyDescent="0.15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" x14ac:dyDescent="0.15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" x14ac:dyDescent="0.15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" x14ac:dyDescent="0.15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" x14ac:dyDescent="0.15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" x14ac:dyDescent="0.15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" x14ac:dyDescent="0.15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" x14ac:dyDescent="0.15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" x14ac:dyDescent="0.15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" x14ac:dyDescent="0.15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" x14ac:dyDescent="0.15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" x14ac:dyDescent="0.15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" x14ac:dyDescent="0.15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" x14ac:dyDescent="0.15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" x14ac:dyDescent="0.15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" x14ac:dyDescent="0.15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" x14ac:dyDescent="0.15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" x14ac:dyDescent="0.15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" x14ac:dyDescent="0.15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" x14ac:dyDescent="0.15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" x14ac:dyDescent="0.15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" x14ac:dyDescent="0.15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" x14ac:dyDescent="0.15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" x14ac:dyDescent="0.15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" x14ac:dyDescent="0.15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" x14ac:dyDescent="0.15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" x14ac:dyDescent="0.15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" x14ac:dyDescent="0.15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" x14ac:dyDescent="0.15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" x14ac:dyDescent="0.15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" x14ac:dyDescent="0.15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" x14ac:dyDescent="0.15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" x14ac:dyDescent="0.15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" x14ac:dyDescent="0.15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" x14ac:dyDescent="0.15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" x14ac:dyDescent="0.15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" x14ac:dyDescent="0.15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" x14ac:dyDescent="0.15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" x14ac:dyDescent="0.15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" x14ac:dyDescent="0.15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" x14ac:dyDescent="0.15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" x14ac:dyDescent="0.15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" x14ac:dyDescent="0.15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" x14ac:dyDescent="0.15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" x14ac:dyDescent="0.15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" x14ac:dyDescent="0.15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" x14ac:dyDescent="0.15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" x14ac:dyDescent="0.15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" x14ac:dyDescent="0.15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" x14ac:dyDescent="0.15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" x14ac:dyDescent="0.15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" x14ac:dyDescent="0.15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" x14ac:dyDescent="0.15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" x14ac:dyDescent="0.15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" x14ac:dyDescent="0.15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" x14ac:dyDescent="0.15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" x14ac:dyDescent="0.15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" x14ac:dyDescent="0.15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" x14ac:dyDescent="0.15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" x14ac:dyDescent="0.15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" x14ac:dyDescent="0.15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" x14ac:dyDescent="0.15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" x14ac:dyDescent="0.15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" x14ac:dyDescent="0.15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" x14ac:dyDescent="0.15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" x14ac:dyDescent="0.15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" x14ac:dyDescent="0.15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" x14ac:dyDescent="0.15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" x14ac:dyDescent="0.15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" x14ac:dyDescent="0.15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" x14ac:dyDescent="0.15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" x14ac:dyDescent="0.15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" x14ac:dyDescent="0.15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" x14ac:dyDescent="0.15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" x14ac:dyDescent="0.15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" x14ac:dyDescent="0.15">
      <c r="A140" s="24">
        <v>45471</v>
      </c>
      <c r="B140" s="23">
        <v>13.36</v>
      </c>
      <c r="C140" s="21">
        <f t="shared" si="2"/>
        <v>1</v>
      </c>
    </row>
    <row r="141" spans="1:3" s="22" customFormat="1" ht="14" x14ac:dyDescent="0.15">
      <c r="A141" s="24">
        <v>45470</v>
      </c>
      <c r="B141" s="23">
        <v>12.36</v>
      </c>
      <c r="C141" s="21">
        <f t="shared" si="2"/>
        <v>1</v>
      </c>
    </row>
    <row r="142" spans="1:3" s="22" customFormat="1" ht="14" x14ac:dyDescent="0.15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" x14ac:dyDescent="0.15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" x14ac:dyDescent="0.15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" x14ac:dyDescent="0.15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" x14ac:dyDescent="0.15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" x14ac:dyDescent="0.15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" x14ac:dyDescent="0.15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" x14ac:dyDescent="0.15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" x14ac:dyDescent="0.15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" x14ac:dyDescent="0.15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" x14ac:dyDescent="0.15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" x14ac:dyDescent="0.15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" x14ac:dyDescent="0.15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" x14ac:dyDescent="0.15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" x14ac:dyDescent="0.15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" x14ac:dyDescent="0.15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" x14ac:dyDescent="0.15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" x14ac:dyDescent="0.15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" x14ac:dyDescent="0.15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" x14ac:dyDescent="0.15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" x14ac:dyDescent="0.15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" x14ac:dyDescent="0.15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" x14ac:dyDescent="0.15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" x14ac:dyDescent="0.15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" x14ac:dyDescent="0.15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" x14ac:dyDescent="0.15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" x14ac:dyDescent="0.15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" x14ac:dyDescent="0.15">
      <c r="A169" s="24">
        <v>45428</v>
      </c>
      <c r="B169" s="23">
        <v>33.56</v>
      </c>
      <c r="C169" s="21">
        <f t="shared" si="2"/>
        <v>0</v>
      </c>
    </row>
    <row r="170" spans="1:3" s="22" customFormat="1" ht="14" x14ac:dyDescent="0.15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" x14ac:dyDescent="0.15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" x14ac:dyDescent="0.15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" x14ac:dyDescent="0.15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" x14ac:dyDescent="0.15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" x14ac:dyDescent="0.15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" x14ac:dyDescent="0.15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" x14ac:dyDescent="0.15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" x14ac:dyDescent="0.15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" x14ac:dyDescent="0.15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" x14ac:dyDescent="0.15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" x14ac:dyDescent="0.15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" x14ac:dyDescent="0.15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" x14ac:dyDescent="0.15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" x14ac:dyDescent="0.15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" x14ac:dyDescent="0.15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" x14ac:dyDescent="0.15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" x14ac:dyDescent="0.15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" x14ac:dyDescent="0.15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" x14ac:dyDescent="0.15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" x14ac:dyDescent="0.15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" x14ac:dyDescent="0.15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" x14ac:dyDescent="0.15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" x14ac:dyDescent="0.15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" x14ac:dyDescent="0.15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" x14ac:dyDescent="0.15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" x14ac:dyDescent="0.15">
      <c r="A196" s="24">
        <v>45391</v>
      </c>
      <c r="B196" s="23">
        <v>46.4</v>
      </c>
      <c r="C196" s="21">
        <f t="shared" si="3"/>
        <v>2</v>
      </c>
    </row>
    <row r="197" spans="1:3" s="22" customFormat="1" ht="14" x14ac:dyDescent="0.15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" x14ac:dyDescent="0.15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" x14ac:dyDescent="0.15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" x14ac:dyDescent="0.15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" x14ac:dyDescent="0.15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" x14ac:dyDescent="0.15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" x14ac:dyDescent="0.15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" x14ac:dyDescent="0.15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" x14ac:dyDescent="0.15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" x14ac:dyDescent="0.15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" x14ac:dyDescent="0.15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" x14ac:dyDescent="0.15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" x14ac:dyDescent="0.15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" x14ac:dyDescent="0.15">
      <c r="A210" s="24">
        <v>45370</v>
      </c>
      <c r="B210" s="23">
        <v>43.6</v>
      </c>
      <c r="C210" s="21">
        <f t="shared" si="3"/>
        <v>0</v>
      </c>
    </row>
    <row r="211" spans="1:3" s="22" customFormat="1" ht="14" x14ac:dyDescent="0.15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" x14ac:dyDescent="0.15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" x14ac:dyDescent="0.15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" x14ac:dyDescent="0.15">
      <c r="A214" s="24">
        <v>45364</v>
      </c>
      <c r="B214" s="23">
        <v>46.8</v>
      </c>
      <c r="C214" s="21">
        <f t="shared" si="3"/>
        <v>0</v>
      </c>
    </row>
    <row r="215" spans="1:3" s="22" customFormat="1" ht="14" x14ac:dyDescent="0.15">
      <c r="A215" s="24">
        <v>45363</v>
      </c>
      <c r="B215" s="23">
        <v>46.8</v>
      </c>
      <c r="C215" s="21">
        <f t="shared" si="3"/>
        <v>-2</v>
      </c>
    </row>
    <row r="216" spans="1:3" s="22" customFormat="1" ht="14" x14ac:dyDescent="0.15">
      <c r="A216" s="24">
        <v>45362</v>
      </c>
      <c r="B216" s="23">
        <v>48.8</v>
      </c>
      <c r="C216" s="21">
        <f t="shared" si="3"/>
        <v>0</v>
      </c>
    </row>
    <row r="217" spans="1:3" s="22" customFormat="1" ht="14" x14ac:dyDescent="0.15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" x14ac:dyDescent="0.15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" x14ac:dyDescent="0.15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" x14ac:dyDescent="0.15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" x14ac:dyDescent="0.15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" x14ac:dyDescent="0.15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" x14ac:dyDescent="0.15">
      <c r="A223" s="24">
        <v>45351</v>
      </c>
      <c r="B223" s="23">
        <v>60.8</v>
      </c>
      <c r="C223" s="21">
        <f t="shared" si="3"/>
        <v>0</v>
      </c>
    </row>
    <row r="224" spans="1:3" s="22" customFormat="1" ht="14" x14ac:dyDescent="0.15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" x14ac:dyDescent="0.15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" x14ac:dyDescent="0.15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" x14ac:dyDescent="0.15">
      <c r="A227" s="24">
        <v>45345</v>
      </c>
      <c r="B227" s="23">
        <v>52.8</v>
      </c>
      <c r="C227" s="21">
        <f t="shared" si="3"/>
        <v>0</v>
      </c>
    </row>
    <row r="228" spans="1:3" s="22" customFormat="1" ht="14" x14ac:dyDescent="0.15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" x14ac:dyDescent="0.15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" x14ac:dyDescent="0.15">
      <c r="A230" s="24">
        <v>45342</v>
      </c>
      <c r="B230" s="23">
        <v>54.8</v>
      </c>
      <c r="C230" s="21">
        <f t="shared" si="3"/>
        <v>-4</v>
      </c>
    </row>
    <row r="231" spans="1:3" s="22" customFormat="1" ht="14" x14ac:dyDescent="0.15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" x14ac:dyDescent="0.15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" x14ac:dyDescent="0.15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" x14ac:dyDescent="0.15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" x14ac:dyDescent="0.15">
      <c r="A235" s="24">
        <v>45334</v>
      </c>
      <c r="B235" s="23">
        <v>60.4</v>
      </c>
      <c r="C235" s="21">
        <f t="shared" si="3"/>
        <v>4</v>
      </c>
    </row>
    <row r="236" spans="1:3" s="22" customFormat="1" ht="14" x14ac:dyDescent="0.15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" x14ac:dyDescent="0.15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" x14ac:dyDescent="0.15">
      <c r="A238" s="24">
        <v>45329</v>
      </c>
      <c r="B238" s="23">
        <v>49.6</v>
      </c>
      <c r="C238" s="21">
        <f t="shared" si="3"/>
        <v>-2</v>
      </c>
    </row>
    <row r="239" spans="1:3" s="22" customFormat="1" ht="14" x14ac:dyDescent="0.15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" x14ac:dyDescent="0.15">
      <c r="A240" s="24">
        <v>45327</v>
      </c>
      <c r="B240" s="23">
        <v>48.8</v>
      </c>
      <c r="C240" s="21">
        <f t="shared" si="3"/>
        <v>-2</v>
      </c>
    </row>
    <row r="241" spans="1:3" s="22" customFormat="1" ht="14" x14ac:dyDescent="0.15">
      <c r="A241" s="24">
        <v>45324</v>
      </c>
      <c r="B241" s="23">
        <v>50.8</v>
      </c>
      <c r="C241" s="21">
        <f t="shared" si="3"/>
        <v>0</v>
      </c>
    </row>
    <row r="242" spans="1:3" s="22" customFormat="1" ht="14" x14ac:dyDescent="0.15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" x14ac:dyDescent="0.15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" x14ac:dyDescent="0.15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" x14ac:dyDescent="0.15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" x14ac:dyDescent="0.15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" x14ac:dyDescent="0.15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" x14ac:dyDescent="0.15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" x14ac:dyDescent="0.15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" x14ac:dyDescent="0.15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" x14ac:dyDescent="0.15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" x14ac:dyDescent="0.15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" x14ac:dyDescent="0.15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" x14ac:dyDescent="0.15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" x14ac:dyDescent="0.15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" x14ac:dyDescent="0.15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" x14ac:dyDescent="0.15">
      <c r="A257" s="24">
        <v>45301</v>
      </c>
      <c r="B257" s="23">
        <v>56.4</v>
      </c>
      <c r="C257" s="21">
        <f t="shared" si="3"/>
        <v>-4</v>
      </c>
    </row>
    <row r="258" spans="1:3" s="22" customFormat="1" ht="14" x14ac:dyDescent="0.15">
      <c r="A258" s="24">
        <v>45300</v>
      </c>
      <c r="B258" s="23">
        <v>60.4</v>
      </c>
      <c r="C258" s="21">
        <f t="shared" si="3"/>
        <v>-2</v>
      </c>
    </row>
    <row r="259" spans="1:3" s="22" customFormat="1" ht="14" x14ac:dyDescent="0.15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" x14ac:dyDescent="0.15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" x14ac:dyDescent="0.15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" x14ac:dyDescent="0.15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" x14ac:dyDescent="0.15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" x14ac:dyDescent="0.15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" x14ac:dyDescent="0.15">
      <c r="A265" s="24">
        <v>45288</v>
      </c>
      <c r="B265" s="23">
        <v>70.8</v>
      </c>
      <c r="C265" s="21">
        <f t="shared" si="4"/>
        <v>0</v>
      </c>
    </row>
    <row r="266" spans="1:3" s="22" customFormat="1" ht="14" x14ac:dyDescent="0.15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" x14ac:dyDescent="0.15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" x14ac:dyDescent="0.15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" x14ac:dyDescent="0.15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" x14ac:dyDescent="0.15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" x14ac:dyDescent="0.15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" x14ac:dyDescent="0.15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" x14ac:dyDescent="0.15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" x14ac:dyDescent="0.15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" x14ac:dyDescent="0.15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" x14ac:dyDescent="0.15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" x14ac:dyDescent="0.15">
      <c r="A277" s="24">
        <v>45271</v>
      </c>
      <c r="B277" s="23">
        <v>54.4</v>
      </c>
      <c r="C277" s="21">
        <f t="shared" si="4"/>
        <v>0</v>
      </c>
    </row>
    <row r="278" spans="1:3" s="22" customFormat="1" ht="14" x14ac:dyDescent="0.15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" x14ac:dyDescent="0.15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" x14ac:dyDescent="0.15">
      <c r="A280" s="24">
        <v>45266</v>
      </c>
      <c r="B280" s="23">
        <v>52</v>
      </c>
      <c r="C280" s="21">
        <f t="shared" si="4"/>
        <v>0</v>
      </c>
    </row>
    <row r="281" spans="1:3" s="22" customFormat="1" ht="14" x14ac:dyDescent="0.15">
      <c r="A281" s="24">
        <v>45265</v>
      </c>
      <c r="B281" s="23">
        <v>52</v>
      </c>
      <c r="C281" s="21">
        <f t="shared" si="4"/>
        <v>-4</v>
      </c>
    </row>
    <row r="282" spans="1:3" s="22" customFormat="1" ht="14" x14ac:dyDescent="0.15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" x14ac:dyDescent="0.15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" x14ac:dyDescent="0.15">
      <c r="A284" s="24">
        <v>45260</v>
      </c>
      <c r="B284" s="23">
        <v>51.6</v>
      </c>
      <c r="C284" s="21">
        <f t="shared" si="4"/>
        <v>-4</v>
      </c>
    </row>
    <row r="285" spans="1:3" s="22" customFormat="1" ht="14" x14ac:dyDescent="0.15">
      <c r="A285" s="24">
        <v>45259</v>
      </c>
      <c r="B285" s="23">
        <v>55.6</v>
      </c>
      <c r="C285" s="21">
        <f t="shared" si="4"/>
        <v>-2</v>
      </c>
    </row>
    <row r="286" spans="1:3" s="22" customFormat="1" ht="14" x14ac:dyDescent="0.15">
      <c r="A286" s="24">
        <v>45258</v>
      </c>
      <c r="B286" s="23">
        <v>57.6</v>
      </c>
      <c r="C286" s="21">
        <f t="shared" si="4"/>
        <v>2</v>
      </c>
    </row>
    <row r="287" spans="1:3" s="22" customFormat="1" ht="14" x14ac:dyDescent="0.15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" x14ac:dyDescent="0.15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" x14ac:dyDescent="0.15">
      <c r="A289" s="24">
        <v>45252</v>
      </c>
      <c r="B289" s="23">
        <v>55.2</v>
      </c>
      <c r="C289" s="21">
        <f t="shared" si="4"/>
        <v>-2</v>
      </c>
    </row>
    <row r="290" spans="1:3" s="22" customFormat="1" ht="14" x14ac:dyDescent="0.15">
      <c r="A290" s="24">
        <v>45251</v>
      </c>
      <c r="B290" s="23">
        <v>57.2</v>
      </c>
      <c r="C290" s="21">
        <f t="shared" si="4"/>
        <v>-4</v>
      </c>
    </row>
    <row r="291" spans="1:3" s="22" customFormat="1" ht="14" x14ac:dyDescent="0.15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" x14ac:dyDescent="0.15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" x14ac:dyDescent="0.15">
      <c r="A293" s="24">
        <v>45246</v>
      </c>
      <c r="B293" s="23">
        <v>58.4</v>
      </c>
      <c r="C293" s="21">
        <f t="shared" si="4"/>
        <v>-4</v>
      </c>
    </row>
    <row r="294" spans="1:3" s="22" customFormat="1" ht="14" x14ac:dyDescent="0.15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" x14ac:dyDescent="0.15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" x14ac:dyDescent="0.15">
      <c r="A296" s="24">
        <v>45243</v>
      </c>
      <c r="B296" s="23">
        <v>51.2</v>
      </c>
      <c r="C296" s="21">
        <f t="shared" si="4"/>
        <v>0</v>
      </c>
    </row>
    <row r="297" spans="1:3" s="22" customFormat="1" ht="14" x14ac:dyDescent="0.15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" x14ac:dyDescent="0.15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" x14ac:dyDescent="0.15">
      <c r="A299" s="24">
        <v>45238</v>
      </c>
      <c r="B299" s="23">
        <v>59.6</v>
      </c>
      <c r="C299" s="21">
        <f t="shared" si="4"/>
        <v>-2</v>
      </c>
    </row>
    <row r="300" spans="1:3" s="22" customFormat="1" ht="14" x14ac:dyDescent="0.15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" x14ac:dyDescent="0.15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" x14ac:dyDescent="0.15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" x14ac:dyDescent="0.15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" x14ac:dyDescent="0.15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" x14ac:dyDescent="0.15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" x14ac:dyDescent="0.15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" x14ac:dyDescent="0.15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" x14ac:dyDescent="0.15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" x14ac:dyDescent="0.15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" x14ac:dyDescent="0.15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" x14ac:dyDescent="0.15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" x14ac:dyDescent="0.15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" x14ac:dyDescent="0.15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" x14ac:dyDescent="0.15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" x14ac:dyDescent="0.15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" x14ac:dyDescent="0.15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" x14ac:dyDescent="0.15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" x14ac:dyDescent="0.15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" x14ac:dyDescent="0.15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" x14ac:dyDescent="0.15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" x14ac:dyDescent="0.15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" x14ac:dyDescent="0.15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" x14ac:dyDescent="0.15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" x14ac:dyDescent="0.15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" x14ac:dyDescent="0.15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" x14ac:dyDescent="0.15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" x14ac:dyDescent="0.15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" x14ac:dyDescent="0.15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" x14ac:dyDescent="0.15">
      <c r="A329" s="24">
        <v>45196</v>
      </c>
      <c r="B329" s="23">
        <v>71.2</v>
      </c>
      <c r="C329" s="21">
        <f t="shared" si="5"/>
        <v>2</v>
      </c>
    </row>
    <row r="330" spans="1:3" s="22" customFormat="1" ht="14" x14ac:dyDescent="0.15">
      <c r="A330" s="24">
        <v>45195</v>
      </c>
      <c r="B330" s="23">
        <v>69.2</v>
      </c>
      <c r="C330" s="21">
        <f t="shared" si="5"/>
        <v>0</v>
      </c>
    </row>
    <row r="331" spans="1:3" s="22" customFormat="1" ht="14" x14ac:dyDescent="0.15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" x14ac:dyDescent="0.15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" x14ac:dyDescent="0.15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" x14ac:dyDescent="0.15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" x14ac:dyDescent="0.15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" x14ac:dyDescent="0.15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" x14ac:dyDescent="0.15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" x14ac:dyDescent="0.15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" x14ac:dyDescent="0.15">
      <c r="A339" s="24">
        <v>45182</v>
      </c>
      <c r="B339" s="23">
        <v>80.8</v>
      </c>
      <c r="C339" s="21">
        <f t="shared" si="5"/>
        <v>-2</v>
      </c>
    </row>
    <row r="340" spans="1:3" s="22" customFormat="1" ht="14" x14ac:dyDescent="0.15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" x14ac:dyDescent="0.15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" x14ac:dyDescent="0.15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" x14ac:dyDescent="0.15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" x14ac:dyDescent="0.15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" x14ac:dyDescent="0.15">
      <c r="A345" s="24">
        <v>45174</v>
      </c>
      <c r="B345" s="23">
        <v>90</v>
      </c>
      <c r="C345" s="21">
        <f t="shared" si="5"/>
        <v>0</v>
      </c>
    </row>
    <row r="346" spans="1:3" s="22" customFormat="1" ht="14" x14ac:dyDescent="0.15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" x14ac:dyDescent="0.15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" x14ac:dyDescent="0.15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" x14ac:dyDescent="0.15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" x14ac:dyDescent="0.15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" x14ac:dyDescent="0.15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" x14ac:dyDescent="0.15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" x14ac:dyDescent="0.15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" x14ac:dyDescent="0.15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" x14ac:dyDescent="0.15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" x14ac:dyDescent="0.15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" x14ac:dyDescent="0.15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" x14ac:dyDescent="0.15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" x14ac:dyDescent="0.15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" x14ac:dyDescent="0.15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" x14ac:dyDescent="0.15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" x14ac:dyDescent="0.15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" x14ac:dyDescent="0.15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" x14ac:dyDescent="0.15">
      <c r="A364" s="24">
        <v>45146</v>
      </c>
      <c r="B364" s="23">
        <v>83.2</v>
      </c>
      <c r="C364" s="21">
        <f t="shared" si="5"/>
        <v>0</v>
      </c>
    </row>
    <row r="365" spans="1:3" s="22" customFormat="1" ht="14" x14ac:dyDescent="0.15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" x14ac:dyDescent="0.15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" x14ac:dyDescent="0.15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" x14ac:dyDescent="0.15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" x14ac:dyDescent="0.15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" x14ac:dyDescent="0.15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" x14ac:dyDescent="0.15">
      <c r="A371" s="24">
        <v>45135</v>
      </c>
      <c r="B371" s="23">
        <v>97.6</v>
      </c>
      <c r="C371" s="21">
        <f t="shared" si="5"/>
        <v>8</v>
      </c>
    </row>
    <row r="372" spans="1:3" s="22" customFormat="1" ht="14" x14ac:dyDescent="0.15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" x14ac:dyDescent="0.15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" x14ac:dyDescent="0.15">
      <c r="A374" s="24">
        <v>45132</v>
      </c>
      <c r="B374" s="23">
        <v>93.2</v>
      </c>
      <c r="C374" s="21">
        <f t="shared" si="5"/>
        <v>2</v>
      </c>
    </row>
    <row r="375" spans="1:3" s="22" customFormat="1" ht="14" x14ac:dyDescent="0.15">
      <c r="A375" s="24">
        <v>45131</v>
      </c>
      <c r="B375" s="23">
        <v>91.2</v>
      </c>
      <c r="C375" s="21">
        <f t="shared" si="5"/>
        <v>-4</v>
      </c>
    </row>
    <row r="376" spans="1:3" s="22" customFormat="1" ht="14" x14ac:dyDescent="0.15">
      <c r="A376" s="24">
        <v>45128</v>
      </c>
      <c r="B376" s="23">
        <v>95.2</v>
      </c>
      <c r="C376" s="21">
        <f t="shared" si="5"/>
        <v>4</v>
      </c>
    </row>
    <row r="377" spans="1:3" s="22" customFormat="1" ht="14" x14ac:dyDescent="0.15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" x14ac:dyDescent="0.15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" x14ac:dyDescent="0.15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" x14ac:dyDescent="0.15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" x14ac:dyDescent="0.15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" x14ac:dyDescent="0.15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" x14ac:dyDescent="0.15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" x14ac:dyDescent="0.15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" x14ac:dyDescent="0.15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" x14ac:dyDescent="0.15">
      <c r="A386" s="24">
        <v>45114</v>
      </c>
      <c r="B386" s="23">
        <v>70.8</v>
      </c>
      <c r="C386" s="21">
        <f t="shared" si="5"/>
        <v>2</v>
      </c>
    </row>
    <row r="387" spans="1:3" s="22" customFormat="1" ht="14" x14ac:dyDescent="0.15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" x14ac:dyDescent="0.15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" x14ac:dyDescent="0.15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" x14ac:dyDescent="0.15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" x14ac:dyDescent="0.15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" x14ac:dyDescent="0.15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" x14ac:dyDescent="0.15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" x14ac:dyDescent="0.15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" x14ac:dyDescent="0.15">
      <c r="A395" s="24">
        <v>45100</v>
      </c>
      <c r="B395" s="23">
        <v>68</v>
      </c>
      <c r="C395" s="21">
        <f t="shared" si="6"/>
        <v>0</v>
      </c>
    </row>
    <row r="396" spans="1:3" s="22" customFormat="1" ht="14" x14ac:dyDescent="0.15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" x14ac:dyDescent="0.15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" x14ac:dyDescent="0.15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" x14ac:dyDescent="0.15">
      <c r="A399" s="24">
        <v>45093</v>
      </c>
      <c r="B399" s="23">
        <v>76</v>
      </c>
      <c r="C399" s="21">
        <f t="shared" si="6"/>
        <v>-2</v>
      </c>
    </row>
    <row r="400" spans="1:3" s="22" customFormat="1" ht="14" x14ac:dyDescent="0.15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" x14ac:dyDescent="0.15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" x14ac:dyDescent="0.15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" x14ac:dyDescent="0.15">
      <c r="A403" s="24">
        <v>45089</v>
      </c>
      <c r="B403" s="23">
        <v>78</v>
      </c>
      <c r="C403" s="21">
        <f t="shared" si="6"/>
        <v>4</v>
      </c>
    </row>
    <row r="404" spans="1:3" s="22" customFormat="1" ht="14" x14ac:dyDescent="0.15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" x14ac:dyDescent="0.15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" x14ac:dyDescent="0.15">
      <c r="A406" s="24">
        <v>45084</v>
      </c>
      <c r="B406" s="23">
        <v>71.2</v>
      </c>
      <c r="C406" s="21">
        <f t="shared" si="6"/>
        <v>-2</v>
      </c>
    </row>
    <row r="407" spans="1:3" s="22" customFormat="1" ht="14" x14ac:dyDescent="0.15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" x14ac:dyDescent="0.15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" x14ac:dyDescent="0.15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" x14ac:dyDescent="0.15">
      <c r="A410" s="24">
        <v>45078</v>
      </c>
      <c r="B410" s="23">
        <v>67.2</v>
      </c>
      <c r="C410" s="21">
        <f t="shared" si="6"/>
        <v>4</v>
      </c>
    </row>
    <row r="411" spans="1:3" s="22" customFormat="1" ht="14" x14ac:dyDescent="0.15">
      <c r="A411" s="24">
        <v>45077</v>
      </c>
      <c r="B411" s="23">
        <v>63.2</v>
      </c>
      <c r="C411" s="21">
        <f t="shared" si="6"/>
        <v>-6</v>
      </c>
    </row>
    <row r="412" spans="1:3" s="22" customFormat="1" ht="14" x14ac:dyDescent="0.15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" x14ac:dyDescent="0.15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" x14ac:dyDescent="0.15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" x14ac:dyDescent="0.15">
      <c r="A415" s="24">
        <v>45070</v>
      </c>
      <c r="B415" s="23">
        <v>64.8</v>
      </c>
      <c r="C415" s="21">
        <f t="shared" si="6"/>
        <v>4</v>
      </c>
    </row>
    <row r="416" spans="1:3" s="22" customFormat="1" ht="14" x14ac:dyDescent="0.15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" x14ac:dyDescent="0.15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" x14ac:dyDescent="0.15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" x14ac:dyDescent="0.15">
      <c r="A419" s="24">
        <v>45064</v>
      </c>
      <c r="B419" s="23">
        <v>52.8</v>
      </c>
      <c r="C419" s="21">
        <f t="shared" si="6"/>
        <v>2</v>
      </c>
    </row>
    <row r="420" spans="1:3" s="22" customFormat="1" ht="14" x14ac:dyDescent="0.15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" x14ac:dyDescent="0.15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" x14ac:dyDescent="0.15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" x14ac:dyDescent="0.15">
      <c r="A423" s="24">
        <v>45058</v>
      </c>
      <c r="B423" s="23">
        <v>49.2</v>
      </c>
      <c r="C423" s="21">
        <f t="shared" si="6"/>
        <v>-4</v>
      </c>
    </row>
    <row r="424" spans="1:3" s="22" customFormat="1" ht="14" x14ac:dyDescent="0.15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" x14ac:dyDescent="0.15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" x14ac:dyDescent="0.15">
      <c r="A426" s="24">
        <v>45055</v>
      </c>
      <c r="B426" s="23">
        <v>54.8</v>
      </c>
      <c r="C426" s="21">
        <f t="shared" si="6"/>
        <v>0</v>
      </c>
    </row>
    <row r="427" spans="1:3" s="22" customFormat="1" ht="14" x14ac:dyDescent="0.15">
      <c r="A427" s="24">
        <v>45054</v>
      </c>
      <c r="B427" s="23">
        <v>54.8</v>
      </c>
      <c r="C427" s="21">
        <f t="shared" si="6"/>
        <v>4</v>
      </c>
    </row>
    <row r="428" spans="1:3" s="22" customFormat="1" ht="14" x14ac:dyDescent="0.15">
      <c r="A428" s="24">
        <v>45051</v>
      </c>
      <c r="B428" s="23">
        <v>50.8</v>
      </c>
      <c r="C428" s="21">
        <f t="shared" si="6"/>
        <v>2</v>
      </c>
    </row>
    <row r="429" spans="1:3" s="22" customFormat="1" ht="14" x14ac:dyDescent="0.15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" x14ac:dyDescent="0.15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" x14ac:dyDescent="0.15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" x14ac:dyDescent="0.15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" x14ac:dyDescent="0.15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" x14ac:dyDescent="0.15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" x14ac:dyDescent="0.15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" x14ac:dyDescent="0.15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" x14ac:dyDescent="0.15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" x14ac:dyDescent="0.15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" x14ac:dyDescent="0.15">
      <c r="A439" s="24">
        <v>45036</v>
      </c>
      <c r="B439" s="23">
        <v>50.8</v>
      </c>
      <c r="C439" s="21">
        <f t="shared" si="6"/>
        <v>-2</v>
      </c>
    </row>
    <row r="440" spans="1:3" s="22" customFormat="1" ht="14" x14ac:dyDescent="0.15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" x14ac:dyDescent="0.15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" x14ac:dyDescent="0.15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" x14ac:dyDescent="0.15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" x14ac:dyDescent="0.15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" x14ac:dyDescent="0.15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" x14ac:dyDescent="0.15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" x14ac:dyDescent="0.15">
      <c r="A447" s="24">
        <v>45026</v>
      </c>
      <c r="B447" s="23">
        <v>54</v>
      </c>
      <c r="C447" s="21">
        <f t="shared" si="6"/>
        <v>0</v>
      </c>
    </row>
    <row r="448" spans="1:3" s="22" customFormat="1" ht="14" x14ac:dyDescent="0.15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" x14ac:dyDescent="0.15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" x14ac:dyDescent="0.15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" x14ac:dyDescent="0.15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" x14ac:dyDescent="0.15">
      <c r="A452" s="24">
        <v>45016</v>
      </c>
      <c r="B452" s="23">
        <v>53.2</v>
      </c>
      <c r="C452" s="21">
        <f t="shared" si="7"/>
        <v>4</v>
      </c>
    </row>
    <row r="453" spans="1:3" s="22" customFormat="1" ht="14" x14ac:dyDescent="0.15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" x14ac:dyDescent="0.15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" x14ac:dyDescent="0.15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" x14ac:dyDescent="0.15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" x14ac:dyDescent="0.15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" x14ac:dyDescent="0.15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" x14ac:dyDescent="0.15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" x14ac:dyDescent="0.15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" x14ac:dyDescent="0.15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" x14ac:dyDescent="0.15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" x14ac:dyDescent="0.15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" x14ac:dyDescent="0.15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" x14ac:dyDescent="0.15">
      <c r="A465" s="24">
        <v>44999</v>
      </c>
      <c r="B465" s="23">
        <v>54</v>
      </c>
      <c r="C465" s="21">
        <f t="shared" si="7"/>
        <v>0</v>
      </c>
    </row>
    <row r="466" spans="1:3" s="22" customFormat="1" ht="14" x14ac:dyDescent="0.15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" x14ac:dyDescent="0.15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" x14ac:dyDescent="0.15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" x14ac:dyDescent="0.15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" x14ac:dyDescent="0.15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" x14ac:dyDescent="0.15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" x14ac:dyDescent="0.15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" x14ac:dyDescent="0.15">
      <c r="A473" s="24">
        <v>44987</v>
      </c>
      <c r="B473" s="23">
        <v>56</v>
      </c>
      <c r="C473" s="21">
        <f t="shared" si="7"/>
        <v>0</v>
      </c>
    </row>
    <row r="474" spans="1:3" s="22" customFormat="1" ht="14" x14ac:dyDescent="0.15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" x14ac:dyDescent="0.15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" x14ac:dyDescent="0.15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" x14ac:dyDescent="0.15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" x14ac:dyDescent="0.15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" x14ac:dyDescent="0.15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" x14ac:dyDescent="0.15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" x14ac:dyDescent="0.15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" x14ac:dyDescent="0.15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" x14ac:dyDescent="0.15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" x14ac:dyDescent="0.15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" x14ac:dyDescent="0.15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" x14ac:dyDescent="0.15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" x14ac:dyDescent="0.15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" x14ac:dyDescent="0.15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" x14ac:dyDescent="0.15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" x14ac:dyDescent="0.15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" x14ac:dyDescent="0.15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" x14ac:dyDescent="0.15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" x14ac:dyDescent="0.15">
      <c r="A493" s="24">
        <v>44958</v>
      </c>
      <c r="B493" s="23">
        <v>80</v>
      </c>
      <c r="C493" s="21">
        <f t="shared" si="7"/>
        <v>2</v>
      </c>
    </row>
    <row r="494" spans="1:3" s="22" customFormat="1" ht="14" x14ac:dyDescent="0.15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" x14ac:dyDescent="0.15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" x14ac:dyDescent="0.15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" x14ac:dyDescent="0.15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" x14ac:dyDescent="0.15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" x14ac:dyDescent="0.15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" x14ac:dyDescent="0.15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" x14ac:dyDescent="0.15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" x14ac:dyDescent="0.15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" x14ac:dyDescent="0.15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" x14ac:dyDescent="0.15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" x14ac:dyDescent="0.15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" x14ac:dyDescent="0.15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" x14ac:dyDescent="0.15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" x14ac:dyDescent="0.15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" x14ac:dyDescent="0.15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" x14ac:dyDescent="0.15">
      <c r="A510" s="24">
        <v>44932</v>
      </c>
      <c r="B510" s="23">
        <v>60.8</v>
      </c>
      <c r="C510" s="21">
        <f t="shared" si="7"/>
        <v>-2</v>
      </c>
    </row>
    <row r="511" spans="1:3" s="22" customFormat="1" ht="14" x14ac:dyDescent="0.15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" x14ac:dyDescent="0.15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" x14ac:dyDescent="0.15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" x14ac:dyDescent="0.15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" x14ac:dyDescent="0.15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" x14ac:dyDescent="0.15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" x14ac:dyDescent="0.15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" x14ac:dyDescent="0.15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" x14ac:dyDescent="0.15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" x14ac:dyDescent="0.15">
      <c r="A520" s="24">
        <v>44916</v>
      </c>
      <c r="B520" s="23">
        <v>70</v>
      </c>
      <c r="C520" s="21">
        <f t="shared" si="8"/>
        <v>4</v>
      </c>
    </row>
    <row r="521" spans="1:3" s="22" customFormat="1" ht="14" x14ac:dyDescent="0.15">
      <c r="A521" s="24">
        <v>44915</v>
      </c>
      <c r="B521" s="23">
        <v>66</v>
      </c>
      <c r="C521" s="21">
        <f t="shared" si="8"/>
        <v>-2</v>
      </c>
    </row>
    <row r="522" spans="1:3" s="22" customFormat="1" ht="14" x14ac:dyDescent="0.15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" x14ac:dyDescent="0.15">
      <c r="A523" s="24">
        <v>44911</v>
      </c>
      <c r="B523" s="23">
        <v>69.2</v>
      </c>
      <c r="C523" s="21">
        <f t="shared" si="8"/>
        <v>4</v>
      </c>
    </row>
    <row r="524" spans="1:3" s="22" customFormat="1" ht="14" x14ac:dyDescent="0.15">
      <c r="A524" s="24">
        <v>44910</v>
      </c>
      <c r="B524" s="23">
        <v>65.2</v>
      </c>
      <c r="C524" s="21">
        <f t="shared" si="8"/>
        <v>-2</v>
      </c>
    </row>
    <row r="525" spans="1:3" s="22" customFormat="1" ht="14" x14ac:dyDescent="0.15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" x14ac:dyDescent="0.15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" x14ac:dyDescent="0.15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" x14ac:dyDescent="0.15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" x14ac:dyDescent="0.15">
      <c r="A529" s="24">
        <v>44903</v>
      </c>
      <c r="B529" s="23">
        <v>72</v>
      </c>
      <c r="C529" s="21">
        <f t="shared" si="8"/>
        <v>2</v>
      </c>
    </row>
    <row r="530" spans="1:3" s="22" customFormat="1" ht="14" x14ac:dyDescent="0.15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" x14ac:dyDescent="0.15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" x14ac:dyDescent="0.15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" x14ac:dyDescent="0.15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" x14ac:dyDescent="0.15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" x14ac:dyDescent="0.15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" x14ac:dyDescent="0.15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" x14ac:dyDescent="0.15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" x14ac:dyDescent="0.15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" x14ac:dyDescent="0.15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" x14ac:dyDescent="0.15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" x14ac:dyDescent="0.15">
      <c r="A541" s="24">
        <v>44886</v>
      </c>
      <c r="B541" s="23">
        <v>83.6</v>
      </c>
      <c r="C541" s="21">
        <f t="shared" si="8"/>
        <v>-4</v>
      </c>
    </row>
    <row r="542" spans="1:3" s="22" customFormat="1" ht="14" x14ac:dyDescent="0.15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" x14ac:dyDescent="0.15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" x14ac:dyDescent="0.15">
      <c r="A544" s="24">
        <v>44881</v>
      </c>
      <c r="B544" s="23">
        <v>92.8</v>
      </c>
      <c r="C544" s="21">
        <f t="shared" si="8"/>
        <v>-14</v>
      </c>
    </row>
    <row r="545" spans="1:3" s="22" customFormat="1" ht="14" x14ac:dyDescent="0.15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" x14ac:dyDescent="0.15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" x14ac:dyDescent="0.15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" x14ac:dyDescent="0.15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" x14ac:dyDescent="0.15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" x14ac:dyDescent="0.15">
      <c r="A550" s="24">
        <v>44873</v>
      </c>
      <c r="B550" s="23">
        <v>101.6</v>
      </c>
      <c r="C550" s="21">
        <f t="shared" si="8"/>
        <v>6</v>
      </c>
    </row>
    <row r="551" spans="1:3" s="22" customFormat="1" ht="14" x14ac:dyDescent="0.15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" x14ac:dyDescent="0.15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" x14ac:dyDescent="0.15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" x14ac:dyDescent="0.15">
      <c r="A554" s="24">
        <v>44867</v>
      </c>
      <c r="B554" s="23">
        <v>105.6</v>
      </c>
      <c r="C554" s="21">
        <f t="shared" si="8"/>
        <v>-4</v>
      </c>
    </row>
    <row r="555" spans="1:3" s="22" customFormat="1" ht="14" x14ac:dyDescent="0.15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" x14ac:dyDescent="0.15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" x14ac:dyDescent="0.15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" x14ac:dyDescent="0.15">
      <c r="A558" s="24">
        <v>44861</v>
      </c>
      <c r="B558" s="23">
        <v>105.2</v>
      </c>
      <c r="C558" s="21">
        <f t="shared" si="8"/>
        <v>-6</v>
      </c>
    </row>
    <row r="559" spans="1:3" s="22" customFormat="1" ht="14" x14ac:dyDescent="0.15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" x14ac:dyDescent="0.15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" x14ac:dyDescent="0.15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" x14ac:dyDescent="0.15">
      <c r="A562" s="24">
        <v>44855</v>
      </c>
      <c r="B562" s="23">
        <v>102.8</v>
      </c>
      <c r="C562" s="21">
        <f t="shared" si="8"/>
        <v>4</v>
      </c>
    </row>
    <row r="563" spans="1:3" s="22" customFormat="1" ht="14" x14ac:dyDescent="0.15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" x14ac:dyDescent="0.15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" x14ac:dyDescent="0.15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" x14ac:dyDescent="0.15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" x14ac:dyDescent="0.15">
      <c r="A567" s="24">
        <v>44848</v>
      </c>
      <c r="B567" s="23">
        <v>103.6</v>
      </c>
      <c r="C567" s="21">
        <f t="shared" si="8"/>
        <v>-10</v>
      </c>
    </row>
    <row r="568" spans="1:3" s="22" customFormat="1" ht="14" x14ac:dyDescent="0.15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" x14ac:dyDescent="0.15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" x14ac:dyDescent="0.15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" x14ac:dyDescent="0.15">
      <c r="A571" s="24">
        <v>44844</v>
      </c>
      <c r="B571" s="23">
        <v>115.6</v>
      </c>
      <c r="C571" s="21">
        <f t="shared" si="8"/>
        <v>-8</v>
      </c>
    </row>
    <row r="572" spans="1:3" s="22" customFormat="1" ht="14" x14ac:dyDescent="0.15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" x14ac:dyDescent="0.15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" x14ac:dyDescent="0.15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" x14ac:dyDescent="0.15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" x14ac:dyDescent="0.15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" x14ac:dyDescent="0.15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" x14ac:dyDescent="0.15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" x14ac:dyDescent="0.15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" x14ac:dyDescent="0.15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" x14ac:dyDescent="0.15">
      <c r="A581" s="24">
        <v>44830</v>
      </c>
      <c r="B581" s="23">
        <v>112</v>
      </c>
      <c r="C581" s="21">
        <f t="shared" si="9"/>
        <v>0</v>
      </c>
    </row>
    <row r="582" spans="1:3" s="22" customFormat="1" ht="14" x14ac:dyDescent="0.15">
      <c r="A582" s="24">
        <v>44827</v>
      </c>
      <c r="B582" s="23">
        <v>112</v>
      </c>
      <c r="C582" s="21">
        <f t="shared" si="9"/>
        <v>-6</v>
      </c>
    </row>
    <row r="583" spans="1:3" s="22" customFormat="1" ht="14" x14ac:dyDescent="0.15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" x14ac:dyDescent="0.15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" x14ac:dyDescent="0.15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" x14ac:dyDescent="0.15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" x14ac:dyDescent="0.15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" x14ac:dyDescent="0.15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" x14ac:dyDescent="0.15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" x14ac:dyDescent="0.15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" x14ac:dyDescent="0.15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" x14ac:dyDescent="0.15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" x14ac:dyDescent="0.15">
      <c r="A593" s="24">
        <v>44812</v>
      </c>
      <c r="B593" s="23">
        <v>115.2</v>
      </c>
      <c r="C593" s="21">
        <f t="shared" si="9"/>
        <v>10</v>
      </c>
    </row>
    <row r="594" spans="1:3" s="22" customFormat="1" ht="14" x14ac:dyDescent="0.15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" x14ac:dyDescent="0.15">
      <c r="A595" s="24">
        <v>44810</v>
      </c>
      <c r="B595" s="23">
        <v>96.4</v>
      </c>
      <c r="C595" s="21">
        <f t="shared" si="9"/>
        <v>-4</v>
      </c>
    </row>
    <row r="596" spans="1:3" s="22" customFormat="1" ht="14" x14ac:dyDescent="0.15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" x14ac:dyDescent="0.15">
      <c r="A597" s="24">
        <v>44805</v>
      </c>
      <c r="B597" s="23">
        <v>109.6</v>
      </c>
      <c r="C597" s="21">
        <f t="shared" si="9"/>
        <v>2</v>
      </c>
    </row>
    <row r="598" spans="1:3" s="22" customFormat="1" ht="14" x14ac:dyDescent="0.15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" x14ac:dyDescent="0.15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" x14ac:dyDescent="0.15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" x14ac:dyDescent="0.15">
      <c r="A601" s="24">
        <v>44799</v>
      </c>
      <c r="B601" s="23">
        <v>111.2</v>
      </c>
      <c r="C601" s="21">
        <f t="shared" si="9"/>
        <v>-6</v>
      </c>
    </row>
    <row r="602" spans="1:3" s="22" customFormat="1" ht="14" x14ac:dyDescent="0.15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" x14ac:dyDescent="0.15">
      <c r="A603" s="24">
        <v>44797</v>
      </c>
      <c r="B603" s="23">
        <v>113.6</v>
      </c>
      <c r="C603" s="21">
        <f t="shared" si="9"/>
        <v>6</v>
      </c>
    </row>
    <row r="604" spans="1:3" s="22" customFormat="1" ht="14" x14ac:dyDescent="0.15">
      <c r="A604" s="24">
        <v>44796</v>
      </c>
      <c r="B604" s="23">
        <v>107.6</v>
      </c>
      <c r="C604" s="21">
        <f t="shared" si="9"/>
        <v>0</v>
      </c>
    </row>
    <row r="605" spans="1:3" s="22" customFormat="1" ht="14" x14ac:dyDescent="0.15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" x14ac:dyDescent="0.15">
      <c r="A606" s="24">
        <v>44792</v>
      </c>
      <c r="B606" s="23">
        <v>114</v>
      </c>
      <c r="C606" s="21">
        <f t="shared" si="9"/>
        <v>-16</v>
      </c>
    </row>
    <row r="607" spans="1:3" s="22" customFormat="1" ht="14" x14ac:dyDescent="0.15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" x14ac:dyDescent="0.15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" x14ac:dyDescent="0.15">
      <c r="A609" s="24">
        <v>44789</v>
      </c>
      <c r="B609" s="23">
        <v>149.6</v>
      </c>
      <c r="C609" s="21">
        <f t="shared" si="9"/>
        <v>10</v>
      </c>
    </row>
    <row r="610" spans="1:3" s="22" customFormat="1" ht="14" x14ac:dyDescent="0.15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" x14ac:dyDescent="0.15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" x14ac:dyDescent="0.15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" x14ac:dyDescent="0.15">
      <c r="A613" s="24">
        <v>44783</v>
      </c>
      <c r="B613" s="23">
        <v>125.2</v>
      </c>
      <c r="C613" s="21">
        <f t="shared" si="9"/>
        <v>0</v>
      </c>
    </row>
    <row r="614" spans="1:3" s="22" customFormat="1" ht="14" x14ac:dyDescent="0.15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" x14ac:dyDescent="0.15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" x14ac:dyDescent="0.15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" x14ac:dyDescent="0.15">
      <c r="A617" s="24">
        <v>44777</v>
      </c>
      <c r="B617" s="23">
        <v>120.4</v>
      </c>
      <c r="C617" s="21">
        <f t="shared" si="9"/>
        <v>-2</v>
      </c>
    </row>
    <row r="618" spans="1:3" s="22" customFormat="1" ht="14" x14ac:dyDescent="0.15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" x14ac:dyDescent="0.15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" x14ac:dyDescent="0.15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" x14ac:dyDescent="0.15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" x14ac:dyDescent="0.15">
      <c r="A622" s="24">
        <v>44770</v>
      </c>
      <c r="B622" s="23">
        <v>113.6</v>
      </c>
      <c r="C622" s="21">
        <f t="shared" si="9"/>
        <v>2</v>
      </c>
    </row>
    <row r="623" spans="1:3" s="22" customFormat="1" ht="14" x14ac:dyDescent="0.15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" x14ac:dyDescent="0.15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" x14ac:dyDescent="0.15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" x14ac:dyDescent="0.15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" x14ac:dyDescent="0.15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" x14ac:dyDescent="0.15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" x14ac:dyDescent="0.15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" x14ac:dyDescent="0.15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" x14ac:dyDescent="0.15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" x14ac:dyDescent="0.15">
      <c r="A632" s="24">
        <v>44756</v>
      </c>
      <c r="B632" s="23">
        <v>123.6</v>
      </c>
      <c r="C632" s="21">
        <f t="shared" si="9"/>
        <v>-4</v>
      </c>
    </row>
    <row r="633" spans="1:3" s="22" customFormat="1" ht="14" x14ac:dyDescent="0.15">
      <c r="A633" s="24">
        <v>44755</v>
      </c>
      <c r="B633" s="23">
        <v>127.6</v>
      </c>
      <c r="C633" s="21">
        <f t="shared" si="9"/>
        <v>8</v>
      </c>
    </row>
    <row r="634" spans="1:3" s="22" customFormat="1" ht="14" x14ac:dyDescent="0.15">
      <c r="A634" s="24">
        <v>44754</v>
      </c>
      <c r="B634" s="23">
        <v>119.6</v>
      </c>
      <c r="C634" s="21">
        <f t="shared" si="9"/>
        <v>0</v>
      </c>
    </row>
    <row r="635" spans="1:3" s="22" customFormat="1" ht="14" x14ac:dyDescent="0.15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" x14ac:dyDescent="0.15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" x14ac:dyDescent="0.15">
      <c r="A637" s="24">
        <v>44749</v>
      </c>
      <c r="B637" s="23">
        <v>129.6</v>
      </c>
      <c r="C637" s="21">
        <f t="shared" si="9"/>
        <v>10</v>
      </c>
    </row>
    <row r="638" spans="1:3" s="22" customFormat="1" ht="14" x14ac:dyDescent="0.15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" x14ac:dyDescent="0.15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" x14ac:dyDescent="0.15">
      <c r="A640" s="24">
        <v>44743</v>
      </c>
      <c r="B640" s="23">
        <v>95.2</v>
      </c>
      <c r="C640" s="21">
        <f t="shared" si="9"/>
        <v>0</v>
      </c>
    </row>
    <row r="641" spans="1:3" s="22" customFormat="1" ht="14" x14ac:dyDescent="0.15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" x14ac:dyDescent="0.15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" x14ac:dyDescent="0.15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" x14ac:dyDescent="0.15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" x14ac:dyDescent="0.15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" x14ac:dyDescent="0.15">
      <c r="A646" s="24">
        <v>44735</v>
      </c>
      <c r="B646" s="23">
        <v>117.6</v>
      </c>
      <c r="C646" s="21">
        <f t="shared" si="10"/>
        <v>18</v>
      </c>
    </row>
    <row r="647" spans="1:3" s="22" customFormat="1" ht="14" x14ac:dyDescent="0.15">
      <c r="A647" s="24">
        <v>44734</v>
      </c>
      <c r="B647" s="23">
        <v>99.6</v>
      </c>
      <c r="C647" s="21">
        <f t="shared" si="10"/>
        <v>2</v>
      </c>
    </row>
    <row r="648" spans="1:3" s="22" customFormat="1" ht="14" x14ac:dyDescent="0.15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" x14ac:dyDescent="0.15">
      <c r="A649" s="24">
        <v>44729</v>
      </c>
      <c r="B649" s="23">
        <v>94.8</v>
      </c>
      <c r="C649" s="21">
        <f t="shared" si="10"/>
        <v>2</v>
      </c>
    </row>
    <row r="650" spans="1:3" s="22" customFormat="1" ht="14" x14ac:dyDescent="0.15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" x14ac:dyDescent="0.15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" x14ac:dyDescent="0.15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" x14ac:dyDescent="0.15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" x14ac:dyDescent="0.15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" x14ac:dyDescent="0.15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" x14ac:dyDescent="0.15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" x14ac:dyDescent="0.15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" x14ac:dyDescent="0.15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" x14ac:dyDescent="0.15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" x14ac:dyDescent="0.15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" x14ac:dyDescent="0.15">
      <c r="A661" s="24">
        <v>44713</v>
      </c>
      <c r="B661" s="23">
        <v>119.2</v>
      </c>
      <c r="C661" s="21">
        <f t="shared" si="10"/>
        <v>-4</v>
      </c>
    </row>
    <row r="662" spans="1:3" s="22" customFormat="1" ht="14" x14ac:dyDescent="0.15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" x14ac:dyDescent="0.15">
      <c r="A663" s="24">
        <v>44708</v>
      </c>
      <c r="B663" s="23">
        <v>128.4</v>
      </c>
      <c r="C663" s="21">
        <f t="shared" si="10"/>
        <v>10</v>
      </c>
    </row>
    <row r="664" spans="1:3" s="22" customFormat="1" ht="14" x14ac:dyDescent="0.15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" x14ac:dyDescent="0.15">
      <c r="A665" s="24">
        <v>44706</v>
      </c>
      <c r="B665" s="23">
        <v>115.2</v>
      </c>
      <c r="C665" s="21">
        <f t="shared" si="10"/>
        <v>12</v>
      </c>
    </row>
    <row r="666" spans="1:3" s="22" customFormat="1" ht="14" x14ac:dyDescent="0.15">
      <c r="A666" s="24">
        <v>44705</v>
      </c>
      <c r="B666" s="23">
        <v>103.2</v>
      </c>
      <c r="C666" s="21">
        <f t="shared" si="10"/>
        <v>-4</v>
      </c>
    </row>
    <row r="667" spans="1:3" s="22" customFormat="1" ht="14" x14ac:dyDescent="0.15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" x14ac:dyDescent="0.15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" x14ac:dyDescent="0.15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" x14ac:dyDescent="0.15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" x14ac:dyDescent="0.15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" x14ac:dyDescent="0.15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" x14ac:dyDescent="0.15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" x14ac:dyDescent="0.15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" x14ac:dyDescent="0.15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" x14ac:dyDescent="0.15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" x14ac:dyDescent="0.15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" x14ac:dyDescent="0.15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" x14ac:dyDescent="0.15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" x14ac:dyDescent="0.15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" x14ac:dyDescent="0.15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" x14ac:dyDescent="0.15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" x14ac:dyDescent="0.15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" x14ac:dyDescent="0.15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" x14ac:dyDescent="0.15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" x14ac:dyDescent="0.15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" x14ac:dyDescent="0.15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" x14ac:dyDescent="0.15">
      <c r="A688" s="24">
        <v>44673</v>
      </c>
      <c r="B688" s="23">
        <v>136</v>
      </c>
      <c r="C688" s="21">
        <f t="shared" si="10"/>
        <v>-2</v>
      </c>
    </row>
    <row r="689" spans="1:3" s="22" customFormat="1" ht="14" x14ac:dyDescent="0.15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" x14ac:dyDescent="0.15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" x14ac:dyDescent="0.15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" x14ac:dyDescent="0.15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" x14ac:dyDescent="0.15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" x14ac:dyDescent="0.15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" x14ac:dyDescent="0.15">
      <c r="A695" s="24">
        <v>44663</v>
      </c>
      <c r="B695" s="23">
        <v>138</v>
      </c>
      <c r="C695" s="21">
        <f t="shared" si="10"/>
        <v>4</v>
      </c>
    </row>
    <row r="696" spans="1:3" s="22" customFormat="1" ht="14" x14ac:dyDescent="0.15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" x14ac:dyDescent="0.15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" x14ac:dyDescent="0.15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" x14ac:dyDescent="0.15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" x14ac:dyDescent="0.15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" x14ac:dyDescent="0.15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" x14ac:dyDescent="0.15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" x14ac:dyDescent="0.15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" x14ac:dyDescent="0.15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" x14ac:dyDescent="0.15">
      <c r="A705" s="24">
        <v>44649</v>
      </c>
      <c r="B705" s="23">
        <v>183.6</v>
      </c>
      <c r="C705" s="21">
        <f t="shared" si="10"/>
        <v>34</v>
      </c>
    </row>
    <row r="706" spans="1:3" s="22" customFormat="1" ht="14" x14ac:dyDescent="0.15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" x14ac:dyDescent="0.15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" x14ac:dyDescent="0.15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" x14ac:dyDescent="0.15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" x14ac:dyDescent="0.15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" x14ac:dyDescent="0.15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" x14ac:dyDescent="0.15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" x14ac:dyDescent="0.15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" x14ac:dyDescent="0.15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" x14ac:dyDescent="0.15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" x14ac:dyDescent="0.15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" x14ac:dyDescent="0.15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" x14ac:dyDescent="0.15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" x14ac:dyDescent="0.15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" x14ac:dyDescent="0.15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" x14ac:dyDescent="0.15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ht="14" x14ac:dyDescent="0.15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" x14ac:dyDescent="0.15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" x14ac:dyDescent="0.15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" x14ac:dyDescent="0.15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" x14ac:dyDescent="0.15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" x14ac:dyDescent="0.15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" x14ac:dyDescent="0.15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" x14ac:dyDescent="0.15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" x14ac:dyDescent="0.15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" x14ac:dyDescent="0.15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" x14ac:dyDescent="0.15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" x14ac:dyDescent="0.15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" x14ac:dyDescent="0.15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" x14ac:dyDescent="0.15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" x14ac:dyDescent="0.15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" x14ac:dyDescent="0.15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" x14ac:dyDescent="0.15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" x14ac:dyDescent="0.15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" x14ac:dyDescent="0.15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" x14ac:dyDescent="0.15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" x14ac:dyDescent="0.15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" x14ac:dyDescent="0.15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" x14ac:dyDescent="0.15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" x14ac:dyDescent="0.15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" x14ac:dyDescent="0.15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" x14ac:dyDescent="0.15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" x14ac:dyDescent="0.15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" x14ac:dyDescent="0.15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" x14ac:dyDescent="0.15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" x14ac:dyDescent="0.15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" x14ac:dyDescent="0.15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" x14ac:dyDescent="0.15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" x14ac:dyDescent="0.15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" x14ac:dyDescent="0.15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" x14ac:dyDescent="0.15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" x14ac:dyDescent="0.15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" x14ac:dyDescent="0.15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" x14ac:dyDescent="0.15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" x14ac:dyDescent="0.15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" x14ac:dyDescent="0.15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ht="14" x14ac:dyDescent="0.15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" x14ac:dyDescent="0.15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" x14ac:dyDescent="0.15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" x14ac:dyDescent="0.15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" x14ac:dyDescent="0.15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" x14ac:dyDescent="0.15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" x14ac:dyDescent="0.15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" x14ac:dyDescent="0.15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" x14ac:dyDescent="0.15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" x14ac:dyDescent="0.15">
      <c r="A771" s="24">
        <v>44552</v>
      </c>
      <c r="B771" s="23">
        <v>442.8</v>
      </c>
      <c r="C771" s="21">
        <f t="shared" ref="C771:C834" si="14">B771-B772</f>
        <v>-9.5999999999999659</v>
      </c>
      <c r="D771" s="22">
        <f t="shared" si="13"/>
        <v>0</v>
      </c>
    </row>
    <row r="772" spans="1:5" s="22" customFormat="1" ht="14" x14ac:dyDescent="0.15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" x14ac:dyDescent="0.15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" x14ac:dyDescent="0.15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" x14ac:dyDescent="0.15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ht="14" x14ac:dyDescent="0.15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" x14ac:dyDescent="0.15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" x14ac:dyDescent="0.15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" x14ac:dyDescent="0.15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" x14ac:dyDescent="0.15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" x14ac:dyDescent="0.15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" x14ac:dyDescent="0.15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" x14ac:dyDescent="0.15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" x14ac:dyDescent="0.15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" x14ac:dyDescent="0.15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" x14ac:dyDescent="0.15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17" si="15">IF(C786&gt;0,1,0)</f>
        <v>0</v>
      </c>
    </row>
    <row r="787" spans="1:7" s="22" customFormat="1" ht="14" x14ac:dyDescent="0.15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" x14ac:dyDescent="0.15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" x14ac:dyDescent="0.15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" x14ac:dyDescent="0.15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" x14ac:dyDescent="0.15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" x14ac:dyDescent="0.15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" x14ac:dyDescent="0.15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" x14ac:dyDescent="0.15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" x14ac:dyDescent="0.15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" x14ac:dyDescent="0.15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" x14ac:dyDescent="0.15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" x14ac:dyDescent="0.15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" x14ac:dyDescent="0.15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" x14ac:dyDescent="0.15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" x14ac:dyDescent="0.15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" x14ac:dyDescent="0.15">
      <c r="A802" s="24">
        <v>44508</v>
      </c>
      <c r="B802" s="23">
        <v>596.79999999999995</v>
      </c>
      <c r="C802" s="21"/>
    </row>
    <row r="803" spans="1:5" s="22" customFormat="1" ht="14" x14ac:dyDescent="0.15">
      <c r="A803" s="24">
        <v>44505</v>
      </c>
      <c r="B803" s="23">
        <v>558</v>
      </c>
    </row>
    <row r="804" spans="1:5" s="22" customFormat="1" ht="14" x14ac:dyDescent="0.15">
      <c r="A804" s="24">
        <v>44504</v>
      </c>
      <c r="B804" s="23">
        <v>576.4</v>
      </c>
    </row>
    <row r="805" spans="1:5" s="22" customFormat="1" ht="14" x14ac:dyDescent="0.15">
      <c r="A805" s="24">
        <v>44503</v>
      </c>
      <c r="B805" s="23">
        <v>567.6</v>
      </c>
    </row>
    <row r="806" spans="1:5" s="22" customFormat="1" ht="14" x14ac:dyDescent="0.15">
      <c r="A806" s="24">
        <v>44502</v>
      </c>
      <c r="B806" s="23">
        <v>536</v>
      </c>
    </row>
    <row r="807" spans="1:5" s="22" customFormat="1" ht="14" x14ac:dyDescent="0.15">
      <c r="A807" s="24">
        <v>44501</v>
      </c>
      <c r="B807" s="23">
        <v>551.6</v>
      </c>
    </row>
    <row r="808" spans="1:5" s="22" customFormat="1" ht="14" x14ac:dyDescent="0.15">
      <c r="A808" s="24">
        <v>44498</v>
      </c>
      <c r="B808" s="23">
        <v>552.79999999999995</v>
      </c>
    </row>
    <row r="809" spans="1:5" s="22" customFormat="1" ht="14" x14ac:dyDescent="0.15">
      <c r="A809" s="24">
        <v>44497</v>
      </c>
      <c r="B809" s="23">
        <v>571.20000000000005</v>
      </c>
    </row>
    <row r="810" spans="1:5" s="22" customFormat="1" ht="14" x14ac:dyDescent="0.15">
      <c r="A810" s="24">
        <v>44496</v>
      </c>
      <c r="B810" s="23">
        <v>573.20000000000005</v>
      </c>
    </row>
    <row r="811" spans="1:5" s="22" customFormat="1" ht="14" x14ac:dyDescent="0.15">
      <c r="A811" s="24">
        <v>44495</v>
      </c>
      <c r="B811" s="23">
        <v>579.20000000000005</v>
      </c>
    </row>
    <row r="812" spans="1:5" s="22" customFormat="1" ht="14" x14ac:dyDescent="0.15">
      <c r="A812" s="24">
        <v>44494</v>
      </c>
      <c r="B812" s="23">
        <v>571.20000000000005</v>
      </c>
    </row>
    <row r="813" spans="1:5" s="22" customFormat="1" ht="14" x14ac:dyDescent="0.15">
      <c r="A813" s="24">
        <v>44491</v>
      </c>
      <c r="B813" s="23">
        <v>525.6</v>
      </c>
    </row>
    <row r="814" spans="1:5" s="22" customFormat="1" ht="14" x14ac:dyDescent="0.15">
      <c r="A814" s="24">
        <v>44490</v>
      </c>
      <c r="B814" s="23">
        <v>528.4</v>
      </c>
    </row>
    <row r="815" spans="1:5" s="22" customFormat="1" ht="14" x14ac:dyDescent="0.15">
      <c r="A815" s="24">
        <v>44489</v>
      </c>
      <c r="B815" s="23">
        <v>550.79999999999995</v>
      </c>
    </row>
    <row r="816" spans="1:5" s="22" customFormat="1" ht="14" x14ac:dyDescent="0.15">
      <c r="A816" s="24">
        <v>44488</v>
      </c>
      <c r="B816" s="23">
        <v>592.4</v>
      </c>
    </row>
    <row r="817" spans="1:2" s="22" customFormat="1" ht="14" x14ac:dyDescent="0.15">
      <c r="A817" s="24">
        <v>44487</v>
      </c>
      <c r="B817" s="23">
        <v>492.8</v>
      </c>
    </row>
    <row r="818" spans="1:2" s="22" customFormat="1" ht="14" x14ac:dyDescent="0.15">
      <c r="A818" s="24">
        <v>44484</v>
      </c>
      <c r="B818" s="23">
        <v>476.4</v>
      </c>
    </row>
    <row r="819" spans="1:2" s="22" customFormat="1" ht="14" x14ac:dyDescent="0.15">
      <c r="A819" s="24">
        <v>44483</v>
      </c>
      <c r="B819" s="23">
        <v>465.2</v>
      </c>
    </row>
    <row r="820" spans="1:2" s="22" customFormat="1" ht="14" x14ac:dyDescent="0.15">
      <c r="A820" s="24">
        <v>44482</v>
      </c>
      <c r="B820" s="23">
        <v>410</v>
      </c>
    </row>
    <row r="821" spans="1:2" s="22" customFormat="1" ht="14" x14ac:dyDescent="0.15">
      <c r="A821" s="24">
        <v>44481</v>
      </c>
      <c r="B821" s="23">
        <v>433.2</v>
      </c>
    </row>
    <row r="822" spans="1:2" s="22" customFormat="1" ht="14" x14ac:dyDescent="0.15">
      <c r="A822" s="24">
        <v>44480</v>
      </c>
      <c r="B822" s="23">
        <v>378.8</v>
      </c>
    </row>
    <row r="823" spans="1:2" s="22" customFormat="1" ht="14" x14ac:dyDescent="0.15">
      <c r="A823" s="24">
        <v>44477</v>
      </c>
      <c r="B823" s="23">
        <v>413.2</v>
      </c>
    </row>
    <row r="824" spans="1:2" s="22" customFormat="1" ht="14" x14ac:dyDescent="0.15">
      <c r="A824" s="24">
        <v>44476</v>
      </c>
      <c r="B824" s="23">
        <v>448.8</v>
      </c>
    </row>
    <row r="825" spans="1:2" s="22" customFormat="1" ht="14" x14ac:dyDescent="0.15">
      <c r="A825" s="24">
        <v>44475</v>
      </c>
      <c r="B825" s="23">
        <v>423.6</v>
      </c>
    </row>
    <row r="826" spans="1:2" s="22" customFormat="1" ht="14" x14ac:dyDescent="0.15">
      <c r="A826" s="24">
        <v>44474</v>
      </c>
      <c r="B826" s="23">
        <v>479.2</v>
      </c>
    </row>
    <row r="827" spans="1:2" s="22" customFormat="1" ht="14" x14ac:dyDescent="0.15">
      <c r="A827" s="24">
        <v>44473</v>
      </c>
      <c r="B827" s="23">
        <v>455.2</v>
      </c>
    </row>
    <row r="828" spans="1:2" s="22" customFormat="1" ht="14" x14ac:dyDescent="0.15">
      <c r="A828" s="24">
        <v>44470</v>
      </c>
      <c r="B828" s="23">
        <v>460.4</v>
      </c>
    </row>
    <row r="829" spans="1:2" s="22" customFormat="1" ht="14" x14ac:dyDescent="0.15">
      <c r="A829" s="24">
        <v>44469</v>
      </c>
      <c r="B829" s="23">
        <v>463.6</v>
      </c>
    </row>
    <row r="830" spans="1:2" s="22" customFormat="1" ht="14" x14ac:dyDescent="0.15">
      <c r="A830" s="24">
        <v>44468</v>
      </c>
      <c r="B830" s="23">
        <v>488</v>
      </c>
    </row>
    <row r="831" spans="1:2" s="22" customFormat="1" ht="14" x14ac:dyDescent="0.15">
      <c r="A831" s="24">
        <v>44467</v>
      </c>
      <c r="B831" s="23">
        <v>514.79999999999995</v>
      </c>
    </row>
    <row r="832" spans="1:2" s="22" customFormat="1" ht="14" x14ac:dyDescent="0.15">
      <c r="A832" s="24">
        <v>44466</v>
      </c>
      <c r="B832" s="23">
        <v>531.20000000000005</v>
      </c>
    </row>
    <row r="833" spans="1:2" s="22" customFormat="1" ht="14" x14ac:dyDescent="0.15">
      <c r="A833" s="24">
        <v>44463</v>
      </c>
      <c r="B833" s="23">
        <v>504</v>
      </c>
    </row>
    <row r="834" spans="1:2" s="22" customFormat="1" ht="14" x14ac:dyDescent="0.15">
      <c r="A834" s="24">
        <v>44462</v>
      </c>
      <c r="B834" s="23">
        <v>492</v>
      </c>
    </row>
    <row r="835" spans="1:2" s="22" customFormat="1" ht="14" x14ac:dyDescent="0.15">
      <c r="A835" s="24">
        <v>44461</v>
      </c>
      <c r="B835" s="23">
        <v>474.8</v>
      </c>
    </row>
    <row r="836" spans="1:2" s="22" customFormat="1" ht="14" x14ac:dyDescent="0.15">
      <c r="A836" s="24">
        <v>44460</v>
      </c>
      <c r="B836" s="23">
        <v>468</v>
      </c>
    </row>
    <row r="837" spans="1:2" s="22" customFormat="1" ht="14" x14ac:dyDescent="0.15">
      <c r="A837" s="24">
        <v>44459</v>
      </c>
      <c r="B837" s="23">
        <v>444.4</v>
      </c>
    </row>
    <row r="838" spans="1:2" s="22" customFormat="1" ht="14" x14ac:dyDescent="0.15">
      <c r="A838" s="24">
        <v>44456</v>
      </c>
      <c r="B838" s="23">
        <v>487.2</v>
      </c>
    </row>
    <row r="839" spans="1:2" s="22" customFormat="1" ht="14" x14ac:dyDescent="0.15">
      <c r="A839" s="24">
        <v>44455</v>
      </c>
      <c r="B839" s="23">
        <v>456.8</v>
      </c>
    </row>
    <row r="840" spans="1:2" s="22" customFormat="1" ht="14" x14ac:dyDescent="0.15">
      <c r="A840" s="24">
        <v>44454</v>
      </c>
      <c r="B840" s="23">
        <v>405.2</v>
      </c>
    </row>
    <row r="841" spans="1:2" s="22" customFormat="1" ht="14" x14ac:dyDescent="0.15">
      <c r="A841" s="24">
        <v>44453</v>
      </c>
      <c r="B841" s="23">
        <v>394.8</v>
      </c>
    </row>
    <row r="842" spans="1:2" s="22" customFormat="1" ht="14" x14ac:dyDescent="0.15">
      <c r="A842" s="24">
        <v>44452</v>
      </c>
      <c r="B842" s="23">
        <v>366</v>
      </c>
    </row>
    <row r="843" spans="1:2" s="22" customFormat="1" ht="14" x14ac:dyDescent="0.15">
      <c r="A843" s="24">
        <v>44449</v>
      </c>
      <c r="B843" s="23">
        <v>392.4</v>
      </c>
    </row>
    <row r="844" spans="1:2" s="22" customFormat="1" ht="14" x14ac:dyDescent="0.15">
      <c r="A844" s="24">
        <v>44448</v>
      </c>
      <c r="B844" s="23">
        <v>397.6</v>
      </c>
    </row>
    <row r="845" spans="1:2" s="22" customFormat="1" ht="14" x14ac:dyDescent="0.15">
      <c r="A845" s="24">
        <v>44447</v>
      </c>
      <c r="B845" s="23">
        <v>397.2</v>
      </c>
    </row>
    <row r="846" spans="1:2" s="22" customFormat="1" ht="14" x14ac:dyDescent="0.15">
      <c r="A846" s="24">
        <v>44446</v>
      </c>
      <c r="B846" s="23">
        <v>398.4</v>
      </c>
    </row>
    <row r="847" spans="1:2" s="22" customFormat="1" ht="14" x14ac:dyDescent="0.15">
      <c r="A847" s="24">
        <v>44442</v>
      </c>
      <c r="B847" s="23">
        <v>399.2</v>
      </c>
    </row>
    <row r="848" spans="1:2" s="22" customFormat="1" ht="14" x14ac:dyDescent="0.15">
      <c r="A848" s="24">
        <v>44441</v>
      </c>
      <c r="B848" s="23">
        <v>399</v>
      </c>
    </row>
    <row r="849" spans="1:2" s="22" customFormat="1" ht="14" x14ac:dyDescent="0.15">
      <c r="A849" s="24">
        <v>44440</v>
      </c>
      <c r="B849" s="23">
        <v>398.8</v>
      </c>
    </row>
    <row r="850" spans="1:2" s="22" customFormat="1" ht="14" x14ac:dyDescent="0.15">
      <c r="A850" s="24">
        <v>44439</v>
      </c>
      <c r="B850" s="23">
        <v>398.8</v>
      </c>
    </row>
    <row r="851" spans="1:2" s="22" customFormat="1" ht="14" x14ac:dyDescent="0.15">
      <c r="A851" s="24">
        <v>44438</v>
      </c>
      <c r="B851" s="23">
        <v>398.4</v>
      </c>
    </row>
    <row r="852" spans="1:2" s="22" customFormat="1" ht="14" x14ac:dyDescent="0.15">
      <c r="A852" s="24">
        <v>44435</v>
      </c>
      <c r="B852" s="23">
        <v>398.8</v>
      </c>
    </row>
    <row r="853" spans="1:2" s="22" customFormat="1" ht="14" x14ac:dyDescent="0.15">
      <c r="A853" s="24">
        <v>44434</v>
      </c>
      <c r="B853" s="23">
        <v>398.8</v>
      </c>
    </row>
    <row r="854" spans="1:2" s="22" customFormat="1" ht="14" x14ac:dyDescent="0.15">
      <c r="A854" s="24">
        <v>44433</v>
      </c>
      <c r="B854" s="23">
        <v>399.2</v>
      </c>
    </row>
    <row r="855" spans="1:2" s="22" customFormat="1" ht="14" x14ac:dyDescent="0.15">
      <c r="A855" s="24">
        <v>44432</v>
      </c>
      <c r="B855" s="23">
        <v>398</v>
      </c>
    </row>
    <row r="856" spans="1:2" s="22" customFormat="1" ht="14" x14ac:dyDescent="0.15">
      <c r="A856" s="24">
        <v>44431</v>
      </c>
      <c r="B856" s="23">
        <v>398</v>
      </c>
    </row>
    <row r="857" spans="1:2" s="22" customFormat="1" ht="14" x14ac:dyDescent="0.15">
      <c r="A857" s="24">
        <v>44428</v>
      </c>
      <c r="B857" s="23">
        <v>398</v>
      </c>
    </row>
    <row r="858" spans="1:2" s="22" customFormat="1" ht="14" x14ac:dyDescent="0.15">
      <c r="A858" s="24">
        <v>44427</v>
      </c>
      <c r="B858" s="23">
        <v>398.8</v>
      </c>
    </row>
    <row r="859" spans="1:2" s="22" customFormat="1" ht="14" x14ac:dyDescent="0.15">
      <c r="A859" s="24">
        <v>44426</v>
      </c>
      <c r="B859" s="23">
        <v>398.8</v>
      </c>
    </row>
    <row r="860" spans="1:2" s="22" customFormat="1" ht="14" x14ac:dyDescent="0.15">
      <c r="A860" s="24">
        <v>44425</v>
      </c>
      <c r="B860" s="23">
        <v>398.8</v>
      </c>
    </row>
    <row r="861" spans="1:2" s="22" customFormat="1" ht="14" x14ac:dyDescent="0.15">
      <c r="A861" s="24">
        <v>44424</v>
      </c>
      <c r="B861" s="23">
        <v>398.4</v>
      </c>
    </row>
    <row r="862" spans="1:2" s="22" customFormat="1" ht="14" x14ac:dyDescent="0.15">
      <c r="A862" s="24">
        <v>44421</v>
      </c>
      <c r="B862" s="23">
        <v>399.2</v>
      </c>
    </row>
    <row r="863" spans="1:2" s="22" customFormat="1" ht="14" x14ac:dyDescent="0.15">
      <c r="A863" s="24">
        <v>44420</v>
      </c>
      <c r="B863" s="23">
        <v>401.2</v>
      </c>
    </row>
    <row r="864" spans="1:2" s="22" customFormat="1" ht="14" x14ac:dyDescent="0.15">
      <c r="A864" s="24">
        <v>44419</v>
      </c>
      <c r="B864" s="23">
        <v>403.6</v>
      </c>
    </row>
    <row r="865" spans="1:2" s="22" customFormat="1" ht="14" x14ac:dyDescent="0.15">
      <c r="A865" s="24">
        <v>44418</v>
      </c>
      <c r="B865" s="23">
        <v>402</v>
      </c>
    </row>
    <row r="866" spans="1:2" s="22" customFormat="1" ht="14" x14ac:dyDescent="0.15">
      <c r="A866" s="24">
        <v>44417</v>
      </c>
      <c r="B866" s="23">
        <v>400</v>
      </c>
    </row>
    <row r="867" spans="1:2" s="22" customFormat="1" ht="14" x14ac:dyDescent="0.15">
      <c r="A867" s="24">
        <v>44414</v>
      </c>
      <c r="B867" s="23">
        <v>400.4</v>
      </c>
    </row>
    <row r="868" spans="1:2" s="22" customFormat="1" ht="14" x14ac:dyDescent="0.15">
      <c r="A868" s="24">
        <v>44413</v>
      </c>
      <c r="B868" s="23">
        <v>398</v>
      </c>
    </row>
    <row r="869" spans="1:2" s="22" customFormat="1" ht="14" x14ac:dyDescent="0.15">
      <c r="A869" s="24">
        <v>44412</v>
      </c>
      <c r="B869" s="23">
        <v>396</v>
      </c>
    </row>
    <row r="870" spans="1:2" s="22" customFormat="1" ht="14" x14ac:dyDescent="0.15">
      <c r="A870" s="24">
        <v>44411</v>
      </c>
      <c r="B870" s="23">
        <v>395.6</v>
      </c>
    </row>
    <row r="871" spans="1:2" s="22" customFormat="1" ht="14" x14ac:dyDescent="0.15">
      <c r="A871" s="24">
        <v>44410</v>
      </c>
      <c r="B871" s="23">
        <v>394.8</v>
      </c>
    </row>
    <row r="872" spans="1:2" s="22" customFormat="1" ht="14" x14ac:dyDescent="0.15">
      <c r="A872" s="24">
        <v>44407</v>
      </c>
      <c r="B872" s="23">
        <v>394.8</v>
      </c>
    </row>
    <row r="873" spans="1:2" s="22" customFormat="1" ht="14" x14ac:dyDescent="0.15">
      <c r="A873" s="24">
        <v>44406</v>
      </c>
      <c r="B873" s="23">
        <v>394</v>
      </c>
    </row>
    <row r="874" spans="1:2" s="22" customFormat="1" ht="14" x14ac:dyDescent="0.15">
      <c r="A874" s="24">
        <v>44405</v>
      </c>
      <c r="B874" s="23">
        <v>394.4</v>
      </c>
    </row>
    <row r="875" spans="1:2" s="22" customFormat="1" ht="14" x14ac:dyDescent="0.15">
      <c r="A875" s="24">
        <v>44404</v>
      </c>
      <c r="B875" s="23">
        <v>395.6</v>
      </c>
    </row>
    <row r="876" spans="1:2" s="22" customFormat="1" ht="14" x14ac:dyDescent="0.15">
      <c r="A876" s="24">
        <v>44403</v>
      </c>
      <c r="B876" s="23">
        <v>396</v>
      </c>
    </row>
    <row r="877" spans="1:2" s="22" customFormat="1" ht="14" x14ac:dyDescent="0.15">
      <c r="A877" s="24">
        <v>44400</v>
      </c>
      <c r="B877" s="23">
        <v>396.4</v>
      </c>
    </row>
    <row r="878" spans="1:2" s="22" customFormat="1" ht="14" x14ac:dyDescent="0.15">
      <c r="A878" s="24">
        <v>44399</v>
      </c>
      <c r="B878" s="23">
        <v>397.2</v>
      </c>
    </row>
    <row r="879" spans="1:2" s="22" customFormat="1" ht="14" x14ac:dyDescent="0.15">
      <c r="A879" s="24">
        <v>44398</v>
      </c>
      <c r="B879" s="23">
        <v>397.6</v>
      </c>
    </row>
    <row r="880" spans="1:2" s="22" customFormat="1" ht="14" x14ac:dyDescent="0.15">
      <c r="A880" s="24">
        <v>44397</v>
      </c>
      <c r="B880" s="23">
        <v>396</v>
      </c>
    </row>
    <row r="881" spans="1:2" s="22" customFormat="1" ht="14" x14ac:dyDescent="0.15">
      <c r="A881" s="24">
        <v>44396</v>
      </c>
      <c r="B881" s="23">
        <v>396.8</v>
      </c>
    </row>
    <row r="882" spans="1:2" s="22" customFormat="1" ht="14" x14ac:dyDescent="0.15">
      <c r="A882" s="24">
        <v>44393</v>
      </c>
      <c r="B882" s="23">
        <v>396.4</v>
      </c>
    </row>
    <row r="883" spans="1:2" s="22" customFormat="1" ht="14" x14ac:dyDescent="0.15">
      <c r="A883" s="24">
        <v>44392</v>
      </c>
      <c r="B883" s="23">
        <v>397.2</v>
      </c>
    </row>
    <row r="884" spans="1:2" s="22" customFormat="1" ht="14" x14ac:dyDescent="0.15">
      <c r="A884" s="24">
        <v>44391</v>
      </c>
      <c r="B884" s="23">
        <v>396.4</v>
      </c>
    </row>
    <row r="885" spans="1:2" s="22" customFormat="1" ht="14" x14ac:dyDescent="0.15">
      <c r="A885" s="24">
        <v>44390</v>
      </c>
      <c r="B885" s="23">
        <v>397.6</v>
      </c>
    </row>
    <row r="886" spans="1:2" s="22" customFormat="1" ht="14" x14ac:dyDescent="0.15">
      <c r="A886" s="24">
        <v>44389</v>
      </c>
      <c r="B886" s="23">
        <v>398</v>
      </c>
    </row>
    <row r="887" spans="1:2" s="22" customFormat="1" ht="14" x14ac:dyDescent="0.15">
      <c r="A887" s="24">
        <v>44386</v>
      </c>
      <c r="B887" s="23">
        <v>399.6</v>
      </c>
    </row>
    <row r="888" spans="1:2" s="22" customFormat="1" ht="14" x14ac:dyDescent="0.15">
      <c r="A888" s="24">
        <v>44385</v>
      </c>
      <c r="B888" s="23">
        <v>396.4</v>
      </c>
    </row>
    <row r="889" spans="1:2" s="22" customFormat="1" ht="14" x14ac:dyDescent="0.15">
      <c r="A889" s="24">
        <v>44384</v>
      </c>
      <c r="B889" s="23">
        <v>399.2</v>
      </c>
    </row>
    <row r="890" spans="1:2" s="22" customFormat="1" ht="14" x14ac:dyDescent="0.15">
      <c r="A890" s="24">
        <v>44383</v>
      </c>
      <c r="B890" s="23">
        <v>400.4</v>
      </c>
    </row>
    <row r="891" spans="1:2" s="22" customFormat="1" ht="14" x14ac:dyDescent="0.15">
      <c r="A891" s="24">
        <v>44379</v>
      </c>
      <c r="B891" s="23">
        <v>401.2</v>
      </c>
    </row>
    <row r="892" spans="1:2" s="22" customFormat="1" ht="14" x14ac:dyDescent="0.15">
      <c r="A892" s="24">
        <v>44378</v>
      </c>
      <c r="B892" s="23">
        <v>398.4</v>
      </c>
    </row>
    <row r="893" spans="1:2" s="22" customFormat="1" ht="14" x14ac:dyDescent="0.15">
      <c r="A893" s="24">
        <v>44377</v>
      </c>
      <c r="B893" s="23">
        <v>398.4</v>
      </c>
    </row>
    <row r="894" spans="1:2" s="22" customFormat="1" ht="14" x14ac:dyDescent="0.15">
      <c r="A894" s="24">
        <v>44376</v>
      </c>
      <c r="B894" s="23">
        <v>399.2</v>
      </c>
    </row>
    <row r="895" spans="1:2" s="22" customFormat="1" ht="14" x14ac:dyDescent="0.15">
      <c r="A895" s="24">
        <v>44375</v>
      </c>
      <c r="B895" s="23">
        <v>397.2</v>
      </c>
    </row>
    <row r="896" spans="1:2" s="22" customFormat="1" ht="14" x14ac:dyDescent="0.15">
      <c r="A896" s="24">
        <v>44372</v>
      </c>
      <c r="B896" s="23">
        <v>397.2</v>
      </c>
    </row>
    <row r="897" spans="1:2" s="22" customFormat="1" ht="14" x14ac:dyDescent="0.15">
      <c r="A897" s="24">
        <v>44371</v>
      </c>
      <c r="B897" s="23">
        <v>399.6</v>
      </c>
    </row>
    <row r="898" spans="1:2" s="22" customFormat="1" ht="14" x14ac:dyDescent="0.15">
      <c r="A898" s="24">
        <v>44370</v>
      </c>
      <c r="B898" s="23">
        <v>396.4</v>
      </c>
    </row>
    <row r="899" spans="1:2" s="22" customFormat="1" ht="14" x14ac:dyDescent="0.15">
      <c r="A899" s="24">
        <v>44369</v>
      </c>
      <c r="B899" s="23">
        <v>396.4</v>
      </c>
    </row>
    <row r="900" spans="1:2" s="22" customFormat="1" ht="14" x14ac:dyDescent="0.15">
      <c r="A900" s="24">
        <v>44368</v>
      </c>
      <c r="B900" s="23">
        <v>396.4</v>
      </c>
    </row>
    <row r="901" spans="1:2" s="22" customFormat="1" ht="14" x14ac:dyDescent="0.15">
      <c r="A901" s="24">
        <v>44365</v>
      </c>
      <c r="B901" s="23">
        <v>396</v>
      </c>
    </row>
    <row r="902" spans="1:2" s="22" customFormat="1" ht="14" x14ac:dyDescent="0.15">
      <c r="A902" s="24">
        <v>44364</v>
      </c>
      <c r="B902" s="23">
        <v>396.4</v>
      </c>
    </row>
    <row r="903" spans="1:2" s="22" customFormat="1" ht="14" x14ac:dyDescent="0.15">
      <c r="A903" s="24">
        <v>44363</v>
      </c>
      <c r="B903" s="23">
        <v>396.8</v>
      </c>
    </row>
    <row r="904" spans="1:2" s="22" customFormat="1" ht="14" x14ac:dyDescent="0.15">
      <c r="A904" s="24">
        <v>44362</v>
      </c>
      <c r="B904" s="23">
        <v>397.2</v>
      </c>
    </row>
    <row r="905" spans="1:2" s="22" customFormat="1" ht="14" x14ac:dyDescent="0.15">
      <c r="A905" s="24">
        <v>44361</v>
      </c>
      <c r="B905" s="23">
        <v>397.2</v>
      </c>
    </row>
    <row r="906" spans="1:2" s="22" customFormat="1" ht="14" x14ac:dyDescent="0.15">
      <c r="A906" s="24">
        <v>44358</v>
      </c>
      <c r="B906" s="23">
        <v>400.4</v>
      </c>
    </row>
    <row r="907" spans="1:2" s="22" customFormat="1" ht="14" x14ac:dyDescent="0.15">
      <c r="A907" s="24">
        <v>44357</v>
      </c>
      <c r="B907" s="23">
        <v>400</v>
      </c>
    </row>
    <row r="908" spans="1:2" s="22" customFormat="1" ht="14" x14ac:dyDescent="0.15">
      <c r="A908" s="24">
        <v>44356</v>
      </c>
      <c r="B908" s="23">
        <v>396</v>
      </c>
    </row>
    <row r="909" spans="1:2" s="22" customFormat="1" ht="14" x14ac:dyDescent="0.15">
      <c r="A909" s="24">
        <v>44355</v>
      </c>
      <c r="B909" s="23">
        <v>396</v>
      </c>
    </row>
    <row r="910" spans="1:2" s="22" customFormat="1" ht="14" x14ac:dyDescent="0.15">
      <c r="A910" s="24">
        <v>44354</v>
      </c>
      <c r="B910" s="23">
        <v>395.6</v>
      </c>
    </row>
    <row r="911" spans="1:2" s="22" customFormat="1" ht="14" x14ac:dyDescent="0.15">
      <c r="A911" s="24">
        <v>44351</v>
      </c>
      <c r="B911" s="23">
        <v>394.8</v>
      </c>
    </row>
    <row r="912" spans="1:2" s="22" customFormat="1" ht="14" x14ac:dyDescent="0.15">
      <c r="A912" s="24">
        <v>44350</v>
      </c>
      <c r="B912" s="23">
        <v>394.8</v>
      </c>
    </row>
    <row r="913" spans="1:2" s="22" customFormat="1" ht="14" x14ac:dyDescent="0.15">
      <c r="A913" s="24">
        <v>44349</v>
      </c>
      <c r="B913" s="23">
        <v>394.8</v>
      </c>
    </row>
    <row r="914" spans="1:2" s="22" customFormat="1" ht="14" x14ac:dyDescent="0.15">
      <c r="A914" s="24">
        <v>44348</v>
      </c>
      <c r="B914" s="23">
        <v>394.8</v>
      </c>
    </row>
    <row r="915" spans="1:2" s="22" customFormat="1" ht="14" x14ac:dyDescent="0.15">
      <c r="A915" s="24">
        <v>44344</v>
      </c>
      <c r="B915" s="23">
        <v>394.8</v>
      </c>
    </row>
    <row r="916" spans="1:2" s="22" customFormat="1" ht="14" x14ac:dyDescent="0.15">
      <c r="A916" s="24">
        <v>44343</v>
      </c>
      <c r="B916" s="23">
        <v>395.2</v>
      </c>
    </row>
    <row r="917" spans="1:2" s="22" customFormat="1" ht="14" x14ac:dyDescent="0.15">
      <c r="A917" s="24">
        <v>44342</v>
      </c>
      <c r="B917" s="23">
        <v>395.6</v>
      </c>
    </row>
    <row r="918" spans="1:2" s="22" customFormat="1" ht="14" x14ac:dyDescent="0.15">
      <c r="A918" s="24">
        <v>44341</v>
      </c>
      <c r="B918" s="23">
        <v>395.6</v>
      </c>
    </row>
    <row r="919" spans="1:2" s="22" customFormat="1" ht="14" x14ac:dyDescent="0.15">
      <c r="A919" s="24">
        <v>44340</v>
      </c>
      <c r="B919" s="23">
        <v>394.8</v>
      </c>
    </row>
    <row r="920" spans="1:2" s="22" customFormat="1" ht="14" x14ac:dyDescent="0.15">
      <c r="A920" s="24">
        <v>44337</v>
      </c>
      <c r="B920" s="23">
        <v>395.6</v>
      </c>
    </row>
    <row r="921" spans="1:2" s="22" customFormat="1" ht="14" x14ac:dyDescent="0.15">
      <c r="A921" s="24">
        <v>44336</v>
      </c>
      <c r="B921" s="23">
        <v>395.2</v>
      </c>
    </row>
    <row r="922" spans="1:2" s="22" customFormat="1" ht="14" x14ac:dyDescent="0.15">
      <c r="A922" s="24">
        <v>44335</v>
      </c>
      <c r="B922" s="23">
        <v>394</v>
      </c>
    </row>
    <row r="923" spans="1:2" s="22" customFormat="1" ht="14" x14ac:dyDescent="0.15">
      <c r="A923" s="24">
        <v>44334</v>
      </c>
      <c r="B923" s="23">
        <v>394.8</v>
      </c>
    </row>
    <row r="924" spans="1:2" s="22" customFormat="1" ht="14" x14ac:dyDescent="0.15">
      <c r="A924" s="24">
        <v>44333</v>
      </c>
      <c r="B924" s="23">
        <v>395.6</v>
      </c>
    </row>
    <row r="925" spans="1:2" s="22" customFormat="1" ht="14" x14ac:dyDescent="0.15">
      <c r="A925" s="24">
        <v>44330</v>
      </c>
      <c r="B925" s="23">
        <v>396</v>
      </c>
    </row>
    <row r="926" spans="1:2" s="22" customFormat="1" ht="14" x14ac:dyDescent="0.15">
      <c r="A926" s="24">
        <v>44329</v>
      </c>
      <c r="B926" s="23">
        <v>395.2</v>
      </c>
    </row>
    <row r="927" spans="1:2" s="22" customFormat="1" ht="14" x14ac:dyDescent="0.15">
      <c r="A927" s="24">
        <v>44328</v>
      </c>
      <c r="B927" s="23">
        <v>395.6</v>
      </c>
    </row>
    <row r="928" spans="1:2" s="22" customFormat="1" ht="14" x14ac:dyDescent="0.15">
      <c r="A928" s="24">
        <v>44327</v>
      </c>
      <c r="B928" s="23">
        <v>394.8</v>
      </c>
    </row>
    <row r="929" spans="1:2" s="22" customFormat="1" ht="14" x14ac:dyDescent="0.15">
      <c r="A929" s="24">
        <v>44326</v>
      </c>
      <c r="B929" s="23">
        <v>397.6</v>
      </c>
    </row>
    <row r="930" spans="1:2" s="22" customFormat="1" ht="14" x14ac:dyDescent="0.15">
      <c r="A930" s="24">
        <v>44323</v>
      </c>
      <c r="B930" s="23">
        <v>402.4</v>
      </c>
    </row>
    <row r="931" spans="1:2" s="22" customFormat="1" ht="14" x14ac:dyDescent="0.15">
      <c r="A931" s="24">
        <v>44322</v>
      </c>
      <c r="B931" s="23">
        <v>401.2</v>
      </c>
    </row>
    <row r="932" spans="1:2" s="22" customFormat="1" ht="14" x14ac:dyDescent="0.15">
      <c r="A932" s="24">
        <v>44321</v>
      </c>
      <c r="B932" s="23">
        <v>406</v>
      </c>
    </row>
    <row r="933" spans="1:2" s="22" customFormat="1" ht="14" x14ac:dyDescent="0.15">
      <c r="A933" s="24">
        <v>44320</v>
      </c>
      <c r="B933" s="23">
        <v>406</v>
      </c>
    </row>
    <row r="934" spans="1:2" s="22" customFormat="1" ht="14" x14ac:dyDescent="0.15">
      <c r="A934" s="24">
        <v>44319</v>
      </c>
      <c r="B934" s="23">
        <v>406</v>
      </c>
    </row>
    <row r="935" spans="1:2" s="22" customFormat="1" ht="14" x14ac:dyDescent="0.15">
      <c r="A935" s="24">
        <v>44316</v>
      </c>
      <c r="B935" s="23">
        <v>409.6</v>
      </c>
    </row>
    <row r="936" spans="1:2" s="22" customFormat="1" ht="14" x14ac:dyDescent="0.15">
      <c r="A936" s="24">
        <v>44315</v>
      </c>
      <c r="B936" s="23">
        <v>411.2</v>
      </c>
    </row>
    <row r="937" spans="1:2" s="22" customFormat="1" ht="14" x14ac:dyDescent="0.15">
      <c r="A937" s="24">
        <v>44314</v>
      </c>
      <c r="B937" s="23">
        <v>410.4</v>
      </c>
    </row>
    <row r="938" spans="1:2" s="22" customFormat="1" ht="14" x14ac:dyDescent="0.15">
      <c r="A938" s="24">
        <v>44313</v>
      </c>
      <c r="B938" s="23">
        <v>412</v>
      </c>
    </row>
    <row r="939" spans="1:2" s="22" customFormat="1" ht="14" x14ac:dyDescent="0.15">
      <c r="A939" s="24">
        <v>44312</v>
      </c>
      <c r="B939" s="23">
        <v>410.4</v>
      </c>
    </row>
    <row r="940" spans="1:2" s="22" customFormat="1" ht="14" x14ac:dyDescent="0.15">
      <c r="A940" s="24">
        <v>44309</v>
      </c>
      <c r="B940" s="23">
        <v>414.8</v>
      </c>
    </row>
    <row r="941" spans="1:2" s="22" customFormat="1" ht="14" x14ac:dyDescent="0.15">
      <c r="A941" s="24">
        <v>44308</v>
      </c>
      <c r="B941" s="23">
        <v>411.2</v>
      </c>
    </row>
    <row r="942" spans="1:2" s="22" customFormat="1" ht="14" x14ac:dyDescent="0.15">
      <c r="A942" s="24">
        <v>44307</v>
      </c>
      <c r="B942" s="23">
        <v>408.8</v>
      </c>
    </row>
    <row r="943" spans="1:2" x14ac:dyDescent="0.2">
      <c r="A943" s="24">
        <v>44306</v>
      </c>
      <c r="B943" s="23">
        <v>406</v>
      </c>
    </row>
    <row r="944" spans="1:2" x14ac:dyDescent="0.2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Bubbles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2025-01-22T03:33:28Z</dcterms:modified>
</cp:coreProperties>
</file>