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4EA3DC1-6B95-44CA-9965-8829CADF449A}" xr6:coauthVersionLast="47" xr6:coauthVersionMax="47" xr10:uidLastSave="{00000000-0000-0000-0000-000000000000}"/>
  <bookViews>
    <workbookView xWindow="-120" yWindow="-120" windowWidth="51840" windowHeight="21120" xr2:uid="{C5D46298-A5E7-4521-8F34-4B6B3EF66A99}"/>
  </bookViews>
  <sheets>
    <sheet name="Main" sheetId="1" r:id="rId1"/>
    <sheet name="Empaveli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7" i="1" s="1"/>
</calcChain>
</file>

<file path=xl/sharedStrings.xml><?xml version="1.0" encoding="utf-8"?>
<sst xmlns="http://schemas.openxmlformats.org/spreadsheetml/2006/main" count="65" uniqueCount="55">
  <si>
    <t>Price</t>
  </si>
  <si>
    <t>Brand</t>
  </si>
  <si>
    <t>Generic</t>
  </si>
  <si>
    <t>pegcetacoplan</t>
  </si>
  <si>
    <t>Indication</t>
  </si>
  <si>
    <t>Geographic Atrophy</t>
  </si>
  <si>
    <t>MOA</t>
  </si>
  <si>
    <t>Shares</t>
  </si>
  <si>
    <t>Q122</t>
  </si>
  <si>
    <t>MC</t>
  </si>
  <si>
    <t>Cash</t>
  </si>
  <si>
    <t>Debt</t>
  </si>
  <si>
    <t>EV</t>
  </si>
  <si>
    <t>C3</t>
  </si>
  <si>
    <t>Main</t>
  </si>
  <si>
    <t>C3 inhibitor</t>
  </si>
  <si>
    <t>Competition</t>
  </si>
  <si>
    <t>Clinical Trials</t>
  </si>
  <si>
    <t>CDO: Jeff Eisele</t>
  </si>
  <si>
    <t>Phase III "DERBY" n=621 GA-AMD</t>
  </si>
  <si>
    <t>Phase III "OAKS" n=637 GA-AMD</t>
  </si>
  <si>
    <t>Phase II "FILLY" n=246 GA-AMD</t>
  </si>
  <si>
    <t>Administration</t>
  </si>
  <si>
    <t>Admin</t>
  </si>
  <si>
    <t>intravitreal</t>
  </si>
  <si>
    <t>CMO: Federico Grossi</t>
  </si>
  <si>
    <t>Empaveli</t>
  </si>
  <si>
    <t>IP</t>
  </si>
  <si>
    <t>Approval</t>
  </si>
  <si>
    <t>Economics</t>
  </si>
  <si>
    <t>SOBI</t>
  </si>
  <si>
    <t>PNH, Geographic Atrophy</t>
  </si>
  <si>
    <t>Sobi in Europe</t>
  </si>
  <si>
    <t>Phase III "PRINCE" n=53 treatment-naïve PNH - NCT04085601</t>
  </si>
  <si>
    <t>Empaveli, Aspaveli; fka APL-2</t>
  </si>
  <si>
    <t>intravitreal; subcutaneous twice weekly? 1080mg</t>
  </si>
  <si>
    <t>Phase III "PEGASUS" n=80 PNH - NCT03050549</t>
  </si>
  <si>
    <t>Phase III "VALIANT" IC-MPGN/C3G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</si>
  <si>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</si>
  <si>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</si>
  <si>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</si>
  <si>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</si>
  <si>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</si>
  <si>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</si>
  <si>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</si>
  <si>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</si>
  <si>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</si>
  <si>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</si>
  <si>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</si>
  <si>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APL-2006</t>
  </si>
  <si>
    <t>C3/VEGF</t>
  </si>
  <si>
    <t>APL-1030</t>
  </si>
  <si>
    <t>Reduced extrafoveal GA growth by 33% with monthly and 17% q2m.</t>
  </si>
  <si>
    <t>Reduced extrafoveal GA growth by 17% with monthly and 23% q2m.</t>
  </si>
  <si>
    <t>Syfovre/Empaveli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</si>
</sst>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1"/>
    <xf numFmtId="0" fontId="2" fillId="0" borderId="0" xfId="0" applyFont="1"/>
    <xf numFmtId="0" fontId="1" fillId="0" borderId="1" xfId="1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D1C3-C4BE-43F2-B9DB-E2CAB01F5DB4}">
  <dimension ref="B2:M12"/>
  <sheetViews>
    <sheetView tabSelected="1" zoomScale="190" zoomScaleNormal="190" workbookViewId="0">
      <selection activeCell="I6" sqref="I6"/>
    </sheetView>
  </sheetViews>
  <sheetFormatPr defaultRowHeight="12.75" x14ac:dyDescent="0.2"/>
  <cols>
    <col min="1" max="1" width="3.85546875" customWidth="1"/>
    <col min="2" max="2" width="15.5703125" bestFit="1" customWidth="1"/>
    <col min="3" max="3" width="13.42578125" customWidth="1"/>
    <col min="4" max="4" width="19.140625" customWidth="1"/>
    <col min="6" max="6" width="15.140625" bestFit="1" customWidth="1"/>
    <col min="7" max="7" width="11.28515625" customWidth="1"/>
    <col min="8" max="8" width="10.140625" customWidth="1"/>
  </cols>
  <sheetData>
    <row r="2" spans="2:13" x14ac:dyDescent="0.2">
      <c r="B2" s="5" t="s">
        <v>1</v>
      </c>
      <c r="C2" s="6" t="s">
        <v>2</v>
      </c>
      <c r="D2" s="6" t="s">
        <v>4</v>
      </c>
      <c r="E2" s="6" t="s">
        <v>6</v>
      </c>
      <c r="F2" s="12" t="s">
        <v>28</v>
      </c>
      <c r="G2" s="12" t="s">
        <v>29</v>
      </c>
      <c r="H2" s="12" t="s">
        <v>23</v>
      </c>
      <c r="I2" s="13" t="s">
        <v>27</v>
      </c>
      <c r="K2" t="s">
        <v>0</v>
      </c>
      <c r="L2" s="1">
        <v>57</v>
      </c>
    </row>
    <row r="3" spans="2:13" x14ac:dyDescent="0.2">
      <c r="B3" s="11" t="s">
        <v>54</v>
      </c>
      <c r="C3" t="s">
        <v>3</v>
      </c>
      <c r="D3" t="s">
        <v>5</v>
      </c>
      <c r="E3" t="s">
        <v>13</v>
      </c>
      <c r="F3" s="14">
        <v>44330</v>
      </c>
      <c r="G3" s="14" t="s">
        <v>30</v>
      </c>
      <c r="H3" s="15" t="s">
        <v>24</v>
      </c>
      <c r="I3" s="16"/>
      <c r="K3" t="s">
        <v>7</v>
      </c>
      <c r="L3" s="7">
        <v>110.77200000000001</v>
      </c>
      <c r="M3" s="8" t="s">
        <v>48</v>
      </c>
    </row>
    <row r="4" spans="2:13" x14ac:dyDescent="0.2">
      <c r="B4" s="5"/>
      <c r="C4" s="6"/>
      <c r="D4" s="6"/>
      <c r="E4" s="6"/>
      <c r="F4" s="12"/>
      <c r="G4" s="12"/>
      <c r="H4" s="12"/>
      <c r="I4" s="13"/>
      <c r="K4" t="s">
        <v>9</v>
      </c>
      <c r="L4" s="7">
        <f>L2*L3</f>
        <v>6314.0039999999999</v>
      </c>
    </row>
    <row r="5" spans="2:13" x14ac:dyDescent="0.2">
      <c r="B5" s="2"/>
      <c r="F5" s="15"/>
      <c r="G5" s="15"/>
      <c r="H5" s="15"/>
      <c r="I5" s="16"/>
      <c r="K5" t="s">
        <v>10</v>
      </c>
      <c r="L5" s="7">
        <f>551.801</f>
        <v>551.80100000000004</v>
      </c>
      <c r="M5" s="8" t="s">
        <v>48</v>
      </c>
    </row>
    <row r="6" spans="2:13" x14ac:dyDescent="0.2">
      <c r="B6" s="2" t="s">
        <v>49</v>
      </c>
      <c r="E6" t="s">
        <v>50</v>
      </c>
      <c r="F6" s="15"/>
      <c r="G6" s="15"/>
      <c r="H6" s="15"/>
      <c r="I6" s="16"/>
      <c r="K6" t="s">
        <v>11</v>
      </c>
      <c r="L6" s="7">
        <v>92.736000000000004</v>
      </c>
      <c r="M6" s="8" t="s">
        <v>48</v>
      </c>
    </row>
    <row r="7" spans="2:13" x14ac:dyDescent="0.2">
      <c r="B7" s="2" t="s">
        <v>51</v>
      </c>
      <c r="F7" s="15"/>
      <c r="G7" s="15"/>
      <c r="H7" s="15"/>
      <c r="I7" s="16"/>
      <c r="K7" t="s">
        <v>12</v>
      </c>
      <c r="L7" s="7">
        <f>+L4-L5+L6</f>
        <v>5854.9389999999994</v>
      </c>
    </row>
    <row r="8" spans="2:13" x14ac:dyDescent="0.2">
      <c r="B8" s="3"/>
      <c r="C8" s="4"/>
      <c r="D8" s="4"/>
      <c r="E8" s="4"/>
      <c r="F8" s="17"/>
      <c r="G8" s="17"/>
      <c r="H8" s="17"/>
      <c r="I8" s="18"/>
    </row>
    <row r="11" spans="2:13" x14ac:dyDescent="0.2">
      <c r="K11" t="s">
        <v>18</v>
      </c>
    </row>
    <row r="12" spans="2:13" x14ac:dyDescent="0.2">
      <c r="K12" t="s">
        <v>25</v>
      </c>
    </row>
  </sheetData>
  <hyperlinks>
    <hyperlink ref="B3" location="Empaveli!A1" display="Empaveli" xr:uid="{F9D78289-C296-42AB-B102-2402619FF20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C44E-3A9A-47B3-8A31-8E621049E97B}">
  <dimension ref="A1:C29"/>
  <sheetViews>
    <sheetView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9" t="s">
        <v>14</v>
      </c>
    </row>
    <row r="2" spans="1:3" x14ac:dyDescent="0.2">
      <c r="B2" t="s">
        <v>1</v>
      </c>
      <c r="C2" t="s">
        <v>34</v>
      </c>
    </row>
    <row r="3" spans="1:3" x14ac:dyDescent="0.2">
      <c r="B3" t="s">
        <v>2</v>
      </c>
      <c r="C3" t="s">
        <v>3</v>
      </c>
    </row>
    <row r="4" spans="1:3" x14ac:dyDescent="0.2">
      <c r="B4" t="s">
        <v>4</v>
      </c>
      <c r="C4" t="s">
        <v>31</v>
      </c>
    </row>
    <row r="5" spans="1:3" x14ac:dyDescent="0.2">
      <c r="B5" t="s">
        <v>29</v>
      </c>
      <c r="C5" t="s">
        <v>32</v>
      </c>
    </row>
    <row r="6" spans="1:3" x14ac:dyDescent="0.2">
      <c r="B6" t="s">
        <v>6</v>
      </c>
      <c r="C6" t="s">
        <v>15</v>
      </c>
    </row>
    <row r="7" spans="1:3" x14ac:dyDescent="0.2">
      <c r="B7" t="s">
        <v>22</v>
      </c>
      <c r="C7" t="s">
        <v>35</v>
      </c>
    </row>
    <row r="8" spans="1:3" x14ac:dyDescent="0.2">
      <c r="B8" t="s">
        <v>16</v>
      </c>
    </row>
    <row r="9" spans="1:3" x14ac:dyDescent="0.2">
      <c r="B9" t="s">
        <v>17</v>
      </c>
    </row>
    <row r="10" spans="1:3" x14ac:dyDescent="0.2">
      <c r="C10" s="10" t="s">
        <v>19</v>
      </c>
    </row>
    <row r="11" spans="1:3" x14ac:dyDescent="0.2">
      <c r="C11" t="s">
        <v>53</v>
      </c>
    </row>
    <row r="13" spans="1:3" x14ac:dyDescent="0.2">
      <c r="C13" s="10" t="s">
        <v>20</v>
      </c>
    </row>
    <row r="14" spans="1:3" x14ac:dyDescent="0.2">
      <c r="C14" t="s">
        <v>52</v>
      </c>
    </row>
    <row r="16" spans="1:3" x14ac:dyDescent="0.2">
      <c r="C16" s="10" t="s">
        <v>21</v>
      </c>
    </row>
    <row r="20" spans="3:3" x14ac:dyDescent="0.2">
      <c r="C20" s="10" t="s">
        <v>33</v>
      </c>
    </row>
    <row r="24" spans="3:3" x14ac:dyDescent="0.2">
      <c r="C24" s="10" t="s">
        <v>36</v>
      </c>
    </row>
    <row r="29" spans="3:3" x14ac:dyDescent="0.2">
      <c r="C29" s="10" t="s">
        <v>37</v>
      </c>
    </row>
  </sheetData>
  <hyperlinks>
    <hyperlink ref="A1" location="Main!A1" display="Main" xr:uid="{CC1467D0-E7D7-4B93-815E-D580539CEB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9619-7317-48A8-BEE2-EDC89FDCB0B3}">
  <dimension ref="A1:N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" sqref="H5"/>
    </sheetView>
  </sheetViews>
  <sheetFormatPr defaultRowHeight="12.75" x14ac:dyDescent="0.2"/>
  <cols>
    <col min="3" max="14" width="9.140625" style="8"/>
  </cols>
  <sheetData>
    <row r="1" spans="1:14" x14ac:dyDescent="0.2">
      <c r="A1" t="s">
        <v>14</v>
      </c>
    </row>
    <row r="4" spans="1:14" x14ac:dyDescent="0.2">
      <c r="C4" s="8" t="s">
        <v>38</v>
      </c>
      <c r="D4" s="8" t="s">
        <v>39</v>
      </c>
      <c r="E4" s="8" t="s">
        <v>40</v>
      </c>
      <c r="F4" s="8" t="s">
        <v>41</v>
      </c>
      <c r="G4" s="8" t="s">
        <v>42</v>
      </c>
      <c r="H4" s="8" t="s">
        <v>43</v>
      </c>
      <c r="I4" s="8" t="s">
        <v>44</v>
      </c>
      <c r="J4" s="8" t="s">
        <v>45</v>
      </c>
      <c r="K4" s="8" t="s">
        <v>8</v>
      </c>
      <c r="L4" s="8" t="s">
        <v>46</v>
      </c>
      <c r="M4" s="8" t="s">
        <v>47</v>
      </c>
      <c r="N4" s="8" t="s">
        <v>48</v>
      </c>
    </row>
    <row r="5" spans="1:14" s="19" customFormat="1" x14ac:dyDescent="0.2">
      <c r="B5" s="19" t="s">
        <v>26</v>
      </c>
      <c r="C5" s="20"/>
      <c r="D5" s="20"/>
      <c r="E5" s="20"/>
      <c r="F5" s="20"/>
      <c r="G5" s="20">
        <v>0</v>
      </c>
      <c r="H5" s="20"/>
      <c r="I5" s="20"/>
      <c r="J5" s="20"/>
      <c r="K5" s="20">
        <v>12.1</v>
      </c>
      <c r="L5" s="20"/>
      <c r="M5" s="20"/>
      <c r="N5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Empaveli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2022-07-19T13:25:43Z</dcterms:created>
  <dcterms:modified xsi:type="dcterms:W3CDTF">2023-03-06T00:50:29Z</dcterms:modified>
</cp:coreProperties>
</file>