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BC4D5B8-7F89-4415-BA11-40FB8AE1CB0A}" xr6:coauthVersionLast="47" xr6:coauthVersionMax="47" xr10:uidLastSave="{00000000-0000-0000-0000-000000000000}"/>
  <bookViews>
    <workbookView xWindow="18630" yWindow="1550" windowWidth="19120" windowHeight="19600" xr2:uid="{2E06147C-DC22-4B3A-9F5A-900BC9B43CB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5" i="1"/>
  <c r="L4" i="1" l="1"/>
  <c r="L7" i="1" s="1"/>
</calcChain>
</file>

<file path=xl/sharedStrings.xml><?xml version="1.0" encoding="utf-8"?>
<sst xmlns="http://schemas.openxmlformats.org/spreadsheetml/2006/main" count="22" uniqueCount="20">
  <si>
    <t>Price</t>
  </si>
  <si>
    <t>Shares</t>
  </si>
  <si>
    <t>MC</t>
  </si>
  <si>
    <t>Cash</t>
  </si>
  <si>
    <t>Debt</t>
  </si>
  <si>
    <t>EV</t>
  </si>
  <si>
    <t>11/4/24: sold 1.6m shares at 21.70 for $35m gross.</t>
  </si>
  <si>
    <t>Q224</t>
  </si>
  <si>
    <t>Name</t>
  </si>
  <si>
    <t>BMB-101</t>
  </si>
  <si>
    <t>Indication</t>
  </si>
  <si>
    <t>Developmental Epilepsies</t>
  </si>
  <si>
    <t>MOA</t>
  </si>
  <si>
    <t>5-HT2C agonist</t>
  </si>
  <si>
    <t>1/19/22: UCB agrees to acquire Zogenix for $1.9B.</t>
  </si>
  <si>
    <t>Main</t>
  </si>
  <si>
    <t>Fintepla</t>
  </si>
  <si>
    <t>10/14/24: Lundbeck agrees to acquire Longboard for $2.5B.</t>
  </si>
  <si>
    <t>Competition</t>
  </si>
  <si>
    <t>bexicaserin, fenfluramine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</si>
</sst>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3254-1C0B-4843-88B1-23023E96B544}">
  <dimension ref="B2:M13"/>
  <sheetViews>
    <sheetView tabSelected="1" zoomScale="115" zoomScaleNormal="115" workbookViewId="0">
      <selection activeCell="F4" sqref="F4"/>
    </sheetView>
  </sheetViews>
  <sheetFormatPr defaultRowHeight="12.5" x14ac:dyDescent="0.25"/>
  <cols>
    <col min="1" max="1" width="4" style="1" customWidth="1"/>
    <col min="2" max="2" width="8.7265625" style="1"/>
    <col min="3" max="3" width="24.36328125" style="1" customWidth="1"/>
    <col min="4" max="4" width="13.7265625" style="1" bestFit="1" customWidth="1"/>
    <col min="5" max="16384" width="8.7265625" style="1"/>
  </cols>
  <sheetData>
    <row r="2" spans="2:13" x14ac:dyDescent="0.25">
      <c r="B2" s="10" t="s">
        <v>8</v>
      </c>
      <c r="C2" s="11" t="s">
        <v>10</v>
      </c>
      <c r="D2" s="11" t="s">
        <v>12</v>
      </c>
      <c r="E2" s="11" t="s">
        <v>18</v>
      </c>
      <c r="F2" s="11"/>
      <c r="G2" s="11"/>
      <c r="H2" s="11"/>
      <c r="I2" s="12"/>
      <c r="K2" s="1" t="s">
        <v>0</v>
      </c>
      <c r="L2" s="1">
        <v>46.89</v>
      </c>
    </row>
    <row r="3" spans="2:13" x14ac:dyDescent="0.25">
      <c r="B3" s="4" t="s">
        <v>9</v>
      </c>
      <c r="C3" s="5" t="s">
        <v>11</v>
      </c>
      <c r="D3" s="5" t="s">
        <v>13</v>
      </c>
      <c r="E3" s="5" t="s">
        <v>19</v>
      </c>
      <c r="F3" s="5"/>
      <c r="G3" s="5"/>
      <c r="H3" s="5"/>
      <c r="I3" s="6"/>
      <c r="K3" s="1" t="s">
        <v>1</v>
      </c>
      <c r="L3" s="2">
        <f>4.649066+1.6</f>
        <v>6.2490660000000009</v>
      </c>
      <c r="M3" s="3" t="s">
        <v>7</v>
      </c>
    </row>
    <row r="4" spans="2:13" x14ac:dyDescent="0.25">
      <c r="B4" s="4"/>
      <c r="C4" s="5"/>
      <c r="D4" s="5"/>
      <c r="E4" s="5"/>
      <c r="F4" s="5"/>
      <c r="G4" s="5"/>
      <c r="H4" s="5"/>
      <c r="I4" s="6"/>
      <c r="K4" s="1" t="s">
        <v>2</v>
      </c>
      <c r="L4" s="2">
        <f>+L2*L3</f>
        <v>293.01870474000003</v>
      </c>
    </row>
    <row r="5" spans="2:13" x14ac:dyDescent="0.25">
      <c r="B5" s="7"/>
      <c r="C5" s="8"/>
      <c r="D5" s="8"/>
      <c r="E5" s="8"/>
      <c r="F5" s="8"/>
      <c r="G5" s="8"/>
      <c r="H5" s="8"/>
      <c r="I5" s="9"/>
      <c r="K5" s="1" t="s">
        <v>3</v>
      </c>
      <c r="L5" s="2">
        <f>35+6.190244</f>
        <v>41.190244</v>
      </c>
      <c r="M5" s="3" t="s">
        <v>7</v>
      </c>
    </row>
    <row r="6" spans="2:13" x14ac:dyDescent="0.25">
      <c r="K6" s="1" t="s">
        <v>4</v>
      </c>
      <c r="L6" s="2">
        <v>0</v>
      </c>
      <c r="M6" s="3" t="s">
        <v>7</v>
      </c>
    </row>
    <row r="7" spans="2:13" x14ac:dyDescent="0.25">
      <c r="K7" s="1" t="s">
        <v>5</v>
      </c>
      <c r="L7" s="2">
        <f>+L4-L5+L6</f>
        <v>251.82846074000003</v>
      </c>
    </row>
    <row r="11" spans="2:13" x14ac:dyDescent="0.25">
      <c r="I11" s="1" t="s">
        <v>6</v>
      </c>
    </row>
    <row r="12" spans="2:13" ht="13" x14ac:dyDescent="0.3">
      <c r="I12" s="13" t="s">
        <v>17</v>
      </c>
    </row>
    <row r="13" spans="2:13" ht="13" x14ac:dyDescent="0.3">
      <c r="I13" s="13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6242-227E-4A31-B993-94FCD3E865D9}">
  <dimension ref="A1:D3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5" x14ac:dyDescent="0.25"/>
  <cols>
    <col min="1" max="1" width="4.6328125" style="1" bestFit="1" customWidth="1"/>
    <col min="2" max="16384" width="8.7265625" style="1"/>
  </cols>
  <sheetData>
    <row r="1" spans="1:4" x14ac:dyDescent="0.25">
      <c r="A1" s="14" t="s">
        <v>15</v>
      </c>
    </row>
    <row r="2" spans="1:4" x14ac:dyDescent="0.25">
      <c r="C2" s="1">
        <v>2023</v>
      </c>
      <c r="D2" s="1">
        <v>2024</v>
      </c>
    </row>
    <row r="3" spans="1:4" x14ac:dyDescent="0.25">
      <c r="B3" s="1" t="s">
        <v>16</v>
      </c>
      <c r="C3" s="1">
        <v>200</v>
      </c>
      <c r="D3" s="1">
        <v>300</v>
      </c>
    </row>
  </sheetData>
  <hyperlinks>
    <hyperlink ref="A1" location="Main!A1" display="Main" xr:uid="{0793C4BF-D9C3-48A2-8721-B04C7E420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2024-12-04T15:24:49Z</dcterms:created>
  <dcterms:modified xsi:type="dcterms:W3CDTF">2024-12-04T16:23:48Z</dcterms:modified>
</cp:coreProperties>
</file>