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showInkAnnotation="0" defaultThemeVersion="166925"/>
  <xr:revisionPtr revIDLastSave="0" documentId="13_ncr:1_{8118C3EC-0961-452B-94AF-118595B3C869}" xr6:coauthVersionLast="47" xr6:coauthVersionMax="47" xr10:uidLastSave="{00000000-0000-0000-0000-000000000000}"/>
  <bookViews>
    <workbookView xWindow="-29610" yWindow="2115" windowWidth="24870" windowHeight="17595" firstSheet="5" activeTab="5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9" l="1"/>
  <c r="F3" i="9"/>
  <c r="F7" i="7" l="1"/>
  <c r="H7" i="7"/>
  <c r="E7" i="7" s="1"/>
  <c r="G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G3" i="10" s="1"/>
  <c r="H4" i="9"/>
  <c r="G8" i="1"/>
  <c r="F18" i="8"/>
  <c r="E18" i="8"/>
  <c r="G18" i="8" l="1"/>
  <c r="S3" i="10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3" i="8"/>
  <c r="E13" i="8"/>
  <c r="F15" i="1"/>
  <c r="E15" i="1"/>
  <c r="G5" i="5" l="1"/>
  <c r="G13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<sst xmlns="http://schemas.openxmlformats.org/spreadsheetml/2006/main" count="638" uniqueCount="385">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</sst>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142">
    <xf numFmtId="0" fontId="0" fillId="0" borderId="0" xfId="0"/>
    <xf numFmtId="0" fontId="52" fillId="0" borderId="0" xfId="0" applyFont="1"/>
    <xf numFmtId="2" fontId="52" fillId="0" borderId="0" xfId="0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4" fillId="0" borderId="0" xfId="1" applyFont="1"/>
    <xf numFmtId="0" fontId="51" fillId="0" borderId="0" xfId="0" applyFont="1"/>
    <xf numFmtId="3" fontId="51" fillId="0" borderId="0" xfId="0" applyNumberFormat="1" applyFont="1" applyAlignment="1">
      <alignment horizontal="right"/>
    </xf>
    <xf numFmtId="0" fontId="50" fillId="0" borderId="0" xfId="0" applyFont="1"/>
    <xf numFmtId="3" fontId="55" fillId="0" borderId="0" xfId="0" applyNumberFormat="1" applyFont="1" applyAlignment="1">
      <alignment horizontal="right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3" xfId="0" applyFont="1" applyBorder="1"/>
    <xf numFmtId="0" fontId="46" fillId="0" borderId="4" xfId="0" applyFont="1" applyBorder="1"/>
    <xf numFmtId="2" fontId="46" fillId="0" borderId="4" xfId="0" applyNumberFormat="1" applyFont="1" applyBorder="1" applyAlignment="1">
      <alignment horizontal="right"/>
    </xf>
    <xf numFmtId="3" fontId="46" fillId="0" borderId="4" xfId="0" applyNumberFormat="1" applyFont="1" applyBorder="1" applyAlignment="1">
      <alignment horizontal="right"/>
    </xf>
    <xf numFmtId="0" fontId="46" fillId="0" borderId="4" xfId="0" applyFont="1" applyBorder="1" applyAlignment="1">
      <alignment horizontal="right"/>
    </xf>
    <xf numFmtId="0" fontId="46" fillId="0" borderId="4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0" xfId="0" applyFont="1"/>
    <xf numFmtId="2" fontId="46" fillId="0" borderId="0" xfId="0" applyNumberFormat="1" applyFont="1" applyAlignment="1">
      <alignment horizontal="right"/>
    </xf>
    <xf numFmtId="3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6" fillId="0" borderId="0" xfId="0" applyFont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" xfId="0" applyFont="1" applyBorder="1" applyAlignment="1">
      <alignment horizontal="center"/>
    </xf>
    <xf numFmtId="4" fontId="46" fillId="0" borderId="0" xfId="0" applyNumberFormat="1" applyFont="1" applyAlignment="1">
      <alignment horizontal="center"/>
    </xf>
    <xf numFmtId="9" fontId="46" fillId="0" borderId="0" xfId="0" applyNumberFormat="1" applyFont="1" applyAlignment="1">
      <alignment horizontal="center"/>
    </xf>
    <xf numFmtId="164" fontId="46" fillId="0" borderId="1" xfId="0" applyNumberFormat="1" applyFont="1" applyBorder="1" applyAlignment="1">
      <alignment horizontal="center"/>
    </xf>
    <xf numFmtId="164" fontId="46" fillId="0" borderId="0" xfId="0" applyNumberFormat="1" applyFont="1" applyAlignment="1">
      <alignment horizontal="center"/>
    </xf>
    <xf numFmtId="164" fontId="46" fillId="0" borderId="2" xfId="0" applyNumberFormat="1" applyFont="1" applyBorder="1" applyAlignment="1">
      <alignment horizontal="center"/>
    </xf>
    <xf numFmtId="4" fontId="46" fillId="0" borderId="1" xfId="0" applyNumberFormat="1" applyFont="1" applyBorder="1" applyAlignment="1">
      <alignment horizontal="center"/>
    </xf>
    <xf numFmtId="4" fontId="46" fillId="0" borderId="2" xfId="0" applyNumberFormat="1" applyFont="1" applyBorder="1" applyAlignment="1">
      <alignment horizontal="center"/>
    </xf>
    <xf numFmtId="0" fontId="45" fillId="0" borderId="0" xfId="0" applyFont="1" applyAlignment="1">
      <alignment horizontal="right"/>
    </xf>
    <xf numFmtId="0" fontId="44" fillId="0" borderId="0" xfId="0" applyFont="1" applyAlignment="1">
      <alignment horizontal="right"/>
    </xf>
    <xf numFmtId="9" fontId="44" fillId="0" borderId="0" xfId="0" applyNumberFormat="1" applyFont="1" applyAlignment="1">
      <alignment horizontal="center"/>
    </xf>
    <xf numFmtId="164" fontId="46" fillId="0" borderId="6" xfId="0" applyNumberFormat="1" applyFont="1" applyBorder="1" applyAlignment="1">
      <alignment horizontal="center"/>
    </xf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46" fillId="0" borderId="0" xfId="0" applyNumberFormat="1" applyFont="1" applyAlignment="1">
      <alignment horizontal="right"/>
    </xf>
    <xf numFmtId="0" fontId="40" fillId="0" borderId="4" xfId="0" applyFont="1" applyBorder="1" applyAlignment="1">
      <alignment horizontal="right"/>
    </xf>
    <xf numFmtId="14" fontId="46" fillId="0" borderId="0" xfId="0" applyNumberFormat="1" applyFont="1" applyAlignment="1">
      <alignment horizontal="right"/>
    </xf>
    <xf numFmtId="0" fontId="40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46" fillId="0" borderId="5" xfId="0" applyFont="1" applyBorder="1"/>
    <xf numFmtId="3" fontId="49" fillId="0" borderId="0" xfId="0" applyNumberFormat="1" applyFont="1"/>
    <xf numFmtId="0" fontId="38" fillId="0" borderId="0" xfId="0" applyFont="1"/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36" fillId="0" borderId="0" xfId="0" applyFont="1"/>
    <xf numFmtId="3" fontId="52" fillId="0" borderId="0" xfId="0" applyNumberFormat="1" applyFont="1"/>
    <xf numFmtId="3" fontId="55" fillId="0" borderId="0" xfId="0" applyNumberFormat="1" applyFont="1"/>
    <xf numFmtId="3" fontId="36" fillId="0" borderId="0" xfId="0" applyNumberFormat="1" applyFont="1"/>
    <xf numFmtId="4" fontId="52" fillId="0" borderId="0" xfId="0" applyNumberFormat="1" applyFont="1" applyAlignment="1">
      <alignment horizontal="right"/>
    </xf>
    <xf numFmtId="4" fontId="55" fillId="0" borderId="0" xfId="0" applyNumberFormat="1" applyFont="1" applyAlignment="1">
      <alignment horizontal="right"/>
    </xf>
    <xf numFmtId="0" fontId="35" fillId="0" borderId="0" xfId="0" applyFont="1"/>
    <xf numFmtId="0" fontId="34" fillId="0" borderId="0" xfId="0" applyFont="1"/>
    <xf numFmtId="0" fontId="56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14" fontId="49" fillId="0" borderId="0" xfId="0" applyNumberFormat="1" applyFont="1"/>
    <xf numFmtId="0" fontId="49" fillId="0" borderId="0" xfId="0" applyFont="1" applyAlignment="1">
      <alignment horizontal="right"/>
    </xf>
    <xf numFmtId="4" fontId="49" fillId="0" borderId="0" xfId="0" applyNumberFormat="1" applyFont="1" applyAlignment="1">
      <alignment horizontal="right"/>
    </xf>
    <xf numFmtId="3" fontId="49" fillId="0" borderId="0" xfId="0" applyNumberFormat="1" applyFont="1" applyAlignment="1">
      <alignment horizontal="right"/>
    </xf>
    <xf numFmtId="3" fontId="32" fillId="0" borderId="0" xfId="0" applyNumberFormat="1" applyFont="1"/>
    <xf numFmtId="0" fontId="32" fillId="0" borderId="0" xfId="0" applyFont="1"/>
    <xf numFmtId="0" fontId="32" fillId="0" borderId="3" xfId="0" applyFont="1" applyBorder="1"/>
    <xf numFmtId="0" fontId="32" fillId="0" borderId="4" xfId="0" applyFont="1" applyBorder="1"/>
    <xf numFmtId="2" fontId="32" fillId="0" borderId="4" xfId="0" applyNumberFormat="1" applyFont="1" applyBorder="1" applyAlignment="1">
      <alignment horizontal="right"/>
    </xf>
    <xf numFmtId="3" fontId="32" fillId="0" borderId="4" xfId="0" applyNumberFormat="1" applyFont="1" applyBorder="1" applyAlignment="1">
      <alignment horizontal="right"/>
    </xf>
    <xf numFmtId="0" fontId="32" fillId="0" borderId="4" xfId="0" applyFont="1" applyBorder="1" applyAlignment="1">
      <alignment horizontal="right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0" xfId="0" applyFont="1"/>
    <xf numFmtId="3" fontId="31" fillId="0" borderId="0" xfId="0" applyNumberFormat="1" applyFont="1"/>
    <xf numFmtId="3" fontId="30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3" fontId="23" fillId="0" borderId="0" xfId="0" applyNumberFormat="1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57" fillId="0" borderId="0" xfId="0" applyFont="1"/>
    <xf numFmtId="0" fontId="20" fillId="0" borderId="0" xfId="0" applyFont="1"/>
    <xf numFmtId="0" fontId="58" fillId="0" borderId="0" xfId="1" applyFont="1"/>
    <xf numFmtId="0" fontId="19" fillId="0" borderId="0" xfId="0" applyFont="1"/>
    <xf numFmtId="3" fontId="19" fillId="0" borderId="0" xfId="0" applyNumberFormat="1" applyFont="1"/>
    <xf numFmtId="0" fontId="18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14" fontId="32" fillId="0" borderId="0" xfId="0" applyNumberFormat="1" applyFont="1"/>
    <xf numFmtId="3" fontId="16" fillId="0" borderId="0" xfId="0" applyNumberFormat="1" applyFont="1"/>
    <xf numFmtId="0" fontId="15" fillId="0" borderId="0" xfId="0" applyFont="1"/>
    <xf numFmtId="3" fontId="15" fillId="0" borderId="0" xfId="0" applyNumberFormat="1" applyFont="1"/>
    <xf numFmtId="0" fontId="14" fillId="0" borderId="0" xfId="0" applyFont="1"/>
    <xf numFmtId="0" fontId="13" fillId="0" borderId="0" xfId="0" applyFont="1"/>
    <xf numFmtId="3" fontId="12" fillId="0" borderId="0" xfId="0" applyNumberFormat="1" applyFont="1"/>
    <xf numFmtId="0" fontId="11" fillId="0" borderId="0" xfId="0" applyFont="1"/>
    <xf numFmtId="0" fontId="10" fillId="0" borderId="0" xfId="0" applyFont="1"/>
    <xf numFmtId="3" fontId="9" fillId="0" borderId="0" xfId="0" applyNumberFormat="1" applyFont="1"/>
    <xf numFmtId="0" fontId="8" fillId="0" borderId="0" xfId="0" applyFont="1"/>
    <xf numFmtId="3" fontId="56" fillId="0" borderId="0" xfId="0" applyNumberFormat="1" applyFont="1"/>
    <xf numFmtId="0" fontId="54" fillId="0" borderId="1" xfId="1" applyFont="1" applyBorder="1"/>
    <xf numFmtId="9" fontId="46" fillId="0" borderId="2" xfId="0" applyNumberFormat="1" applyFont="1" applyBorder="1" applyAlignment="1">
      <alignment horizontal="center"/>
    </xf>
    <xf numFmtId="0" fontId="21" fillId="0" borderId="0" xfId="0" applyFont="1" applyAlignment="1">
      <alignment horizontal="right"/>
    </xf>
    <xf numFmtId="0" fontId="13" fillId="0" borderId="1" xfId="0" applyFont="1" applyBorder="1"/>
    <xf numFmtId="0" fontId="43" fillId="0" borderId="1" xfId="0" applyFont="1" applyBorder="1"/>
    <xf numFmtId="0" fontId="43" fillId="0" borderId="0" xfId="0" applyFont="1"/>
    <xf numFmtId="0" fontId="10" fillId="0" borderId="1" xfId="0" applyFont="1" applyBorder="1"/>
    <xf numFmtId="0" fontId="46" fillId="0" borderId="1" xfId="0" applyFont="1" applyBorder="1"/>
    <xf numFmtId="0" fontId="44" fillId="0" borderId="1" xfId="0" applyFont="1" applyBorder="1"/>
    <xf numFmtId="0" fontId="44" fillId="0" borderId="0" xfId="0" applyFont="1"/>
    <xf numFmtId="0" fontId="39" fillId="0" borderId="1" xfId="0" applyFont="1" applyBorder="1"/>
    <xf numFmtId="0" fontId="46" fillId="0" borderId="7" xfId="0" applyFont="1" applyBorder="1"/>
    <xf numFmtId="0" fontId="46" fillId="0" borderId="6" xfId="0" applyFont="1" applyBorder="1"/>
    <xf numFmtId="2" fontId="46" fillId="0" borderId="6" xfId="0" applyNumberFormat="1" applyFont="1" applyBorder="1" applyAlignment="1">
      <alignment horizontal="right"/>
    </xf>
    <xf numFmtId="3" fontId="46" fillId="0" borderId="6" xfId="0" applyNumberFormat="1" applyFont="1" applyBorder="1" applyAlignment="1">
      <alignment horizontal="right"/>
    </xf>
    <xf numFmtId="0" fontId="46" fillId="0" borderId="6" xfId="0" applyFont="1" applyBorder="1" applyAlignment="1">
      <alignment horizontal="right"/>
    </xf>
    <xf numFmtId="0" fontId="46" fillId="0" borderId="6" xfId="0" applyFont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D25">
            <v>58.613331625494155</v>
          </cell>
          <cell r="AE25">
            <v>112.19701508394893</v>
          </cell>
        </row>
        <row r="28">
          <cell r="AM28">
            <v>0.11157127966737113</v>
          </cell>
        </row>
        <row r="30">
          <cell r="AM30">
            <v>0.10000000000000009</v>
          </cell>
        </row>
        <row r="32">
          <cell r="AM32">
            <v>8.2269013375310784E-2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218.87765369651601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-0.52270932095672618</v>
      </c>
      <c r="P2" s="29" t="e">
        <f>AVERAGE(P4:P5)</f>
        <v>#DIV/0!</v>
      </c>
      <c r="Q2" s="37" t="e">
        <f>AVERAGE(Q4:Q5)</f>
        <v>#DIV/0!</v>
      </c>
      <c r="R2" s="37">
        <f>AVERAGE(R4:R5)</f>
        <v>1.6172956665887126</v>
      </c>
      <c r="S2" s="30">
        <f>AVERAGE(S4:S5)</f>
        <v>0.84489847765834514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8.2269013375310784E-2</v>
      </c>
      <c r="L5" s="28">
        <f>K5/D5-1</f>
        <v>-0.99921975518422501</v>
      </c>
      <c r="M5" s="28">
        <f>+[2]Model!$AM$29</f>
        <v>0</v>
      </c>
      <c r="N5" s="28">
        <f>+[2]Model!$AM$28</f>
        <v>0.11157127966737113</v>
      </c>
      <c r="O5" s="116">
        <f>+[2]Model!$AM$30</f>
        <v>0.10000000000000009</v>
      </c>
      <c r="P5" s="29" t="e">
        <f>+($G5/$H5)/T5</f>
        <v>#DIV/0!</v>
      </c>
      <c r="Q5" s="30" t="e">
        <f>+($G5/$H5)/U5</f>
        <v>#DIV/0!</v>
      </c>
      <c r="R5" s="30">
        <f>+($G5/$H5)/V5</f>
        <v>1.6172956665887126</v>
      </c>
      <c r="S5" s="31">
        <f>+($G5/$H5)/W5</f>
        <v>0.84489847765834514</v>
      </c>
      <c r="T5" s="32">
        <f>+[2]Model!AB25</f>
        <v>0</v>
      </c>
      <c r="U5" s="27">
        <f>+[2]Model!AC25</f>
        <v>0</v>
      </c>
      <c r="V5" s="27">
        <f>+[2]Model!AD25</f>
        <v>58.613331625494155</v>
      </c>
      <c r="W5" s="33">
        <f>+[2]Model!AE25</f>
        <v>112.19701508394893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D15*[5]Main!$L$3</f>
        <v>19036.599999999999</v>
      </c>
      <c r="F15" s="22">
        <f>[5]Main!$L$5-[5]Main!$L$6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/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121.12</v>
      </c>
      <c r="E3" s="22">
        <f>+D3*[6]Main!$K$3</f>
        <v>1233916.6395561602</v>
      </c>
      <c r="F3" s="22">
        <f>[6]Main!$K$5-[6]Main!$K$6</f>
        <v>2657</v>
      </c>
      <c r="G3" s="22">
        <f>+E3-F3</f>
        <v>1231259.6395561602</v>
      </c>
      <c r="H3" s="22">
        <f>+[6]Main!$K$3</f>
        <v>10187.554818000001</v>
      </c>
      <c r="I3" s="23" t="s">
        <v>14</v>
      </c>
      <c r="J3" s="43">
        <v>44796</v>
      </c>
      <c r="K3" s="27">
        <f>+[6]Model!$BG$47</f>
        <v>231.32319706625486</v>
      </c>
      <c r="L3" s="28">
        <f>K3/D3-1</f>
        <v>0.90986787538189273</v>
      </c>
      <c r="M3" s="36">
        <f>+[6]Model!$BG$43</f>
        <v>7.0000000000000007E-2</v>
      </c>
      <c r="N3" s="28">
        <f>+[6]Model!$BG$45</f>
        <v>0</v>
      </c>
      <c r="O3" s="116">
        <f>+[6]Model!$BG$44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+[6]Model!$AV$34</f>
        <v>1.6784287420147448</v>
      </c>
      <c r="U3" s="27">
        <f>+[6]Model!$AW$34</f>
        <v>4.897703299754288</v>
      </c>
      <c r="V3" s="27">
        <f>+[6]Model!$AX$34</f>
        <v>5.2938371314459518</v>
      </c>
      <c r="W3" s="33">
        <f>+[6]Model!$AY$34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+D4*[7]Main!$G$3</f>
        <v>194736.84</v>
      </c>
      <c r="F4" s="22">
        <f>+[7]Main!$G$5-[7]Main!$G$6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+[17]Main!$P$5-[17]Main!$P$6</f>
        <v>282</v>
      </c>
      <c r="G16" s="22">
        <f>+E16-F16</f>
        <v>9057.93</v>
      </c>
      <c r="H16" s="22">
        <f>+[17]Main!$P$3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17" spans="2:5" x14ac:dyDescent="0.2">
      <c r="B17" s="135" t="s">
        <v>339</v>
      </c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0"/>
  <sheetViews>
    <sheetView tabSelected="1" zoomScale="175" zoomScaleNormal="175" workbookViewId="0">
      <selection activeCell="D9" sqref="D9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44887</v>
      </c>
      <c r="K3" s="27">
        <f>+[18]Model!$AX$52</f>
        <v>218.87765369651601</v>
      </c>
      <c r="L3" s="28">
        <f>K3/D3-1</f>
        <v>0.99233254775638091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41" t="s">
        <v>309</v>
      </c>
      <c r="C9" s="96"/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4" t="s">
        <v>329</v>
      </c>
      <c r="C10" s="134" t="s">
        <v>330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s="20" customFormat="1" x14ac:dyDescent="0.2">
      <c r="B11" s="134" t="s">
        <v>135</v>
      </c>
      <c r="C11" s="134" t="s">
        <v>136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41" t="s">
        <v>371</v>
      </c>
      <c r="C12" s="134"/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134" t="s">
        <v>334</v>
      </c>
      <c r="C13" s="134" t="s">
        <v>335</v>
      </c>
    </row>
    <row r="14" spans="1:24" s="20" customFormat="1" x14ac:dyDescent="0.2">
      <c r="B14" s="5"/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B15" s="64" t="s">
        <v>258</v>
      </c>
    </row>
    <row r="16" spans="1:24" x14ac:dyDescent="0.2">
      <c r="B16" s="96" t="s">
        <v>288</v>
      </c>
    </row>
    <row r="17" spans="1:23" x14ac:dyDescent="0.2">
      <c r="B17" s="63" t="s">
        <v>257</v>
      </c>
    </row>
    <row r="18" spans="1:23" x14ac:dyDescent="0.2">
      <c r="B18" s="134" t="s">
        <v>328</v>
      </c>
    </row>
    <row r="19" spans="1:23" x14ac:dyDescent="0.2">
      <c r="B19" s="63" t="s">
        <v>256</v>
      </c>
    </row>
    <row r="20" spans="1:23" x14ac:dyDescent="0.2">
      <c r="B20" s="134" t="s">
        <v>331</v>
      </c>
    </row>
    <row r="21" spans="1:23" x14ac:dyDescent="0.2">
      <c r="B21" s="64" t="s">
        <v>332</v>
      </c>
    </row>
    <row r="22" spans="1:23" x14ac:dyDescent="0.2">
      <c r="B22" s="134" t="s">
        <v>333</v>
      </c>
    </row>
    <row r="23" spans="1:23" x14ac:dyDescent="0.2">
      <c r="B23" s="134" t="s">
        <v>336</v>
      </c>
    </row>
    <row r="24" spans="1:23" x14ac:dyDescent="0.2">
      <c r="B24" s="134" t="s">
        <v>337</v>
      </c>
    </row>
    <row r="25" spans="1:23" x14ac:dyDescent="0.2">
      <c r="B25" s="134" t="s">
        <v>338</v>
      </c>
    </row>
    <row r="26" spans="1:23" x14ac:dyDescent="0.2">
      <c r="B26" s="20" t="s">
        <v>171</v>
      </c>
      <c r="C26" s="20" t="s">
        <v>172</v>
      </c>
      <c r="D26" s="21">
        <v>44.5</v>
      </c>
      <c r="E26" s="22">
        <v>34050</v>
      </c>
    </row>
    <row r="27" spans="1:23" s="20" customFormat="1" x14ac:dyDescent="0.2">
      <c r="A27" s="107"/>
      <c r="B27" s="137" t="s">
        <v>341</v>
      </c>
      <c r="C27" s="63"/>
      <c r="D27" s="63"/>
      <c r="E27" s="63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141" t="s">
        <v>363</v>
      </c>
    </row>
    <row r="29" spans="1:23" x14ac:dyDescent="0.2">
      <c r="B29" s="63" t="s">
        <v>255</v>
      </c>
    </row>
    <row r="30" spans="1:23" x14ac:dyDescent="0.2">
      <c r="B30" s="141" t="s">
        <v>364</v>
      </c>
    </row>
    <row r="31" spans="1:23" x14ac:dyDescent="0.2">
      <c r="B31" s="141" t="s">
        <v>365</v>
      </c>
    </row>
    <row r="32" spans="1:23" x14ac:dyDescent="0.2">
      <c r="B32" s="141" t="s">
        <v>366</v>
      </c>
    </row>
    <row r="33" spans="2:2" x14ac:dyDescent="0.2">
      <c r="B33" s="141" t="s">
        <v>306</v>
      </c>
    </row>
    <row r="34" spans="2:2" x14ac:dyDescent="0.2">
      <c r="B34" s="141" t="s">
        <v>367</v>
      </c>
    </row>
    <row r="35" spans="2:2" x14ac:dyDescent="0.2">
      <c r="B35" s="141" t="s">
        <v>368</v>
      </c>
    </row>
    <row r="36" spans="2:2" x14ac:dyDescent="0.2">
      <c r="B36" s="141" t="s">
        <v>369</v>
      </c>
    </row>
    <row r="37" spans="2:2" x14ac:dyDescent="0.2">
      <c r="B37" s="141" t="s">
        <v>370</v>
      </c>
    </row>
    <row r="38" spans="2:2" x14ac:dyDescent="0.2">
      <c r="B38" s="141" t="s">
        <v>372</v>
      </c>
    </row>
    <row r="39" spans="2:2" x14ac:dyDescent="0.2">
      <c r="B39" s="141" t="s">
        <v>373</v>
      </c>
    </row>
    <row r="40" spans="2:2" x14ac:dyDescent="0.2">
      <c r="B40" s="141" t="s">
        <v>374</v>
      </c>
    </row>
    <row r="41" spans="2:2" x14ac:dyDescent="0.2">
      <c r="B41" s="141" t="s">
        <v>375</v>
      </c>
    </row>
    <row r="42" spans="2:2" x14ac:dyDescent="0.2">
      <c r="B42" s="141" t="s">
        <v>376</v>
      </c>
    </row>
    <row r="43" spans="2:2" x14ac:dyDescent="0.2">
      <c r="B43" s="141" t="s">
        <v>377</v>
      </c>
    </row>
    <row r="44" spans="2:2" x14ac:dyDescent="0.2">
      <c r="B44" s="141" t="s">
        <v>378</v>
      </c>
    </row>
    <row r="45" spans="2:2" x14ac:dyDescent="0.2">
      <c r="B45" s="141" t="s">
        <v>379</v>
      </c>
    </row>
    <row r="46" spans="2:2" x14ac:dyDescent="0.2">
      <c r="B46" s="141" t="s">
        <v>380</v>
      </c>
    </row>
    <row r="47" spans="2:2" x14ac:dyDescent="0.2">
      <c r="B47" s="141" t="s">
        <v>381</v>
      </c>
    </row>
    <row r="48" spans="2:2" x14ac:dyDescent="0.2">
      <c r="B48" s="141" t="s">
        <v>382</v>
      </c>
    </row>
    <row r="49" spans="2:2" x14ac:dyDescent="0.2">
      <c r="B49" s="141" t="s">
        <v>383</v>
      </c>
    </row>
    <row r="50" spans="2:2" x14ac:dyDescent="0.2">
      <c r="B50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+D13*[27]Main!$K$3</f>
        <v>16302.031699999998</v>
      </c>
      <c r="F13" s="3">
        <f>+[27]Main!$K$5-[27]Main!$K$6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+D18*[28]Main!$K$3</f>
        <v>20147.20788088</v>
      </c>
      <c r="F18" s="22">
        <f>+[28]Main!$K$5-[28]Main!$K$6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2022-11-22T15:04:18Z</dcterms:modified>
  <cp:category/>
  <cp:contentStatus/>
</cp:coreProperties>
</file>