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8_{A3C10094-8ED6-904E-858E-9633BCA68DF4}" xr6:coauthVersionLast="47" xr6:coauthVersionMax="47" xr10:uidLastSave="{00000000-0000-0000-0000-000000000000}"/>
  <bookViews>
    <workbookView xWindow="-36520" yWindow="-20300" windowWidth="28040" windowHeight="17440" xr2:uid="{0CB1B3B1-96D5-464B-8AAB-50F0DEF2837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  <c r="L16" i="2"/>
  <c r="L14" i="2"/>
  <c r="L8" i="2"/>
  <c r="L11" i="2"/>
  <c r="K11" i="2"/>
  <c r="K12" i="2" s="1"/>
  <c r="J11" i="2"/>
  <c r="J12" i="2" s="1"/>
  <c r="I11" i="2"/>
  <c r="I12" i="2" s="1"/>
  <c r="H12" i="2"/>
  <c r="H11" i="2"/>
  <c r="H8" i="2"/>
  <c r="L12" i="2" l="1"/>
</calcChain>
</file>

<file path=xl/sharedStrings.xml><?xml version="1.0" encoding="utf-8"?>
<sst xmlns="http://schemas.openxmlformats.org/spreadsheetml/2006/main" count="31" uniqueCount="28">
  <si>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</si>
  <si>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</si>
  <si>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</si>
  <si>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</si>
  <si>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</si>
  <si>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</si>
  <si>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</si>
  <si>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</si>
  <si>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</si>
  <si>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</si>
  <si>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</si>
  <si>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</si>
  <si>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</si>
  <si>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</si>
  <si>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</si>
  <si>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</si>
  <si>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</si>
  <si>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</si>
  <si>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</si>
  <si>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</si>
  <si>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Units</t>
  </si>
  <si>
    <t>Bookings</t>
  </si>
  <si>
    <t>COGS</t>
  </si>
  <si>
    <t>Gross Profit</t>
  </si>
  <si>
    <t>R&amp;D</t>
  </si>
  <si>
    <t>SG&amp;A</t>
  </si>
  <si>
    <t>Operating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</si>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</sst>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9B50-704A-034F-8093-37F7EA0858AE}">
  <dimension ref="K2:M7"/>
  <sheetViews>
    <sheetView tabSelected="1" zoomScale="140" zoomScaleNormal="140" workbookViewId="0">
      <selection activeCell="L8" sqref="L8"/>
    </sheetView>
  </sheetViews>
  <sheetFormatPr baseColWidth="10" defaultRowHeight="16" x14ac:dyDescent="0.2"/>
  <sheetData>
    <row r="2" spans="11:13" x14ac:dyDescent="0.2">
      <c r="K2" t="s">
        <v>0</v>
      </c>
      <c r="L2" s="1">
        <v>841</v>
      </c>
    </row>
    <row r="3" spans="11:13" x14ac:dyDescent="0.2">
      <c r="K3" t="s">
        <v>1</v>
      </c>
      <c r="L3" s="3">
        <v>393.5</v>
      </c>
      <c r="M3" s="2" t="s">
        <v>17</v>
      </c>
    </row>
    <row r="4" spans="11:13" x14ac:dyDescent="0.2">
      <c r="K4" t="s">
        <v>2</v>
      </c>
      <c r="L4" s="3">
        <f>L2*L3</f>
        <v>330933.5</v>
      </c>
    </row>
    <row r="5" spans="11:13" x14ac:dyDescent="0.2">
      <c r="K5" t="s">
        <v>3</v>
      </c>
      <c r="L5" s="3">
        <f>4813.6+205.3+1002.3</f>
        <v>6021.2000000000007</v>
      </c>
      <c r="M5" s="2" t="s">
        <v>17</v>
      </c>
    </row>
    <row r="6" spans="11:13" x14ac:dyDescent="0.2">
      <c r="K6" t="s">
        <v>4</v>
      </c>
      <c r="L6" s="3">
        <v>4608.2</v>
      </c>
      <c r="M6" s="2" t="s">
        <v>17</v>
      </c>
    </row>
    <row r="7" spans="11:13" x14ac:dyDescent="0.2">
      <c r="K7" t="s">
        <v>5</v>
      </c>
      <c r="L7" s="3">
        <f>L4-L5+L6</f>
        <v>329520.5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5B56-48A6-214D-919A-AB73CF1B0447}">
  <dimension ref="A1:N16"/>
  <sheetViews>
    <sheetView zoomScale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L17" sqref="L17"/>
    </sheetView>
  </sheetViews>
  <sheetFormatPr baseColWidth="10" defaultRowHeight="16" x14ac:dyDescent="0.2"/>
  <cols>
    <col min="1" max="1" width="5.1640625" bestFit="1" customWidth="1"/>
    <col min="2" max="2" width="17.1640625" bestFit="1" customWidth="1"/>
    <col min="3" max="14" width="10.83203125" style="2"/>
  </cols>
  <sheetData>
    <row r="1" spans="1:14" x14ac:dyDescent="0.2">
      <c r="A1" t="s">
        <v>6</v>
      </c>
    </row>
    <row r="2" spans="1:1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</row>
    <row r="3" spans="1:14" x14ac:dyDescent="0.2">
      <c r="B3" t="s">
        <v>20</v>
      </c>
      <c r="H3" s="2">
        <v>113</v>
      </c>
      <c r="I3" s="2">
        <v>112</v>
      </c>
      <c r="J3" s="2">
        <v>124</v>
      </c>
      <c r="K3" s="2">
        <v>70</v>
      </c>
      <c r="L3" s="2">
        <v>100</v>
      </c>
    </row>
    <row r="4" spans="1:14" x14ac:dyDescent="0.2">
      <c r="B4" t="s">
        <v>21</v>
      </c>
      <c r="H4" s="2">
        <v>4500</v>
      </c>
      <c r="I4" s="2">
        <v>2602</v>
      </c>
      <c r="J4" s="2">
        <v>9186</v>
      </c>
      <c r="K4" s="2">
        <v>3611</v>
      </c>
      <c r="L4" s="2">
        <v>5567</v>
      </c>
    </row>
    <row r="6" spans="1:14" s="3" customFormat="1" x14ac:dyDescent="0.2">
      <c r="B6" s="3" t="s">
        <v>7</v>
      </c>
      <c r="C6" s="4"/>
      <c r="D6" s="4"/>
      <c r="E6" s="4"/>
      <c r="F6" s="4"/>
      <c r="G6" s="4"/>
      <c r="H6" s="4">
        <v>6902</v>
      </c>
      <c r="I6" s="4">
        <v>6673</v>
      </c>
      <c r="J6" s="4">
        <v>7237</v>
      </c>
      <c r="K6" s="4">
        <v>5290</v>
      </c>
      <c r="L6" s="4">
        <v>6243</v>
      </c>
      <c r="M6" s="4"/>
      <c r="N6" s="4"/>
    </row>
    <row r="7" spans="1:14" s="3" customFormat="1" x14ac:dyDescent="0.2">
      <c r="B7" s="3" t="s">
        <v>22</v>
      </c>
      <c r="C7" s="4"/>
      <c r="D7" s="4"/>
      <c r="E7" s="4"/>
      <c r="F7" s="4"/>
      <c r="G7" s="4"/>
      <c r="H7" s="4">
        <v>3358.3</v>
      </c>
      <c r="I7" s="4"/>
      <c r="J7" s="4"/>
      <c r="K7" s="4"/>
      <c r="L7" s="4">
        <v>3030.6</v>
      </c>
      <c r="M7" s="4"/>
      <c r="N7" s="4"/>
    </row>
    <row r="8" spans="1:14" s="3" customFormat="1" x14ac:dyDescent="0.2">
      <c r="B8" s="3" t="s">
        <v>23</v>
      </c>
      <c r="C8" s="4"/>
      <c r="D8" s="4"/>
      <c r="E8" s="4"/>
      <c r="F8" s="4"/>
      <c r="G8" s="4"/>
      <c r="H8" s="4">
        <f>H6-H7</f>
        <v>3543.7</v>
      </c>
      <c r="I8" s="4"/>
      <c r="J8" s="4"/>
      <c r="K8" s="4"/>
      <c r="L8" s="4">
        <f>L6-L7</f>
        <v>3212.4</v>
      </c>
      <c r="M8" s="4"/>
      <c r="N8" s="4"/>
    </row>
    <row r="9" spans="1:14" s="3" customFormat="1" x14ac:dyDescent="0.2">
      <c r="B9" s="3" t="s">
        <v>24</v>
      </c>
      <c r="C9" s="4"/>
      <c r="D9" s="4"/>
      <c r="E9" s="4"/>
      <c r="F9" s="4"/>
      <c r="G9" s="4"/>
      <c r="H9" s="4">
        <v>999.9</v>
      </c>
      <c r="I9" s="4"/>
      <c r="J9" s="4"/>
      <c r="K9" s="4"/>
      <c r="L9" s="4">
        <v>1100.5999999999999</v>
      </c>
      <c r="M9" s="4"/>
      <c r="N9" s="4"/>
    </row>
    <row r="10" spans="1:14" s="3" customFormat="1" x14ac:dyDescent="0.2">
      <c r="B10" s="3" t="s">
        <v>25</v>
      </c>
      <c r="C10" s="4"/>
      <c r="D10" s="4"/>
      <c r="E10" s="4"/>
      <c r="F10" s="4"/>
      <c r="G10" s="4"/>
      <c r="H10" s="4">
        <v>281.10000000000002</v>
      </c>
      <c r="I10" s="4"/>
      <c r="J10" s="4"/>
      <c r="K10" s="4"/>
      <c r="L10" s="4">
        <v>277</v>
      </c>
      <c r="M10" s="4"/>
      <c r="N10" s="4"/>
    </row>
    <row r="11" spans="1:14" s="3" customFormat="1" x14ac:dyDescent="0.2">
      <c r="B11" s="3" t="s">
        <v>26</v>
      </c>
      <c r="C11" s="4"/>
      <c r="D11" s="4"/>
      <c r="E11" s="4"/>
      <c r="F11" s="4"/>
      <c r="G11" s="4"/>
      <c r="H11" s="4">
        <f>H10+H9</f>
        <v>1281</v>
      </c>
      <c r="I11" s="4">
        <f t="shared" ref="I11:L11" si="0">I10+I9</f>
        <v>0</v>
      </c>
      <c r="J11" s="4">
        <f t="shared" si="0"/>
        <v>0</v>
      </c>
      <c r="K11" s="4">
        <f t="shared" si="0"/>
        <v>0</v>
      </c>
      <c r="L11" s="4">
        <f t="shared" si="0"/>
        <v>1377.6</v>
      </c>
      <c r="M11" s="4"/>
      <c r="N11" s="4"/>
    </row>
    <row r="12" spans="1:14" s="3" customFormat="1" x14ac:dyDescent="0.2">
      <c r="B12" s="3" t="s">
        <v>27</v>
      </c>
      <c r="C12" s="4"/>
      <c r="D12" s="4"/>
      <c r="E12" s="4"/>
      <c r="F12" s="4"/>
      <c r="G12" s="4"/>
      <c r="H12" s="4">
        <f>H8-H11</f>
        <v>2262.6999999999998</v>
      </c>
      <c r="I12" s="4">
        <f t="shared" ref="I12:L12" si="1">I8-I11</f>
        <v>0</v>
      </c>
      <c r="J12" s="4">
        <f t="shared" si="1"/>
        <v>0</v>
      </c>
      <c r="K12" s="4">
        <f t="shared" si="1"/>
        <v>0</v>
      </c>
      <c r="L12" s="4">
        <f t="shared" si="1"/>
        <v>1834.8000000000002</v>
      </c>
      <c r="M12" s="4"/>
      <c r="N12" s="4"/>
    </row>
    <row r="13" spans="1:14" x14ac:dyDescent="0.2">
      <c r="L13" s="2">
        <v>-11.9</v>
      </c>
    </row>
    <row r="14" spans="1:14" x14ac:dyDescent="0.2">
      <c r="L14" s="4">
        <f>L12+L13</f>
        <v>1822.9</v>
      </c>
    </row>
    <row r="15" spans="1:14" x14ac:dyDescent="0.2">
      <c r="L15" s="2">
        <v>291.60000000000002</v>
      </c>
    </row>
    <row r="16" spans="1:14" x14ac:dyDescent="0.2">
      <c r="L16" s="4">
        <f>L14-L15</f>
        <v>1531.3000000000002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2024-09-30T04:11:02Z</dcterms:created>
  <dcterms:modified xsi:type="dcterms:W3CDTF">2024-10-03T17:44:33Z</dcterms:modified>
</cp:coreProperties>
</file>