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A85D6AAF-BC39-4649-B580-99BA175876A6}" xr6:coauthVersionLast="47" xr6:coauthVersionMax="47" xr10:uidLastSave="{00000000-0000-0000-0000-000000000000}"/>
  <bookViews>
    <workbookView xWindow="470" yWindow="2770" windowWidth="21900" windowHeight="1464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0" l="1"/>
  <c r="H5" i="10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<sst xmlns="http://schemas.openxmlformats.org/spreadsheetml/2006/main" count="1147" uniqueCount="679">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</sst>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7" fillId="0" borderId="0" applyNumberFormat="0" applyFill="0" applyBorder="0" applyAlignment="0" applyProtection="0"/>
  </cellStyleXfs>
  <cellXfs count="284">
    <xf numFmtId="0" fontId="0" fillId="0" borderId="0" xfId="0"/>
    <xf numFmtId="0" fontId="96" fillId="0" borderId="0" xfId="0" applyFont="1"/>
    <xf numFmtId="2" fontId="96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0" fontId="96" fillId="0" borderId="0" xfId="0" applyFont="1" applyAlignment="1">
      <alignment horizontal="right"/>
    </xf>
    <xf numFmtId="0" fontId="98" fillId="0" borderId="0" xfId="1" applyFont="1"/>
    <xf numFmtId="0" fontId="95" fillId="0" borderId="0" xfId="0" applyFont="1"/>
    <xf numFmtId="3" fontId="95" fillId="0" borderId="0" xfId="0" applyNumberFormat="1" applyFont="1" applyAlignment="1">
      <alignment horizontal="right"/>
    </xf>
    <xf numFmtId="0" fontId="94" fillId="0" borderId="0" xfId="0" applyFont="1"/>
    <xf numFmtId="3" fontId="99" fillId="0" borderId="0" xfId="0" applyNumberFormat="1" applyFont="1" applyAlignment="1">
      <alignment horizontal="right"/>
    </xf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3" xfId="0" applyFont="1" applyBorder="1"/>
    <xf numFmtId="0" fontId="90" fillId="0" borderId="4" xfId="0" applyFont="1" applyBorder="1"/>
    <xf numFmtId="2" fontId="90" fillId="0" borderId="4" xfId="0" applyNumberFormat="1" applyFont="1" applyBorder="1" applyAlignment="1">
      <alignment horizontal="right"/>
    </xf>
    <xf numFmtId="3" fontId="90" fillId="0" borderId="4" xfId="0" applyNumberFormat="1" applyFont="1" applyBorder="1" applyAlignment="1">
      <alignment horizontal="right"/>
    </xf>
    <xf numFmtId="0" fontId="90" fillId="0" borderId="4" xfId="0" applyFont="1" applyBorder="1" applyAlignment="1">
      <alignment horizontal="right"/>
    </xf>
    <xf numFmtId="0" fontId="90" fillId="0" borderId="4" xfId="0" applyFont="1" applyBorder="1" applyAlignment="1">
      <alignment horizontal="center"/>
    </xf>
    <xf numFmtId="0" fontId="90" fillId="0" borderId="5" xfId="0" applyFont="1" applyBorder="1" applyAlignment="1">
      <alignment horizontal="center"/>
    </xf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0" fillId="0" borderId="0" xfId="0" applyFont="1" applyAlignment="1">
      <alignment horizontal="center"/>
    </xf>
    <xf numFmtId="0" fontId="90" fillId="0" borderId="1" xfId="0" applyFont="1" applyBorder="1" applyAlignment="1">
      <alignment horizontal="center"/>
    </xf>
    <xf numFmtId="0" fontId="90" fillId="0" borderId="2" xfId="0" applyFont="1" applyBorder="1" applyAlignment="1">
      <alignment horizontal="center"/>
    </xf>
    <xf numFmtId="4" fontId="90" fillId="0" borderId="0" xfId="0" applyNumberFormat="1" applyFont="1" applyAlignment="1">
      <alignment horizontal="center"/>
    </xf>
    <xf numFmtId="9" fontId="90" fillId="0" borderId="0" xfId="0" applyNumberFormat="1" applyFont="1" applyAlignment="1">
      <alignment horizontal="center"/>
    </xf>
    <xf numFmtId="164" fontId="90" fillId="0" borderId="1" xfId="0" applyNumberFormat="1" applyFont="1" applyBorder="1" applyAlignment="1">
      <alignment horizontal="center"/>
    </xf>
    <xf numFmtId="164" fontId="90" fillId="0" borderId="0" xfId="0" applyNumberFormat="1" applyFont="1" applyAlignment="1">
      <alignment horizontal="center"/>
    </xf>
    <xf numFmtId="164" fontId="90" fillId="0" borderId="2" xfId="0" applyNumberFormat="1" applyFont="1" applyBorder="1" applyAlignment="1">
      <alignment horizontal="center"/>
    </xf>
    <xf numFmtId="4" fontId="90" fillId="0" borderId="1" xfId="0" applyNumberFormat="1" applyFont="1" applyBorder="1" applyAlignment="1">
      <alignment horizontal="center"/>
    </xf>
    <xf numFmtId="4" fontId="90" fillId="0" borderId="2" xfId="0" applyNumberFormat="1" applyFont="1" applyBorder="1" applyAlignment="1">
      <alignment horizontal="center"/>
    </xf>
    <xf numFmtId="0" fontId="89" fillId="0" borderId="0" xfId="0" applyFont="1" applyAlignment="1">
      <alignment horizontal="right"/>
    </xf>
    <xf numFmtId="9" fontId="89" fillId="0" borderId="0" xfId="0" applyNumberFormat="1" applyFont="1" applyAlignment="1">
      <alignment horizontal="center"/>
    </xf>
    <xf numFmtId="0" fontId="88" fillId="0" borderId="4" xfId="0" applyFont="1" applyBorder="1" applyAlignment="1">
      <alignment horizontal="right"/>
    </xf>
    <xf numFmtId="14" fontId="90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7" fillId="0" borderId="3" xfId="0" applyFont="1" applyBorder="1" applyAlignment="1">
      <alignment horizontal="center"/>
    </xf>
    <xf numFmtId="0" fontId="87" fillId="0" borderId="6" xfId="0" applyFont="1" applyBorder="1" applyAlignment="1">
      <alignment horizontal="center"/>
    </xf>
    <xf numFmtId="0" fontId="87" fillId="0" borderId="4" xfId="0" applyFont="1" applyBorder="1" applyAlignment="1">
      <alignment horizontal="center"/>
    </xf>
    <xf numFmtId="0" fontId="90" fillId="0" borderId="5" xfId="0" applyFont="1" applyBorder="1"/>
    <xf numFmtId="3" fontId="93" fillId="0" borderId="0" xfId="0" applyNumberFormat="1" applyFont="1"/>
    <xf numFmtId="0" fontId="86" fillId="0" borderId="0" xfId="0" applyFont="1"/>
    <xf numFmtId="0" fontId="85" fillId="0" borderId="0" xfId="0" applyFont="1" applyAlignment="1">
      <alignment horizontal="right"/>
    </xf>
    <xf numFmtId="3" fontId="99" fillId="0" borderId="0" xfId="0" applyNumberFormat="1" applyFont="1"/>
    <xf numFmtId="4" fontId="99" fillId="0" borderId="0" xfId="0" applyNumberFormat="1" applyFont="1" applyAlignment="1">
      <alignment horizontal="right"/>
    </xf>
    <xf numFmtId="0" fontId="84" fillId="0" borderId="0" xfId="0" applyFont="1"/>
    <xf numFmtId="0" fontId="100" fillId="0" borderId="0" xfId="0" applyFont="1"/>
    <xf numFmtId="0" fontId="83" fillId="0" borderId="0" xfId="0" applyFont="1"/>
    <xf numFmtId="14" fontId="93" fillId="0" borderId="0" xfId="0" applyNumberFormat="1" applyFont="1"/>
    <xf numFmtId="0" fontId="93" fillId="0" borderId="0" xfId="0" applyFont="1" applyAlignment="1">
      <alignment horizontal="right"/>
    </xf>
    <xf numFmtId="3" fontId="82" fillId="0" borderId="0" xfId="0" applyNumberFormat="1" applyFont="1"/>
    <xf numFmtId="0" fontId="82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6" fillId="0" borderId="0" xfId="0" applyFont="1"/>
    <xf numFmtId="0" fontId="101" fillId="0" borderId="0" xfId="0" applyFont="1"/>
    <xf numFmtId="0" fontId="75" fillId="0" borderId="0" xfId="0" applyFont="1"/>
    <xf numFmtId="0" fontId="102" fillId="0" borderId="0" xfId="1" applyFont="1"/>
    <xf numFmtId="0" fontId="74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14" fontId="82" fillId="0" borderId="0" xfId="0" applyNumberFormat="1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98" fillId="0" borderId="1" xfId="1" applyFont="1" applyBorder="1"/>
    <xf numFmtId="9" fontId="90" fillId="0" borderId="2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90" fillId="0" borderId="1" xfId="0" applyFont="1" applyBorder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8" fillId="0" borderId="0" xfId="1" applyFont="1" applyBorder="1"/>
    <xf numFmtId="0" fontId="60" fillId="0" borderId="0" xfId="0" applyFont="1"/>
    <xf numFmtId="0" fontId="59" fillId="0" borderId="0" xfId="0" applyFont="1" applyAlignment="1">
      <alignment horizontal="right"/>
    </xf>
    <xf numFmtId="0" fontId="58" fillId="0" borderId="0" xfId="0" applyFont="1"/>
    <xf numFmtId="3" fontId="58" fillId="0" borderId="0" xfId="0" applyNumberFormat="1" applyFont="1" applyAlignment="1">
      <alignment horizontal="right"/>
    </xf>
    <xf numFmtId="0" fontId="57" fillId="0" borderId="0" xfId="0" applyFont="1"/>
    <xf numFmtId="14" fontId="57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14" fontId="96" fillId="0" borderId="0" xfId="0" applyNumberFormat="1" applyFont="1"/>
    <xf numFmtId="0" fontId="55" fillId="0" borderId="0" xfId="0" applyFont="1"/>
    <xf numFmtId="165" fontId="90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4" fillId="0" borderId="0" xfId="0" applyFont="1"/>
    <xf numFmtId="4" fontId="82" fillId="0" borderId="0" xfId="0" applyNumberFormat="1" applyFont="1"/>
    <xf numFmtId="0" fontId="53" fillId="0" borderId="0" xfId="0" applyFont="1"/>
    <xf numFmtId="0" fontId="52" fillId="0" borderId="0" xfId="0" applyFont="1"/>
    <xf numFmtId="3" fontId="103" fillId="0" borderId="0" xfId="0" applyNumberFormat="1" applyFont="1"/>
    <xf numFmtId="4" fontId="104" fillId="0" borderId="0" xfId="0" applyNumberFormat="1" applyFont="1" applyAlignment="1">
      <alignment horizontal="right"/>
    </xf>
    <xf numFmtId="3" fontId="103" fillId="0" borderId="0" xfId="0" applyNumberFormat="1" applyFont="1" applyAlignment="1">
      <alignment horizontal="right"/>
    </xf>
    <xf numFmtId="3" fontId="84" fillId="0" borderId="0" xfId="0" applyNumberFormat="1" applyFont="1"/>
    <xf numFmtId="0" fontId="51" fillId="0" borderId="0" xfId="0" applyFont="1"/>
    <xf numFmtId="0" fontId="50" fillId="0" borderId="0" xfId="0" applyFont="1"/>
    <xf numFmtId="3" fontId="50" fillId="0" borderId="0" xfId="0" applyNumberFormat="1" applyFont="1"/>
    <xf numFmtId="3" fontId="50" fillId="2" borderId="0" xfId="0" applyNumberFormat="1" applyFont="1" applyFill="1"/>
    <xf numFmtId="0" fontId="49" fillId="0" borderId="0" xfId="0" applyFont="1"/>
    <xf numFmtId="3" fontId="49" fillId="0" borderId="0" xfId="0" applyNumberFormat="1" applyFont="1"/>
    <xf numFmtId="3" fontId="98" fillId="0" borderId="0" xfId="1" applyNumberFormat="1" applyFont="1"/>
    <xf numFmtId="0" fontId="48" fillId="0" borderId="0" xfId="0" applyFont="1"/>
    <xf numFmtId="4" fontId="90" fillId="0" borderId="0" xfId="0" applyNumberFormat="1" applyFont="1"/>
    <xf numFmtId="4" fontId="96" fillId="0" borderId="0" xfId="0" applyNumberFormat="1" applyFont="1"/>
    <xf numFmtId="0" fontId="47" fillId="0" borderId="0" xfId="0" applyFont="1"/>
    <xf numFmtId="0" fontId="46" fillId="0" borderId="0" xfId="0" applyFont="1"/>
    <xf numFmtId="0" fontId="101" fillId="0" borderId="0" xfId="0" applyFont="1" applyAlignment="1">
      <alignment horizontal="right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40" fillId="0" borderId="1" xfId="0" applyFont="1" applyBorder="1"/>
    <xf numFmtId="0" fontId="39" fillId="0" borderId="0" xfId="0" applyFont="1"/>
    <xf numFmtId="0" fontId="38" fillId="0" borderId="0" xfId="0" applyFont="1"/>
    <xf numFmtId="0" fontId="36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166" fontId="93" fillId="0" borderId="0" xfId="0" applyNumberFormat="1" applyFont="1" applyAlignment="1">
      <alignment horizontal="center"/>
    </xf>
    <xf numFmtId="166" fontId="93" fillId="0" borderId="0" xfId="0" applyNumberFormat="1" applyFont="1"/>
    <xf numFmtId="166" fontId="90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 applyAlignment="1">
      <alignment horizontal="right"/>
    </xf>
    <xf numFmtId="0" fontId="29" fillId="0" borderId="0" xfId="0" applyFont="1"/>
    <xf numFmtId="2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1" xfId="0" applyFont="1" applyBorder="1"/>
    <xf numFmtId="4" fontId="27" fillId="0" borderId="0" xfId="0" applyNumberFormat="1" applyFont="1" applyAlignment="1">
      <alignment horizontal="right"/>
    </xf>
    <xf numFmtId="0" fontId="96" fillId="0" borderId="0" xfId="0" quotePrefix="1" applyFont="1"/>
    <xf numFmtId="167" fontId="96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14" fontId="93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0" fontId="23" fillId="0" borderId="3" xfId="0" applyFont="1" applyBorder="1"/>
    <xf numFmtId="0" fontId="23" fillId="0" borderId="4" xfId="0" applyFont="1" applyBorder="1"/>
    <xf numFmtId="2" fontId="23" fillId="0" borderId="4" xfId="0" applyNumberFormat="1" applyFont="1" applyBorder="1" applyAlignment="1">
      <alignment horizontal="right"/>
    </xf>
    <xf numFmtId="3" fontId="23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5" xfId="0" applyFont="1" applyBorder="1"/>
    <xf numFmtId="3" fontId="23" fillId="0" borderId="0" xfId="0" applyNumberFormat="1" applyFont="1"/>
    <xf numFmtId="4" fontId="23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14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4" fontId="93" fillId="0" borderId="0" xfId="0" applyNumberFormat="1" applyFont="1"/>
    <xf numFmtId="0" fontId="22" fillId="0" borderId="0" xfId="0" applyFont="1" applyAlignment="1">
      <alignment horizontal="right"/>
    </xf>
    <xf numFmtId="3" fontId="22" fillId="0" borderId="0" xfId="0" applyNumberFormat="1" applyFont="1"/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" fontId="84" fillId="0" borderId="0" xfId="0" applyNumberFormat="1" applyFont="1"/>
    <xf numFmtId="14" fontId="84" fillId="0" borderId="0" xfId="0" applyNumberFormat="1" applyFont="1"/>
    <xf numFmtId="3" fontId="20" fillId="0" borderId="0" xfId="0" applyNumberFormat="1" applyFont="1"/>
    <xf numFmtId="0" fontId="20" fillId="0" borderId="0" xfId="0" applyFont="1" applyAlignment="1">
      <alignment horizontal="right"/>
    </xf>
    <xf numFmtId="0" fontId="19" fillId="0" borderId="0" xfId="0" applyFont="1"/>
    <xf numFmtId="3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4" fontId="88" fillId="0" borderId="0" xfId="0" applyNumberFormat="1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" fontId="96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center"/>
    </xf>
    <xf numFmtId="9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right"/>
    </xf>
    <xf numFmtId="0" fontId="11" fillId="0" borderId="1" xfId="0" applyFont="1" applyBorder="1"/>
    <xf numFmtId="0" fontId="11" fillId="0" borderId="7" xfId="0" applyFont="1" applyBorder="1"/>
    <xf numFmtId="0" fontId="11" fillId="0" borderId="6" xfId="0" applyFont="1" applyBorder="1"/>
    <xf numFmtId="2" fontId="11" fillId="0" borderId="6" xfId="0" applyNumberFormat="1" applyFont="1" applyBorder="1" applyAlignment="1">
      <alignment horizontal="right"/>
    </xf>
    <xf numFmtId="3" fontId="11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4" fontId="90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2" borderId="0" xfId="0" applyFont="1" applyFill="1"/>
    <xf numFmtId="0" fontId="11" fillId="2" borderId="0" xfId="0" applyFont="1" applyFill="1"/>
    <xf numFmtId="0" fontId="40" fillId="2" borderId="0" xfId="0" applyFont="1" applyFill="1"/>
    <xf numFmtId="3" fontId="1" fillId="2" borderId="0" xfId="0" applyNumberFormat="1" applyFont="1" applyFill="1"/>
    <xf numFmtId="0" fontId="37" fillId="2" borderId="0" xfId="0" applyFont="1" applyFill="1"/>
    <xf numFmtId="0" fontId="27" fillId="2" borderId="0" xfId="0" applyFont="1" applyFill="1"/>
    <xf numFmtId="0" fontId="77" fillId="2" borderId="0" xfId="0" applyFon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61" Type="http://schemas.openxmlformats.org/officeDocument/2006/relationships/externalLink" Target="externalLinks/externalLink45.xml"/><Relationship Id="rId8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tabSelected="1" zoomScale="175" zoomScaleNormal="175" zoomScaleSheetLayoutView="100" workbookViewId="0">
      <pane xSplit="3" ySplit="3" topLeftCell="D6" activePane="bottomRight" state="frozen"/>
      <selection pane="topRight" activeCell="D1" sqref="D1"/>
      <selection pane="bottomLeft" activeCell="A30" sqref="A30"/>
      <selection pane="bottomRight" activeCell="A21" sqref="A21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-0.2158304416401513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29.405648462451822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199.84456123239949</v>
      </c>
      <c r="L5" s="218">
        <f>K5/D5-1</f>
        <v>-3.7867405361323603E-2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24.668660478779298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8.0315480952733758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505</v>
      </c>
      <c r="E6" s="216">
        <f>+D6*H6</f>
        <v>169473.86102000001</v>
      </c>
      <c r="F6" s="216">
        <f>+[4]Main!$K$5-[4]Main!$K$6</f>
        <v>-2906.86</v>
      </c>
      <c r="G6" s="216">
        <f>+E6-F6</f>
        <v>172380.72102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5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5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5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5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5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5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5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5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5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5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5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5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5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5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5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5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5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5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5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5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5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5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5">
      <c r="A30" s="214" t="s">
        <v>252</v>
      </c>
      <c r="B30" s="240" t="s">
        <v>501</v>
      </c>
      <c r="C30" s="214" t="s">
        <v>502</v>
      </c>
      <c r="O30" s="223"/>
    </row>
    <row r="31" spans="1:24" x14ac:dyDescent="0.25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5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5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5">
      <c r="B34" s="240" t="s">
        <v>225</v>
      </c>
      <c r="C34" s="214" t="s">
        <v>226</v>
      </c>
      <c r="O34" s="223"/>
    </row>
    <row r="35" spans="1:15" x14ac:dyDescent="0.25">
      <c r="B35" s="240" t="s">
        <v>392</v>
      </c>
      <c r="O35" s="223"/>
    </row>
    <row r="36" spans="1:15" x14ac:dyDescent="0.25">
      <c r="A36" s="214" t="s">
        <v>252</v>
      </c>
      <c r="B36" s="240" t="s">
        <v>491</v>
      </c>
      <c r="C36" s="214" t="s">
        <v>492</v>
      </c>
      <c r="O36" s="223"/>
    </row>
    <row r="37" spans="1:15" x14ac:dyDescent="0.25">
      <c r="A37" s="214" t="s">
        <v>252</v>
      </c>
      <c r="B37" s="240" t="s">
        <v>426</v>
      </c>
      <c r="C37" s="214" t="s">
        <v>427</v>
      </c>
      <c r="O37" s="223"/>
    </row>
    <row r="38" spans="1:15" x14ac:dyDescent="0.25">
      <c r="A38" s="214" t="s">
        <v>252</v>
      </c>
      <c r="B38" s="240" t="s">
        <v>524</v>
      </c>
      <c r="C38" s="214" t="s">
        <v>525</v>
      </c>
      <c r="O38" s="223"/>
    </row>
    <row r="39" spans="1:15" x14ac:dyDescent="0.25">
      <c r="B39" s="240" t="s">
        <v>635</v>
      </c>
      <c r="C39" s="214" t="s">
        <v>634</v>
      </c>
      <c r="O39" s="223"/>
    </row>
    <row r="40" spans="1:15" x14ac:dyDescent="0.25">
      <c r="A40" s="214" t="s">
        <v>252</v>
      </c>
      <c r="B40" s="240" t="s">
        <v>528</v>
      </c>
      <c r="C40" s="214" t="s">
        <v>529</v>
      </c>
      <c r="O40" s="223"/>
    </row>
    <row r="41" spans="1:15" x14ac:dyDescent="0.25">
      <c r="A41" s="214" t="s">
        <v>252</v>
      </c>
      <c r="B41" s="240" t="s">
        <v>536</v>
      </c>
      <c r="C41" s="214" t="s">
        <v>537</v>
      </c>
      <c r="O41" s="223"/>
    </row>
    <row r="42" spans="1:15" x14ac:dyDescent="0.25">
      <c r="A42" s="214" t="s">
        <v>252</v>
      </c>
      <c r="B42" s="240" t="s">
        <v>544</v>
      </c>
      <c r="C42" s="214" t="s">
        <v>545</v>
      </c>
      <c r="O42" s="223"/>
    </row>
    <row r="43" spans="1:15" x14ac:dyDescent="0.25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A32" sqref="A32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102</v>
      </c>
      <c r="E8" s="22">
        <f>+D8*H8</f>
        <v>257856</v>
      </c>
      <c r="F8" s="22">
        <f>[14]Main!$L$5-[14]Main!$L$6</f>
        <v>5230</v>
      </c>
      <c r="G8" s="22">
        <f>E8-F8</f>
        <v>252626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B17" s="182" t="s">
        <v>292</v>
      </c>
      <c r="C17" s="182" t="s">
        <v>293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A18" s="280" t="s">
        <v>252</v>
      </c>
      <c r="B18" s="192" t="s">
        <v>636</v>
      </c>
      <c r="C18" s="192" t="s">
        <v>637</v>
      </c>
      <c r="D18" s="183">
        <v>27.5</v>
      </c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B19" s="182" t="s">
        <v>295</v>
      </c>
      <c r="C19" s="182" t="s">
        <v>296</v>
      </c>
      <c r="D19" s="183">
        <v>142.76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182" t="s">
        <v>305</v>
      </c>
      <c r="C20" s="182" t="s">
        <v>306</v>
      </c>
      <c r="D20" s="183">
        <v>72.069999999999993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70</v>
      </c>
      <c r="C21" s="182" t="s">
        <v>71</v>
      </c>
      <c r="D21" s="183">
        <v>68.930000000000007</v>
      </c>
      <c r="E21" s="170">
        <v>18053</v>
      </c>
      <c r="F21" s="170"/>
      <c r="G21" s="170"/>
      <c r="H21" s="170"/>
      <c r="I21" s="170"/>
      <c r="O21" s="171"/>
      <c r="P21" s="171"/>
    </row>
    <row r="22" spans="1:23" s="182" customFormat="1" x14ac:dyDescent="0.25">
      <c r="A22" s="182" t="s">
        <v>252</v>
      </c>
      <c r="B22" s="182" t="s">
        <v>82</v>
      </c>
      <c r="C22" s="182" t="s">
        <v>83</v>
      </c>
      <c r="D22" s="183">
        <v>58.75</v>
      </c>
      <c r="E22" s="170">
        <v>14980</v>
      </c>
      <c r="F22" s="170"/>
      <c r="G22" s="170"/>
      <c r="H22" s="170"/>
      <c r="I22" s="170"/>
      <c r="O22" s="171"/>
      <c r="P22" s="171"/>
    </row>
    <row r="23" spans="1:23" s="182" customFormat="1" x14ac:dyDescent="0.25">
      <c r="A23" s="182" t="s">
        <v>252</v>
      </c>
      <c r="B23" s="182" t="s">
        <v>103</v>
      </c>
      <c r="C23" s="182" t="s">
        <v>104</v>
      </c>
      <c r="D23" s="183">
        <v>184.44</v>
      </c>
      <c r="E23" s="170">
        <v>10400</v>
      </c>
      <c r="F23" s="170"/>
      <c r="G23" s="170"/>
      <c r="H23" s="170"/>
      <c r="I23" s="170"/>
      <c r="O23" s="171"/>
      <c r="P23" s="171"/>
    </row>
    <row r="24" spans="1:23" x14ac:dyDescent="0.25">
      <c r="B24" s="189" t="s">
        <v>299</v>
      </c>
      <c r="C24" s="171" t="s">
        <v>300</v>
      </c>
      <c r="D24" s="184">
        <v>175.2</v>
      </c>
      <c r="E24" s="170">
        <v>27500</v>
      </c>
      <c r="F24" s="170"/>
      <c r="G24" s="170"/>
      <c r="H24" s="170"/>
      <c r="J24" s="172"/>
      <c r="K24" s="186"/>
      <c r="L24" s="186"/>
      <c r="M24" s="186"/>
      <c r="N24" s="186"/>
      <c r="Q24" s="186"/>
      <c r="R24" s="186"/>
      <c r="S24" s="187"/>
      <c r="T24" s="188"/>
      <c r="U24" s="186"/>
      <c r="V24" s="186"/>
      <c r="W24" s="187"/>
    </row>
    <row r="25" spans="1:23" x14ac:dyDescent="0.25">
      <c r="A25" s="171" t="s">
        <v>252</v>
      </c>
      <c r="B25" s="189" t="s">
        <v>64</v>
      </c>
      <c r="C25" s="171" t="s">
        <v>65</v>
      </c>
      <c r="D25" s="184">
        <v>312</v>
      </c>
      <c r="E25" s="170">
        <v>19090</v>
      </c>
    </row>
    <row r="26" spans="1:23" x14ac:dyDescent="0.25">
      <c r="B26" s="200" t="s">
        <v>643</v>
      </c>
      <c r="C26" s="200" t="s">
        <v>644</v>
      </c>
      <c r="D26" s="184">
        <v>8.1300000000000008</v>
      </c>
      <c r="E26" s="170">
        <v>1700</v>
      </c>
    </row>
    <row r="27" spans="1:23" x14ac:dyDescent="0.25">
      <c r="A27" s="171" t="s">
        <v>252</v>
      </c>
      <c r="B27" s="171" t="s">
        <v>424</v>
      </c>
      <c r="C27" s="171" t="s">
        <v>425</v>
      </c>
    </row>
    <row r="28" spans="1:23" x14ac:dyDescent="0.25">
      <c r="A28" s="171" t="s">
        <v>252</v>
      </c>
      <c r="B28" s="171" t="s">
        <v>430</v>
      </c>
      <c r="C28" s="171" t="s">
        <v>431</v>
      </c>
    </row>
    <row r="29" spans="1:23" x14ac:dyDescent="0.25">
      <c r="A29" s="171" t="s">
        <v>252</v>
      </c>
      <c r="B29" s="171" t="s">
        <v>486</v>
      </c>
      <c r="C29" s="171" t="s">
        <v>487</v>
      </c>
    </row>
    <row r="30" spans="1:23" x14ac:dyDescent="0.25">
      <c r="A30" s="171" t="s">
        <v>252</v>
      </c>
      <c r="B30" s="171" t="s">
        <v>518</v>
      </c>
      <c r="C30" s="171" t="s">
        <v>519</v>
      </c>
    </row>
    <row r="31" spans="1:23" x14ac:dyDescent="0.25">
      <c r="A31" s="171" t="s">
        <v>252</v>
      </c>
      <c r="B31" s="171" t="s">
        <v>542</v>
      </c>
      <c r="C31" s="171" t="s">
        <v>543</v>
      </c>
    </row>
    <row r="32" spans="1:23" x14ac:dyDescent="0.25">
      <c r="A32" s="171" t="s">
        <v>252</v>
      </c>
      <c r="B32" s="171" t="s">
        <v>572</v>
      </c>
      <c r="C32" s="171" t="s">
        <v>573</v>
      </c>
    </row>
    <row r="33" spans="1:9" x14ac:dyDescent="0.25">
      <c r="B33" s="205" t="s">
        <v>649</v>
      </c>
      <c r="C33" s="205" t="s">
        <v>650</v>
      </c>
    </row>
    <row r="34" spans="1:9" x14ac:dyDescent="0.25">
      <c r="A34" s="171" t="s">
        <v>252</v>
      </c>
      <c r="B34" s="171" t="s">
        <v>586</v>
      </c>
      <c r="C34" s="171" t="s">
        <v>587</v>
      </c>
    </row>
    <row r="35" spans="1:9" x14ac:dyDescent="0.25">
      <c r="A35" s="171" t="s">
        <v>252</v>
      </c>
      <c r="B35" s="171" t="s">
        <v>594</v>
      </c>
      <c r="C35" s="171" t="s">
        <v>595</v>
      </c>
    </row>
    <row r="36" spans="1:9" x14ac:dyDescent="0.25">
      <c r="A36" s="171" t="s">
        <v>252</v>
      </c>
      <c r="B36" s="171" t="s">
        <v>596</v>
      </c>
      <c r="C36" s="171" t="s">
        <v>597</v>
      </c>
    </row>
    <row r="37" spans="1:9" x14ac:dyDescent="0.25">
      <c r="B37" s="5" t="s">
        <v>659</v>
      </c>
      <c r="C37" s="248" t="s">
        <v>661</v>
      </c>
      <c r="D37" s="183">
        <v>89.5</v>
      </c>
    </row>
    <row r="38" spans="1:9" x14ac:dyDescent="0.25">
      <c r="B38" s="5" t="s">
        <v>660</v>
      </c>
      <c r="C38" s="248" t="s">
        <v>662</v>
      </c>
    </row>
    <row r="39" spans="1:9" x14ac:dyDescent="0.25">
      <c r="A39" s="171" t="s">
        <v>252</v>
      </c>
      <c r="B39" s="171" t="s">
        <v>598</v>
      </c>
      <c r="C39" s="171" t="s">
        <v>599</v>
      </c>
    </row>
    <row r="40" spans="1:9" x14ac:dyDescent="0.25">
      <c r="A40" s="171" t="s">
        <v>252</v>
      </c>
      <c r="B40" s="171" t="s">
        <v>604</v>
      </c>
      <c r="C40" s="171" t="s">
        <v>605</v>
      </c>
    </row>
    <row r="42" spans="1:9" s="182" customFormat="1" ht="13" x14ac:dyDescent="0.3">
      <c r="B42" s="47" t="s">
        <v>33</v>
      </c>
      <c r="C42" s="47" t="s">
        <v>150</v>
      </c>
      <c r="D42" s="48">
        <v>0</v>
      </c>
      <c r="E42" s="9">
        <v>100000</v>
      </c>
      <c r="F42" s="170"/>
      <c r="G42" s="170"/>
      <c r="H42" s="170"/>
      <c r="I42" s="170"/>
    </row>
    <row r="43" spans="1:9" ht="13" x14ac:dyDescent="0.3">
      <c r="B43" s="109" t="s">
        <v>58</v>
      </c>
      <c r="C43" s="109"/>
      <c r="D43" s="110">
        <v>0</v>
      </c>
      <c r="E43" s="111">
        <v>26000</v>
      </c>
    </row>
    <row r="44" spans="1:9" ht="13" x14ac:dyDescent="0.3">
      <c r="B44" s="182" t="s">
        <v>86</v>
      </c>
      <c r="C44" s="182"/>
      <c r="D44" s="48">
        <v>0</v>
      </c>
      <c r="E44" s="170">
        <v>15000</v>
      </c>
    </row>
    <row r="45" spans="1:9" ht="13" x14ac:dyDescent="0.3">
      <c r="B45" s="171" t="s">
        <v>241</v>
      </c>
      <c r="D45" s="48">
        <v>0</v>
      </c>
      <c r="E45" s="172">
        <v>75</v>
      </c>
    </row>
    <row r="46" spans="1:9" ht="13" x14ac:dyDescent="0.3">
      <c r="B46" s="171" t="s">
        <v>243</v>
      </c>
      <c r="D46" s="48">
        <v>0</v>
      </c>
    </row>
    <row r="47" spans="1:9" x14ac:dyDescent="0.25">
      <c r="B47" s="171" t="s">
        <v>273</v>
      </c>
      <c r="E47" s="172">
        <v>424</v>
      </c>
    </row>
    <row r="48" spans="1:9" x14ac:dyDescent="0.25">
      <c r="B48" s="171" t="s">
        <v>275</v>
      </c>
      <c r="E48" s="172">
        <v>159.5</v>
      </c>
    </row>
    <row r="49" spans="2:2" x14ac:dyDescent="0.25">
      <c r="B49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A31" sqref="A31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64.58</v>
      </c>
      <c r="E4" s="22">
        <f>+D4*H4</f>
        <v>135986.70820849997</v>
      </c>
      <c r="F4" s="44">
        <f>+[57]Main!$K$5-[57]Main!$K$6</f>
        <v>7245</v>
      </c>
      <c r="G4" s="44">
        <f>+E4-F4</f>
        <v>128741.70820849997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281" t="s">
        <v>252</v>
      </c>
      <c r="B14" s="73" t="s">
        <v>285</v>
      </c>
      <c r="C14" s="73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281" t="s">
        <v>252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79"/>
      <c r="B16" s="79" t="s">
        <v>301</v>
      </c>
      <c r="C16" s="79" t="s">
        <v>302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+[61]Main!$K$5-[61]Main!$K$6</f>
        <v>-1163.2909999999999</v>
      </c>
      <c r="G25" s="44">
        <f>+E25-F25</f>
        <v>2126.8046414800001</v>
      </c>
      <c r="H25" s="44">
        <f>+[61]Main!$K$3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+[62]Main!$K$5-[62]Main!$K$6</f>
        <v>4.47199999999998</v>
      </c>
      <c r="G26" s="44">
        <f>+E26-F26</f>
        <v>179.02368583000001</v>
      </c>
      <c r="H26" s="44">
        <f>+[62]Main!$K$3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</row>
    <row r="28" spans="1:23" x14ac:dyDescent="0.25">
      <c r="B28" s="5" t="s">
        <v>647</v>
      </c>
      <c r="C28" s="205" t="s">
        <v>648</v>
      </c>
      <c r="D28" s="10">
        <v>1.02</v>
      </c>
      <c r="E28" s="10">
        <f>+D28*H28</f>
        <v>114.86102394</v>
      </c>
      <c r="F28" s="44">
        <f>+[63]Main!$J$5-[63]Main!$J$6</f>
        <v>69.837999999999994</v>
      </c>
      <c r="G28" s="10">
        <f>+E28-F28</f>
        <v>45.023023940000002</v>
      </c>
      <c r="H28" s="44">
        <f>+[63]Main!$J$3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131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74"/>
      <c r="B6" s="74" t="s">
        <v>290</v>
      </c>
      <c r="C6" s="74" t="s">
        <v>291</v>
      </c>
    </row>
    <row r="7" spans="1:24" x14ac:dyDescent="0.25">
      <c r="A7" s="131" t="s">
        <v>252</v>
      </c>
      <c r="B7" s="20" t="s">
        <v>180</v>
      </c>
      <c r="C7" s="20" t="s">
        <v>181</v>
      </c>
      <c r="D7" s="21">
        <v>181.71</v>
      </c>
      <c r="E7" s="22">
        <v>25220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+[64]Main!$N$5-[64]Main!$N$6</f>
        <v>472.05500000000006</v>
      </c>
      <c r="G9" s="44">
        <f>+E9-F9</f>
        <v>28022.535988259999</v>
      </c>
      <c r="H9" s="44">
        <f>+[64]Main!$N$3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2025-02-14T03:34:23Z</dcterms:modified>
  <cp:category/>
  <cp:contentStatus/>
</cp:coreProperties>
</file>