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D780415-1565-449E-8BF8-4881BCBC4ED1}" xr6:coauthVersionLast="47" xr6:coauthVersionMax="47" xr10:uidLastSave="{00000000-0000-0000-0000-000000000000}"/>
  <bookViews>
    <workbookView xWindow="-30075" yWindow="60" windowWidth="29955" windowHeight="20700" xr2:uid="{504C1B84-CF57-480C-AAED-9E257BE1703D}"/>
  </bookViews>
  <sheets>
    <sheet name="Main" sheetId="1" r:id="rId1"/>
    <sheet name="galinpepimut-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I24" i="2"/>
  <c r="J27" i="2"/>
  <c r="I27" i="2"/>
  <c r="L5" i="1"/>
  <c r="L3" i="1"/>
  <c r="L4" i="1"/>
  <c r="L7" i="1" s="1"/>
</calcChain>
</file>

<file path=xl/sharedStrings.xml><?xml version="1.0" encoding="utf-8"?>
<sst xmlns="http://schemas.openxmlformats.org/spreadsheetml/2006/main" count="106" uniqueCount="100">
  <si>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</si>
  <si>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</si>
  <si>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</si>
  <si>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</si>
  <si>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</si>
  <si>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</si>
  <si>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</si>
  <si>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</si>
  <si>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</si>
  <si>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galinpepimut-S</t>
  </si>
  <si>
    <t>SLS009/GFH009</t>
  </si>
  <si>
    <t>Name</t>
  </si>
  <si>
    <t>Indication</t>
  </si>
  <si>
    <t>Mechanism</t>
  </si>
  <si>
    <t>AML</t>
  </si>
  <si>
    <t>WT1</t>
  </si>
  <si>
    <t>Main</t>
  </si>
  <si>
    <t>Brand</t>
  </si>
  <si>
    <t>Clinical Trials</t>
  </si>
  <si>
    <t>ML</t>
  </si>
  <si>
    <t>CEO</t>
  </si>
  <si>
    <t>Angelos Stergiou</t>
  </si>
  <si>
    <t>PE: OS</t>
  </si>
  <si>
    <t>Phase III open-label "REGAL" Galinpepimut-S vs. BAT for Maintenance n=127 AML CR2/​CRp2 - NCT04229979</t>
  </si>
  <si>
    <t>March 1 2024: 66 patients dead, 123 enrolled</t>
  </si>
  <si>
    <t>Interim Analysis of Phase 3 REGAL Study of Galinpepimut-S in Patients with Acute Myeloid Leukemia Expected in First Quarter 2024</t>
  </si>
  <si>
    <t xml:space="preserve"> Our independent data monitoring committee will meet again in Q3, and we currently expect the interim analysis for our Phase 3 REGAL study by the end of this year or early 2024.</t>
  </si>
  <si>
    <t>Background:
Patients with relapse/refractory (r/r) AML have poor outcomes. Allogeneic stem cell transplantation (allo-SCT) can potentially cure some patients with r/r AML who achieve second CR (CR2). However, barriers to transplantation such as advanced age, poor functional status/comorbidities or lack of donor exist and not all patients are able to proceed to allo-SCT. Therefore, novel strategies to decrease relapse risk in these patients are urgently needed. A National Cancer Institute consensus study on prioritization of cancer antigens ranked the Wilms tumor 1 (WT1) protein as the top immunotherapy target in cancer. WT1 has emerged as an encouraging vaccine target in AML due to its overexpression in leukemic blasts. Maintenance therapy with Galinpepimut-S (GPS), a multivalent heteroclitic WT1 peptide vaccine, has shown promising activity in patients with AML by inducing a strong innate immune response (CD4+/CD8+) against the WT1 antigen and across a broad range of HLA types.
Methods:
This is an open-label, multicenter, randomized, phase III study of GPS vs. BAT in patients with AML in CR2/CRp2 (CR2 with incomplete platelet recovery). BAT may include observation, low dose cytarabine and hypomethylating agents +/- venetoclax. The primary endpoint of the study is overall survival (OS). Secondary endpoints include safety and tolerability of GPS and leukemia-free survival. Exploratory endpoints include WT1-specific immune response dynamics in blood and bone marrow. Approximately 125 - 140 patients will enroll, in a 1:1 ratio, to provide at least 90% power under an assumed hazard ratio of 0.52, based on median OS of 8.0 m (BAT) and 15.4m (GPS). Randomization will be stratified by duration of CR1 ( &lt; 12m vs. ≥12m), Cytogenetics (poor-risk vs. all other), CR2 vs. CRp2 and measurable residual disease (MRD) after CR2 (MRD- vs. MRD+). Inclusion criteria consists of willing subjects ≥18y with AML within 6m of achieving CR2/CRp2, ineligible for allo-SCT due to any reason, with ≥300 lymphocytes/ul and with adequate renal and hepatic function. Subjects with central nervous involvement, having received a live vaccine 30d prior to first dose of study drug, having a diagnosis of immunodeficiency, receiving ≥10mg daily of prednisone equivalent (or any other systemic immunosuppressant) for any indication 7d prior to first dose of study drug, hypersensitivity to study agent and with a history of solid organ transplant would be excluded. The clinical trial is actively enrolling, and the registry number is NCT04229979. Clinical trial information: NCT04229979.</t>
  </si>
  <si>
    <t>Approximately 125 -140 patients will enroll, in a 1:1 ratio, to provide at least 90% power under an assumed hazard ratio of 0.636, based on median OS of 8.0 m (BAT) and 12.6m (GPS)</t>
  </si>
  <si>
    <t xml:space="preserve"> Approximately 125 - 140 patients will enroll, in a 1:1 ratio, to provide at least 90% power under an assumed hazard ratio of 0.52, based on median OS of 8.0 m (BAT) and 15.4m (GPS).</t>
  </si>
  <si>
    <t xml:space="preserve">Approximately 125 -140 patients will enroll, in a 1:1 ratio, to provide at least 90% power under an assumed hazard ratio of 0.636, based on median OS of 8.0 m (BAT) and 12.6m (GPS). </t>
  </si>
  <si>
    <t>Abstract</t>
  </si>
  <si>
    <t>ASCO</t>
  </si>
  <si>
    <t>Benjamin Kent Tomlinson4, ; 4. University Hospitals Seidman Cancer Center, Cleveland, OH</t>
  </si>
  <si>
    <t>Panagiotis Tsirigotis3 (University General Hospital Attikon, Chaidari, Greece)</t>
  </si>
  <si>
    <t>Mathilde Hunault-Berger5 (5. CHU Angers, Angers, France)</t>
  </si>
  <si>
    <t>Uwe Platzbecker6 (6. University HospitalLeipzig, Leipzig, Germany)</t>
  </si>
  <si>
    <t>IoannaSakellari7 (7. General Hospital of Thessaloniki “G. Papanikolaou, Pilea Chortiatis, Greece)</t>
  </si>
  <si>
    <t>Ana Vidovic8 (8. University Clinical Center of Serbia, Belgrade, Serbia)</t>
  </si>
  <si>
    <t>Pau Montesinos9 (9. Hospital Universitario y PolitecnicoLa Fe, Valencia, Spain;)</t>
  </si>
  <si>
    <t>Teresa Bernal del Castillo10 (10. Hospital Universitario Central de Asturias, Asturias, Spain)</t>
  </si>
  <si>
    <t>Daniel Egan11 (11. University of Washington MedicalCenter, Seattle, WA)</t>
  </si>
  <si>
    <t>Hana Safah12 (12. Tulane Cancer Center, New Orleans, LA)</t>
  </si>
  <si>
    <t>Gary J. Schiller13 (13. Department of Microbiology, Immunology and Molecular Genetics, David Geffen School of Medicine at UCLA, Los Angeles, CA)</t>
  </si>
  <si>
    <t>Mathias Haenel14 (14. KlinikumChemnitz gGmbH, Chemnitz, Germany)</t>
  </si>
  <si>
    <t>Agata Obara15 (15. SwietokrzyskieCentrum Onkologii, Kielce, Poland)</t>
  </si>
  <si>
    <t>Tsung-ChihChen16 (16. Taichung Veterans General Hospital, Taichung City, Taiwan)</t>
  </si>
  <si>
    <t>Marcello Rotta17 (17. Colorado Blood Cancer Institute, Denver,CO)</t>
  </si>
  <si>
    <t>StavroulaGiannouli18 (18. HippokrationGeneral Hospital, Athina, Greece)</t>
  </si>
  <si>
    <t>Aleksandar Savic19 (19. Clinical Centre of Vojvodina, Novi Sad, Serbia)</t>
  </si>
  <si>
    <t>MOSAIC THEORY</t>
  </si>
  <si>
    <t>Drug</t>
  </si>
  <si>
    <t>Control</t>
  </si>
  <si>
    <t>Omer Hassan Jamy (1. University of Alabama at Birmingham, Birmingham, AL) 205-801-9034 call the bama girl fly her to NYC - she thicc (African American)</t>
  </si>
  <si>
    <t>Sharif S. Khan (Bon Secours St Francis Health System, Greenville, SC) 864-603-6300</t>
  </si>
  <si>
    <t>Phase 3 REGAL Study of Galinpepimut-S in Patients with Acute Myeloid Leukemia on Track for Interim Analysis by Late 2023/Early 2024</t>
  </si>
  <si>
    <t>Phase 3 REGAL study in acute myeloid leukemia (AML): Enrollment continued in the global Phase 3 REGAL registrational clinical trial in patients with AML who have achieved complete remission following second-line salvage therapy (CR2 patients). SELLAS announced in November that the REGAL clinical trial protocol and statistical analysis plan were revised to adjust for higher-than-expected overall survival observed in blinded pooled patient data</t>
  </si>
  <si>
    <t>60 events for interim analysis, 80 for final</t>
  </si>
  <si>
    <t>SAP modified 11/14/22</t>
  </si>
  <si>
    <t xml:space="preserve"> SELLAS expects an interim analysis for safety and futility in the fourth quarter of 2021.</t>
  </si>
  <si>
    <t>enrollment complete as of March 26 2024 - 1/8/2020 enrollment began</t>
  </si>
  <si>
    <t>https://ir.sellaslifesciences.com/news/News-Details/2014/SELLAS-Life-Sciences-Group-Signs-Exclusive-License-Agreement-for-Global-Rights-on-Development-and-Commercialization-of-WT1-Cancer-Vaccine-with-Memorial-Sloan-Kettering-Cancer-Center/default.aspx</t>
  </si>
  <si>
    <t>https://www.tesble.com/10.1038/sj.leu.2403186</t>
  </si>
  <si>
    <t>monotherapy CR</t>
  </si>
  <si>
    <t>Phase I Osaka protocol</t>
  </si>
  <si>
    <t>mixed results</t>
  </si>
  <si>
    <t>German group - low efficacy</t>
  </si>
  <si>
    <t>Phase I FIH</t>
  </si>
  <si>
    <t>https://watermark.silverchair.com/zh802810000171.pdf</t>
  </si>
  <si>
    <t>https://pubmed.ncbi.nlm.nih.gov/20631300/</t>
  </si>
  <si>
    <t>n=10 AML good results</t>
  </si>
  <si>
    <t>https://www.ncbi.nlm.nih.gov/pmc/articles/PMC4253125/pdf/bjh0164-0366.pdf</t>
  </si>
  <si>
    <t>British Group</t>
  </si>
  <si>
    <t>Phase I random underwhelming study</t>
  </si>
  <si>
    <t>https://pubmed.ncbi.nlm.nih.gov/25802083/</t>
  </si>
  <si>
    <t>https://www.ncbi.nlm.nih.gov/pmc/articles/PMC5649080/</t>
  </si>
  <si>
    <t>Phase II german DC vaccine n=30 AML</t>
  </si>
  <si>
    <t>WT4869 - Sumitomo WT vaccine JapicCTI-101374. MDS</t>
  </si>
  <si>
    <t>7.4mo PFS vs. 10.1mo for drug</t>
  </si>
  <si>
    <t>CR1 68 month OS</t>
  </si>
  <si>
    <t>CR1 either 56.1mo OS or 41.8mo OS</t>
  </si>
  <si>
    <t>Phase II MPM https://pubmed.ncbi.nlm.nih.gov/28972039/ - NCT01266083</t>
  </si>
  <si>
    <t>https://watermark.silverchair.com/advances014175.pdf</t>
  </si>
  <si>
    <t>https://onlinelibrary.wiley.com/doi/full/10.1111/bjh.14768?sid=nlm%3Apubmed</t>
  </si>
  <si>
    <t>Phase II London</t>
  </si>
  <si>
    <t>WT1 TCR gene therapy - https://pubmed.ncbi.nlm.nih.gov/31235963/</t>
  </si>
  <si>
    <t>RFS 100% at median 44 months</t>
  </si>
  <si>
    <t>DSP-7888 - ombipepmut-S</t>
  </si>
  <si>
    <t>Phase I NCT02498665</t>
  </si>
  <si>
    <t>WT2725 - Phase I https://pubmed.ncbi.nlm.nih.gov/34785698/ - Sumitomo</t>
  </si>
  <si>
    <t>Phase I/II MDS - https://pubmed.ncbi.nlm.nih.gov/34932235/</t>
  </si>
  <si>
    <t>Phase II n=100 https://www.ncbi.nlm.nih.gov/pmc/articles/PMC10123586/pdf/262_2023_Article_3432.pdf</t>
  </si>
  <si>
    <t>CR1</t>
  </si>
  <si>
    <t>OCV-501 n=9 AML - OCV-501, a tumor vaccine, is an HLA class II-binding polypeptide consisting of 16 amino acid residues derived from WT1 protein</t>
  </si>
  <si>
    <t xml:space="preserve">36% DFS vs. 34% for placebo p=0.74 Median DFS was 12.1 and 8.4 months in the OCV-501 and placebo groups, respectively, without a significant difference. </t>
  </si>
  <si>
    <t>Phase I  - https://www.ncbi.nlm.nih.gov/pmc/articles/PMC4617516/pdf/nihms725317.pdf</t>
  </si>
  <si>
    <t>n=14, mOS 608days - 20 months</t>
  </si>
  <si>
    <t xml:space="preserve">  CR2 subset mOS 495 days - 16.5 months</t>
  </si>
  <si>
    <t>Very low baseline blasts, possibly positive prognosis bias, not sure if this is clinical material</t>
  </si>
  <si>
    <t xml:space="preserve">  Patients screened for WT1 immune response?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</si>
</sst>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quotePrefix="1"/>
    <xf numFmtId="0" fontId="2" fillId="0" borderId="0" xfId="1"/>
    <xf numFmtId="0" fontId="1" fillId="0" borderId="0" xfId="0" applyFont="1"/>
    <xf numFmtId="0" fontId="3" fillId="0" borderId="0" xfId="0" applyFont="1"/>
    <xf numFmtId="0" fontId="2" fillId="0" borderId="1" xfId="1" applyBorder="1"/>
    <xf numFmtId="0" fontId="1" fillId="0" borderId="0" xfId="0" applyFont="1" applyAlignment="1">
      <alignment wrapText="1"/>
    </xf>
    <xf numFmtId="0" fontId="3" fillId="0" borderId="0" xfId="0" quotePrefix="1" applyFont="1"/>
    <xf numFmtId="0" fontId="3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C8E6BED-943B-41DD-B7F8-86E29F67A1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2883478</xdr:colOff>
      <xdr:row>52</xdr:row>
      <xdr:rowOff>25978</xdr:rowOff>
    </xdr:from>
    <xdr:to>
      <xdr:col>7</xdr:col>
      <xdr:colOff>593482</xdr:colOff>
      <xdr:row>65</xdr:row>
      <xdr:rowOff>112387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738558-359B-9F9E-539E-2D9146B5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5137" y="9343160"/>
          <a:ext cx="3645811" cy="2168920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108</xdr:row>
      <xdr:rowOff>20901</xdr:rowOff>
    </xdr:from>
    <xdr:to>
      <xdr:col>2</xdr:col>
      <xdr:colOff>2558991</xdr:colOff>
      <xdr:row>118</xdr:row>
      <xdr:rowOff>77185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81CC04-A28D-4D30-FA5D-1CEE5BD38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4642" y="18735884"/>
          <a:ext cx="2570487" cy="1698525"/>
        </a:xfrm>
        <a:prstGeom prst="rect">
          <a:avLst/>
        </a:prstGeom>
      </xdr:spPr>
    </xdr:pic>
    <xdr:clientData/>
  </xdr:twoCellAnchor>
  <xdr:twoCellAnchor editAs="oneCell">
    <xdr:from>
      <xdr:col>5</xdr:col>
      <xdr:colOff>532087</xdr:colOff>
      <xdr:row>91</xdr:row>
      <xdr:rowOff>151555</xdr:rowOff>
    </xdr:from>
    <xdr:to>
      <xdr:col>19</xdr:col>
      <xdr:colOff>33941</xdr:colOff>
      <xdr:row>122</xdr:row>
      <xdr:rowOff>70940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DA288-8BFC-7A2C-8C9C-B2CE67531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4742" y="16074727"/>
          <a:ext cx="8054647" cy="5010334"/>
        </a:xfrm>
        <a:prstGeom prst="rect">
          <a:avLst/>
        </a:prstGeom>
      </xdr:spPr>
    </xdr:pic>
    <xdr:clientData/>
  </xdr:twoCellAnchor>
  <xdr:twoCellAnchor editAs="oneCell">
    <xdr:from>
      <xdr:col>23</xdr:col>
      <xdr:colOff>123342</xdr:colOff>
      <xdr:row>90</xdr:row>
      <xdr:rowOff>0</xdr:rowOff>
    </xdr:from>
    <xdr:to>
      <xdr:col>39</xdr:col>
      <xdr:colOff>115277</xdr:colOff>
      <xdr:row>120</xdr:row>
      <xdr:rowOff>110053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49BC51-1F25-C3EC-BF3C-E5B04B3CB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23413" y="15675429"/>
          <a:ext cx="9789078" cy="5008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B321-33CF-44A5-A39D-38EB3AAB44F5}">
  <dimension ref="B2:M12"/>
  <sheetViews>
    <sheetView tabSelected="1" zoomScale="205" zoomScaleNormal="205" workbookViewId="0">
      <selection activeCell="D10" sqref="D10"/>
    </sheetView>
  </sheetViews>
  <sheetFormatPr defaultRowHeight="12.75" x14ac:dyDescent="0.2"/>
  <cols>
    <col min="1" max="1" width="2.85546875" customWidth="1"/>
    <col min="2" max="2" width="18" customWidth="1"/>
    <col min="3" max="3" width="9.85546875" customWidth="1"/>
    <col min="4" max="4" width="11.5703125" customWidth="1"/>
  </cols>
  <sheetData>
    <row r="2" spans="2:13" x14ac:dyDescent="0.2">
      <c r="B2" s="5" t="s">
        <v>11</v>
      </c>
      <c r="C2" s="6" t="s">
        <v>12</v>
      </c>
      <c r="D2" s="6" t="s">
        <v>13</v>
      </c>
      <c r="E2" s="6"/>
      <c r="F2" s="6"/>
      <c r="G2" s="6"/>
      <c r="H2" s="6"/>
      <c r="I2" s="7"/>
      <c r="K2" t="s">
        <v>0</v>
      </c>
      <c r="L2">
        <v>1.27</v>
      </c>
    </row>
    <row r="3" spans="2:13" x14ac:dyDescent="0.2">
      <c r="B3" s="16" t="s">
        <v>9</v>
      </c>
      <c r="C3" s="8" t="s">
        <v>14</v>
      </c>
      <c r="D3" s="8" t="s">
        <v>15</v>
      </c>
      <c r="E3" s="8"/>
      <c r="F3" s="8"/>
      <c r="G3" s="8"/>
      <c r="H3" s="8"/>
      <c r="I3" s="9"/>
      <c r="K3" t="s">
        <v>1</v>
      </c>
      <c r="L3" s="1">
        <f>64.332498+15.849056</f>
        <v>80.181554000000006</v>
      </c>
      <c r="M3" s="2" t="s">
        <v>6</v>
      </c>
    </row>
    <row r="4" spans="2:13" x14ac:dyDescent="0.2">
      <c r="B4" s="3" t="s">
        <v>10</v>
      </c>
      <c r="C4" s="8"/>
      <c r="D4" s="8"/>
      <c r="E4" s="8"/>
      <c r="F4" s="8"/>
      <c r="G4" s="8"/>
      <c r="H4" s="8"/>
      <c r="I4" s="9"/>
      <c r="K4" t="s">
        <v>2</v>
      </c>
      <c r="L4" s="1">
        <f>+L2*L3</f>
        <v>101.83057358000001</v>
      </c>
    </row>
    <row r="5" spans="2:13" x14ac:dyDescent="0.2">
      <c r="B5" s="3"/>
      <c r="C5" s="8"/>
      <c r="D5" s="8"/>
      <c r="E5" s="8"/>
      <c r="F5" s="8"/>
      <c r="G5" s="8"/>
      <c r="H5" s="8"/>
      <c r="I5" s="9"/>
      <c r="K5" t="s">
        <v>3</v>
      </c>
      <c r="L5" s="1">
        <f>9.147+21</f>
        <v>30.146999999999998</v>
      </c>
      <c r="M5" s="2" t="s">
        <v>6</v>
      </c>
    </row>
    <row r="6" spans="2:13" x14ac:dyDescent="0.2">
      <c r="B6" s="3"/>
      <c r="C6" s="8"/>
      <c r="D6" s="8"/>
      <c r="E6" s="8"/>
      <c r="F6" s="8"/>
      <c r="G6" s="8"/>
      <c r="H6" s="8"/>
      <c r="I6" s="9"/>
      <c r="K6" t="s">
        <v>4</v>
      </c>
      <c r="L6" s="1">
        <v>0</v>
      </c>
      <c r="M6" s="2" t="s">
        <v>6</v>
      </c>
    </row>
    <row r="7" spans="2:13" x14ac:dyDescent="0.2">
      <c r="B7" s="4"/>
      <c r="C7" s="10"/>
      <c r="D7" s="10"/>
      <c r="E7" s="10"/>
      <c r="F7" s="10"/>
      <c r="G7" s="10"/>
      <c r="H7" s="10"/>
      <c r="I7" s="11"/>
      <c r="K7" t="s">
        <v>5</v>
      </c>
      <c r="L7" s="1">
        <f>+L4-L5+L6</f>
        <v>71.683573580000001</v>
      </c>
    </row>
    <row r="9" spans="2:13" x14ac:dyDescent="0.2">
      <c r="K9" t="s">
        <v>7</v>
      </c>
      <c r="L9" s="1">
        <v>237.18799999999999</v>
      </c>
    </row>
    <row r="10" spans="2:13" x14ac:dyDescent="0.2">
      <c r="K10" t="s">
        <v>8</v>
      </c>
      <c r="L10" s="1">
        <v>-234.28</v>
      </c>
    </row>
    <row r="12" spans="2:13" x14ac:dyDescent="0.2">
      <c r="K12" t="s">
        <v>20</v>
      </c>
      <c r="L12" s="12" t="s">
        <v>21</v>
      </c>
    </row>
  </sheetData>
  <hyperlinks>
    <hyperlink ref="B3" location="'galinpepimut-S'!A1" display="galinpepimut-S" xr:uid="{039A6668-CE18-4156-B5C8-26680AEA73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6609-9B4D-4745-B53C-AB66BF7290FB}">
  <dimension ref="A1:J137"/>
  <sheetViews>
    <sheetView zoomScale="145" zoomScaleNormal="145" workbookViewId="0"/>
  </sheetViews>
  <sheetFormatPr defaultRowHeight="12.75" x14ac:dyDescent="0.2"/>
  <cols>
    <col min="1" max="1" width="5" bestFit="1" customWidth="1"/>
    <col min="2" max="2" width="12.28515625" bestFit="1" customWidth="1"/>
    <col min="3" max="3" width="52.42578125" customWidth="1"/>
  </cols>
  <sheetData>
    <row r="1" spans="1:3" x14ac:dyDescent="0.2">
      <c r="A1" s="13" t="s">
        <v>16</v>
      </c>
    </row>
    <row r="2" spans="1:3" x14ac:dyDescent="0.2">
      <c r="B2" t="s">
        <v>17</v>
      </c>
      <c r="C2" s="12" t="s">
        <v>9</v>
      </c>
    </row>
    <row r="3" spans="1:3" x14ac:dyDescent="0.2">
      <c r="B3" t="s">
        <v>12</v>
      </c>
      <c r="C3" s="12" t="s">
        <v>19</v>
      </c>
    </row>
    <row r="4" spans="1:3" x14ac:dyDescent="0.2">
      <c r="B4" t="s">
        <v>18</v>
      </c>
    </row>
    <row r="5" spans="1:3" x14ac:dyDescent="0.2">
      <c r="C5" s="15" t="s">
        <v>23</v>
      </c>
    </row>
    <row r="6" spans="1:3" x14ac:dyDescent="0.2">
      <c r="C6" t="s">
        <v>57</v>
      </c>
    </row>
    <row r="7" spans="1:3" x14ac:dyDescent="0.2">
      <c r="C7" t="s">
        <v>60</v>
      </c>
    </row>
    <row r="8" spans="1:3" x14ac:dyDescent="0.2">
      <c r="C8" t="s">
        <v>22</v>
      </c>
    </row>
    <row r="9" spans="1:3" x14ac:dyDescent="0.2">
      <c r="C9" t="s">
        <v>24</v>
      </c>
    </row>
    <row r="11" spans="1:3" x14ac:dyDescent="0.2">
      <c r="C11" t="s">
        <v>25</v>
      </c>
    </row>
    <row r="12" spans="1:3" x14ac:dyDescent="0.2">
      <c r="C12" t="s">
        <v>26</v>
      </c>
    </row>
    <row r="13" spans="1:3" x14ac:dyDescent="0.2">
      <c r="C13" t="s">
        <v>28</v>
      </c>
    </row>
    <row r="14" spans="1:3" x14ac:dyDescent="0.2">
      <c r="C14" t="s">
        <v>27</v>
      </c>
    </row>
    <row r="16" spans="1:3" ht="51.75" customHeight="1" x14ac:dyDescent="0.2">
      <c r="B16" t="s">
        <v>31</v>
      </c>
      <c r="C16" s="17" t="s">
        <v>29</v>
      </c>
    </row>
    <row r="17" spans="2:10" ht="51" x14ac:dyDescent="0.2">
      <c r="B17" t="s">
        <v>32</v>
      </c>
      <c r="C17" s="17" t="s">
        <v>30</v>
      </c>
      <c r="I17" t="s">
        <v>50</v>
      </c>
    </row>
    <row r="18" spans="2:10" x14ac:dyDescent="0.2">
      <c r="G18" t="s">
        <v>51</v>
      </c>
      <c r="H18" t="s">
        <v>52</v>
      </c>
      <c r="I18" t="s">
        <v>51</v>
      </c>
      <c r="J18" t="s">
        <v>52</v>
      </c>
    </row>
    <row r="19" spans="2:10" x14ac:dyDescent="0.2">
      <c r="C19" t="s">
        <v>53</v>
      </c>
    </row>
    <row r="20" spans="2:10" x14ac:dyDescent="0.2">
      <c r="C20" t="s">
        <v>54</v>
      </c>
    </row>
    <row r="21" spans="2:10" x14ac:dyDescent="0.2">
      <c r="C21" s="14" t="s">
        <v>34</v>
      </c>
    </row>
    <row r="22" spans="2:10" x14ac:dyDescent="0.2">
      <c r="C22" t="s">
        <v>33</v>
      </c>
    </row>
    <row r="23" spans="2:10" x14ac:dyDescent="0.2">
      <c r="C23" t="s">
        <v>35</v>
      </c>
    </row>
    <row r="24" spans="2:10" x14ac:dyDescent="0.2">
      <c r="C24" t="s">
        <v>36</v>
      </c>
      <c r="G24">
        <v>10</v>
      </c>
      <c r="H24">
        <v>11</v>
      </c>
      <c r="I24">
        <f>AVERAGE(12,15,18)</f>
        <v>15</v>
      </c>
      <c r="J24">
        <f>AVERAGE(11,9)</f>
        <v>10</v>
      </c>
    </row>
    <row r="25" spans="2:10" x14ac:dyDescent="0.2">
      <c r="C25" s="14" t="s">
        <v>37</v>
      </c>
    </row>
    <row r="26" spans="2:10" x14ac:dyDescent="0.2">
      <c r="C26" t="s">
        <v>38</v>
      </c>
    </row>
    <row r="27" spans="2:10" x14ac:dyDescent="0.2">
      <c r="C27" t="s">
        <v>39</v>
      </c>
      <c r="G27">
        <v>3</v>
      </c>
      <c r="H27">
        <v>2</v>
      </c>
      <c r="I27">
        <f>AVERAGE(12,15,18)</f>
        <v>15</v>
      </c>
      <c r="J27">
        <f>AVERAGE(11,9)</f>
        <v>10</v>
      </c>
    </row>
    <row r="28" spans="2:10" x14ac:dyDescent="0.2">
      <c r="C28" t="s">
        <v>40</v>
      </c>
    </row>
    <row r="29" spans="2:10" x14ac:dyDescent="0.2">
      <c r="C29" t="s">
        <v>41</v>
      </c>
    </row>
    <row r="30" spans="2:10" x14ac:dyDescent="0.2">
      <c r="C30" t="s">
        <v>42</v>
      </c>
    </row>
    <row r="31" spans="2:10" x14ac:dyDescent="0.2">
      <c r="C31" t="s">
        <v>43</v>
      </c>
    </row>
    <row r="32" spans="2:10" x14ac:dyDescent="0.2">
      <c r="C32" t="s">
        <v>44</v>
      </c>
    </row>
    <row r="33" spans="3:3" x14ac:dyDescent="0.2">
      <c r="C33" t="s">
        <v>45</v>
      </c>
    </row>
    <row r="34" spans="3:3" x14ac:dyDescent="0.2">
      <c r="C34" t="s">
        <v>46</v>
      </c>
    </row>
    <row r="35" spans="3:3" x14ac:dyDescent="0.2">
      <c r="C35" t="s">
        <v>47</v>
      </c>
    </row>
    <row r="36" spans="3:3" x14ac:dyDescent="0.2">
      <c r="C36" s="14" t="s">
        <v>48</v>
      </c>
    </row>
    <row r="37" spans="3:3" x14ac:dyDescent="0.2">
      <c r="C37" t="s">
        <v>49</v>
      </c>
    </row>
    <row r="39" spans="3:3" x14ac:dyDescent="0.2">
      <c r="C39" t="s">
        <v>55</v>
      </c>
    </row>
    <row r="40" spans="3:3" x14ac:dyDescent="0.2">
      <c r="C40" t="s">
        <v>59</v>
      </c>
    </row>
    <row r="41" spans="3:3" x14ac:dyDescent="0.2">
      <c r="C41" t="s">
        <v>56</v>
      </c>
    </row>
    <row r="43" spans="3:3" x14ac:dyDescent="0.2">
      <c r="C43" s="15" t="s">
        <v>58</v>
      </c>
    </row>
    <row r="45" spans="3:3" x14ac:dyDescent="0.2">
      <c r="C45" t="s">
        <v>61</v>
      </c>
    </row>
    <row r="48" spans="3:3" x14ac:dyDescent="0.2">
      <c r="C48" s="15" t="s">
        <v>62</v>
      </c>
    </row>
    <row r="49" spans="3:3" x14ac:dyDescent="0.2">
      <c r="C49" t="s">
        <v>63</v>
      </c>
    </row>
    <row r="52" spans="3:3" x14ac:dyDescent="0.2">
      <c r="C52" s="15" t="s">
        <v>64</v>
      </c>
    </row>
    <row r="53" spans="3:3" x14ac:dyDescent="0.2">
      <c r="C53" t="s">
        <v>65</v>
      </c>
    </row>
    <row r="68" spans="3:3" x14ac:dyDescent="0.2">
      <c r="C68" s="15" t="s">
        <v>66</v>
      </c>
    </row>
    <row r="72" spans="3:3" x14ac:dyDescent="0.2">
      <c r="C72" s="15" t="s">
        <v>67</v>
      </c>
    </row>
    <row r="73" spans="3:3" x14ac:dyDescent="0.2">
      <c r="C73" t="s">
        <v>68</v>
      </c>
    </row>
    <row r="76" spans="3:3" x14ac:dyDescent="0.2">
      <c r="C76" s="15" t="s">
        <v>70</v>
      </c>
    </row>
    <row r="77" spans="3:3" x14ac:dyDescent="0.2">
      <c r="C77" t="s">
        <v>69</v>
      </c>
    </row>
    <row r="80" spans="3:3" x14ac:dyDescent="0.2">
      <c r="C80" s="15" t="s">
        <v>72</v>
      </c>
    </row>
    <row r="81" spans="3:3" x14ac:dyDescent="0.2">
      <c r="C81" t="s">
        <v>71</v>
      </c>
    </row>
    <row r="85" spans="3:3" x14ac:dyDescent="0.2">
      <c r="C85" t="s">
        <v>73</v>
      </c>
    </row>
    <row r="86" spans="3:3" x14ac:dyDescent="0.2">
      <c r="C86" t="s">
        <v>74</v>
      </c>
    </row>
    <row r="89" spans="3:3" x14ac:dyDescent="0.2">
      <c r="C89" s="19" t="s">
        <v>93</v>
      </c>
    </row>
    <row r="90" spans="3:3" x14ac:dyDescent="0.2">
      <c r="C90" s="19" t="s">
        <v>91</v>
      </c>
    </row>
    <row r="91" spans="3:3" x14ac:dyDescent="0.2">
      <c r="C91" s="20" t="s">
        <v>94</v>
      </c>
    </row>
    <row r="92" spans="3:3" x14ac:dyDescent="0.2">
      <c r="C92" s="20" t="s">
        <v>92</v>
      </c>
    </row>
    <row r="94" spans="3:3" x14ac:dyDescent="0.2">
      <c r="C94" s="15" t="s">
        <v>76</v>
      </c>
    </row>
    <row r="95" spans="3:3" x14ac:dyDescent="0.2">
      <c r="C95" t="s">
        <v>75</v>
      </c>
    </row>
    <row r="96" spans="3:3" x14ac:dyDescent="0.2">
      <c r="C96" s="14" t="s">
        <v>80</v>
      </c>
    </row>
    <row r="99" spans="3:3" x14ac:dyDescent="0.2">
      <c r="C99" s="15" t="s">
        <v>77</v>
      </c>
    </row>
    <row r="101" spans="3:3" x14ac:dyDescent="0.2">
      <c r="C101" s="15" t="s">
        <v>81</v>
      </c>
    </row>
    <row r="102" spans="3:3" x14ac:dyDescent="0.2">
      <c r="C102" t="s">
        <v>78</v>
      </c>
    </row>
    <row r="103" spans="3:3" x14ac:dyDescent="0.2">
      <c r="C103" s="14" t="s">
        <v>79</v>
      </c>
    </row>
    <row r="104" spans="3:3" x14ac:dyDescent="0.2">
      <c r="C104" t="s">
        <v>82</v>
      </c>
    </row>
    <row r="107" spans="3:3" x14ac:dyDescent="0.2">
      <c r="C107" s="15" t="s">
        <v>84</v>
      </c>
    </row>
    <row r="108" spans="3:3" x14ac:dyDescent="0.2">
      <c r="C108" t="s">
        <v>83</v>
      </c>
    </row>
    <row r="120" spans="3:3" x14ac:dyDescent="0.2">
      <c r="C120" s="15" t="s">
        <v>85</v>
      </c>
    </row>
    <row r="121" spans="3:3" x14ac:dyDescent="0.2">
      <c r="C121" t="s">
        <v>86</v>
      </c>
    </row>
    <row r="123" spans="3:3" x14ac:dyDescent="0.2">
      <c r="C123" s="18" t="s">
        <v>87</v>
      </c>
    </row>
    <row r="124" spans="3:3" x14ac:dyDescent="0.2">
      <c r="C124" t="s">
        <v>88</v>
      </c>
    </row>
    <row r="125" spans="3:3" x14ac:dyDescent="0.2">
      <c r="C125" t="s">
        <v>90</v>
      </c>
    </row>
    <row r="129" spans="3:3" x14ac:dyDescent="0.2">
      <c r="C129" s="15" t="s">
        <v>89</v>
      </c>
    </row>
    <row r="133" spans="3:3" x14ac:dyDescent="0.2">
      <c r="C133" s="15" t="s">
        <v>95</v>
      </c>
    </row>
    <row r="134" spans="3:3" x14ac:dyDescent="0.2">
      <c r="C134" t="s">
        <v>96</v>
      </c>
    </row>
    <row r="135" spans="3:3" x14ac:dyDescent="0.2">
      <c r="C135" t="s">
        <v>97</v>
      </c>
    </row>
    <row r="136" spans="3:3" x14ac:dyDescent="0.2">
      <c r="C136" t="s">
        <v>98</v>
      </c>
    </row>
    <row r="137" spans="3:3" x14ac:dyDescent="0.2">
      <c r="C137" t="s">
        <v>99</v>
      </c>
    </row>
  </sheetData>
  <hyperlinks>
    <hyperlink ref="A1" location="Main!A1" display="Main" xr:uid="{80F5DC9B-0F92-4E40-ABBC-AB092E63CCE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galinpepimut-S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2024-09-27T13:16:40Z</dcterms:created>
  <dcterms:modified xsi:type="dcterms:W3CDTF">2024-09-30T13:40:05Z</dcterms:modified>
</cp:coreProperties>
</file>