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B35117E8-0E67-4929-A369-A95AFDB172F8}" xr6:coauthVersionLast="47" xr6:coauthVersionMax="47" xr10:uidLastSave="{00000000-0000-0000-0000-000000000000}"/>
  <bookViews>
    <workbookView xWindow="-40695" yWindow="2025" windowWidth="38700" windowHeight="15345" activeTab="2"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60" i="29" l="1"/>
  <c r="A859" i="29"/>
  <c r="A858" i="29"/>
  <c r="A857" i="29"/>
  <c r="A856" i="29"/>
  <c r="A855" i="29"/>
  <c r="A854" i="29"/>
  <c r="A853" i="29"/>
  <c r="A852" i="29"/>
  <c r="A851" i="29"/>
  <c r="A850" i="29"/>
  <c r="A849" i="29"/>
  <c r="A848" i="29"/>
  <c r="A847" i="29"/>
  <c r="A846" i="29"/>
  <c r="A845" i="29"/>
  <c r="A844" i="29"/>
  <c r="A843" i="29"/>
  <c r="A842" i="29"/>
  <c r="A841" i="29"/>
  <c r="A840" i="29"/>
  <c r="A839" i="29"/>
  <c r="A838" i="29"/>
  <c r="A837" i="29"/>
  <c r="A795" i="29"/>
  <c r="A794" i="29"/>
  <c r="A793" i="29"/>
  <c r="A792" i="29"/>
  <c r="A791" i="29"/>
  <c r="A790" i="29"/>
  <c r="A789" i="29"/>
  <c r="A788" i="29"/>
  <c r="A787" i="29"/>
  <c r="A786" i="29"/>
  <c r="A785" i="29"/>
  <c r="A784" i="29"/>
  <c r="A783" i="29"/>
  <c r="A782" i="29"/>
  <c r="A781" i="29"/>
  <c r="A780" i="29"/>
  <c r="A1000" i="29"/>
  <c r="A999" i="29"/>
  <c r="A998" i="29"/>
  <c r="A997" i="29"/>
  <c r="A996" i="29"/>
  <c r="A995" i="29"/>
  <c r="A994" i="29"/>
  <c r="A993" i="29"/>
  <c r="A992" i="29"/>
  <c r="A991" i="29"/>
  <c r="A990" i="29"/>
  <c r="A989" i="29"/>
  <c r="A988" i="29"/>
  <c r="A987" i="29"/>
  <c r="A986" i="29"/>
  <c r="A985" i="29"/>
  <c r="A984" i="29"/>
  <c r="A983" i="29"/>
  <c r="A982" i="29"/>
  <c r="A981" i="29"/>
  <c r="A980" i="29"/>
  <c r="A979" i="29"/>
  <c r="A978" i="29"/>
  <c r="A977" i="29"/>
  <c r="A976" i="29"/>
  <c r="A975" i="29"/>
  <c r="AL3" i="3"/>
  <c r="B22" i="9"/>
  <c r="B21" i="9"/>
  <c r="G2894" i="2"/>
  <c r="F2894" i="2"/>
  <c r="F2898" i="2"/>
  <c r="F3536" i="2"/>
  <c r="F3183" i="2"/>
  <c r="F3187" i="2"/>
  <c r="F4293" i="2"/>
  <c r="F4368" i="2"/>
  <c r="F4367" i="2"/>
  <c r="F1349" i="2"/>
  <c r="G1884" i="2"/>
  <c r="F4365" i="2"/>
  <c r="F4364" i="2"/>
  <c r="F4363" i="2"/>
  <c r="N1" i="2" l="1"/>
  <c r="G474" i="3"/>
  <c r="G10" i="3"/>
  <c r="AL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M27" i="3"/>
  <c r="G121" i="3"/>
  <c r="AL335" i="3"/>
  <c r="AL321" i="3"/>
  <c r="AL320" i="3"/>
  <c r="AL206" i="3"/>
  <c r="AL205" i="3"/>
  <c r="AL204" i="3"/>
  <c r="AL203" i="3"/>
  <c r="AL202" i="3"/>
  <c r="AL201" i="3"/>
  <c r="AL200" i="3"/>
  <c r="AL199" i="3"/>
  <c r="AL198" i="3"/>
  <c r="AL197" i="3"/>
  <c r="AL196" i="3"/>
  <c r="AL195" i="3"/>
  <c r="AL194" i="3"/>
  <c r="AL193" i="3"/>
  <c r="AL192" i="3"/>
  <c r="AL191" i="3"/>
  <c r="AL190" i="3"/>
  <c r="AL189" i="3"/>
  <c r="AL181" i="3"/>
  <c r="AL187" i="3"/>
  <c r="AL184" i="3"/>
  <c r="AL186" i="3"/>
  <c r="AL185" i="3"/>
  <c r="AL183" i="3"/>
  <c r="AL179" i="3"/>
  <c r="AL178" i="3"/>
  <c r="AL177" i="3"/>
  <c r="AL171" i="3"/>
  <c r="AL170" i="3"/>
  <c r="AL169" i="3"/>
  <c r="AL168" i="3"/>
  <c r="AL167" i="3"/>
  <c r="AL166" i="3"/>
  <c r="AL164" i="3"/>
  <c r="AL163" i="3"/>
  <c r="AL162" i="3"/>
  <c r="AL161" i="3"/>
  <c r="AL160" i="3"/>
  <c r="AL159" i="3"/>
  <c r="AL158" i="3"/>
  <c r="AL157" i="3"/>
  <c r="AL156" i="3"/>
  <c r="AL155" i="3"/>
  <c r="AL154" i="3"/>
  <c r="AL153" i="3"/>
  <c r="AL152" i="3"/>
  <c r="AL151" i="3"/>
  <c r="AL149" i="3"/>
  <c r="AL148" i="3"/>
  <c r="AL144" i="3"/>
  <c r="AL143" i="3"/>
  <c r="AL142" i="3"/>
  <c r="AL141" i="3"/>
  <c r="AL140" i="3"/>
  <c r="AL139" i="3"/>
  <c r="AL138" i="3"/>
  <c r="AL137" i="3"/>
  <c r="AL136" i="3"/>
  <c r="AL135" i="3"/>
  <c r="AL134" i="3"/>
  <c r="AL133" i="3"/>
  <c r="AL132" i="3"/>
  <c r="AL131" i="3"/>
  <c r="AL130" i="3"/>
  <c r="AL125" i="3"/>
  <c r="AL124" i="3"/>
  <c r="AL123" i="3"/>
  <c r="AL122" i="3"/>
  <c r="AL119" i="3"/>
  <c r="AL118" i="3"/>
  <c r="AL117" i="3"/>
  <c r="AL110" i="3"/>
  <c r="AL108" i="3"/>
  <c r="AL107" i="3"/>
  <c r="AL105" i="3"/>
  <c r="AL104" i="3"/>
  <c r="AL103" i="3"/>
  <c r="AL97" i="3"/>
  <c r="AL95" i="3"/>
  <c r="AL92" i="3"/>
  <c r="AL91" i="3"/>
  <c r="AL76" i="3"/>
  <c r="AL90" i="3"/>
  <c r="AL89" i="3"/>
  <c r="AL88" i="3"/>
  <c r="AL87" i="3"/>
  <c r="AL86" i="3"/>
  <c r="AL85" i="3"/>
  <c r="AL84" i="3"/>
  <c r="AL83" i="3"/>
  <c r="AL82" i="3"/>
  <c r="AL81" i="3"/>
  <c r="AL80" i="3"/>
  <c r="AL79" i="3"/>
  <c r="AL77" i="3"/>
  <c r="AL73" i="3"/>
  <c r="AL72" i="3"/>
  <c r="AL71" i="3"/>
  <c r="AL70" i="3"/>
  <c r="AL69" i="3"/>
  <c r="AL68" i="3"/>
  <c r="AL67" i="3"/>
  <c r="AL66" i="3"/>
  <c r="AL65" i="3"/>
  <c r="AL64" i="3"/>
  <c r="AL63" i="3"/>
  <c r="AL62" i="3"/>
  <c r="AL61" i="3"/>
  <c r="AL60" i="3"/>
  <c r="AL58" i="3"/>
  <c r="AL56" i="3"/>
  <c r="AL55" i="3"/>
  <c r="AL54" i="3"/>
  <c r="AL53" i="3"/>
  <c r="AL52" i="3"/>
  <c r="AL51" i="3"/>
  <c r="AL50" i="3"/>
  <c r="AL49" i="3"/>
  <c r="AL48" i="3"/>
  <c r="AL44" i="3"/>
  <c r="AL43" i="3"/>
  <c r="AL42" i="3"/>
  <c r="AL41" i="3"/>
  <c r="AL40" i="3"/>
  <c r="AL39" i="3"/>
  <c r="AL38" i="3"/>
  <c r="AL37" i="3"/>
  <c r="AL36" i="3"/>
  <c r="AL35" i="3"/>
  <c r="AL34" i="3"/>
  <c r="AL33" i="3"/>
  <c r="AL32" i="3"/>
  <c r="AL31" i="3"/>
  <c r="AL29" i="3"/>
  <c r="AL28" i="3"/>
  <c r="AL27" i="3"/>
  <c r="AL26" i="3"/>
  <c r="AL25" i="3"/>
  <c r="AL24" i="3"/>
  <c r="AL23" i="3"/>
  <c r="AL22" i="3"/>
  <c r="AL21" i="3"/>
  <c r="AL20" i="3"/>
  <c r="AL19" i="3"/>
  <c r="AL18" i="3"/>
  <c r="AL17" i="3"/>
  <c r="AL16" i="3"/>
  <c r="AL15" i="3"/>
  <c r="AL14" i="3"/>
  <c r="AL11" i="3"/>
  <c r="AL12" i="3"/>
  <c r="AL13" i="3"/>
  <c r="AL7" i="3"/>
  <c r="AL8" i="3"/>
  <c r="AL4" i="3"/>
  <c r="AL6" i="3"/>
  <c r="AL5" i="3"/>
  <c r="F3175" i="2"/>
  <c r="F4316" i="2"/>
  <c r="F4315" i="2"/>
  <c r="F4314" i="2"/>
  <c r="F2079" i="2"/>
  <c r="F3174" i="2"/>
  <c r="G59" i="3"/>
  <c r="F4312" i="2"/>
  <c r="F4311" i="2"/>
  <c r="F331" i="2"/>
  <c r="F3570" i="2"/>
  <c r="F3568" i="2" s="1"/>
  <c r="G302" i="2"/>
  <c r="F329" i="2"/>
  <c r="G3" i="2"/>
  <c r="F21" i="2"/>
  <c r="G424" i="3"/>
  <c r="J10" i="25" l="1"/>
  <c r="P8" i="25"/>
  <c r="O8" i="25"/>
  <c r="P23" i="25"/>
  <c r="P22" i="25"/>
  <c r="O23" i="25"/>
  <c r="O22" i="25"/>
  <c r="P7" i="25" l="1"/>
  <c r="O7" i="25"/>
  <c r="P6" i="25"/>
  <c r="O6" i="25"/>
  <c r="F3543" i="2" l="1"/>
  <c r="G3543" i="2"/>
  <c r="G3586" i="2"/>
  <c r="F3342"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9"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60"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3" i="3"/>
  <c r="G423"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10"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<sst xmlns="http://schemas.openxmlformats.org/spreadsheetml/2006/main" count="34910" uniqueCount="15203">
  <si>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</si>
  <si>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</si>
  <si>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</si>
  <si>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</si>
  <si>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</si>
  <si>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</si>
  <si>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</si>
  <si>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</si>
  <si>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</si>
  <si>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</si>
  <si>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</si>
  <si>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</si>
  <si>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</si>
  <si>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</si>
  <si>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</si>
  <si>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</si>
  <si>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</si>
  <si>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</si>
  <si>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</si>
  <si>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</si>
  <si>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</si>
  <si>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</si>
  <si>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</si>
  <si>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</si>
  <si>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</si>
  <si>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</si>
  <si>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</si>
  <si>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</si>
  <si>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</si>
  <si>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</si>
  <si>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</si>
  <si>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</si>
  <si>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</si>
  <si>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</si>
  <si>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</si>
  <si>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</si>
  <si>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</si>
  <si>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</si>
  <si>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</si>
  <si>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</si>
  <si>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</si>
  <si>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</si>
  <si>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</si>
  <si>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</si>
  <si>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</si>
  <si>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</si>
  <si>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</si>
  <si>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</si>
  <si>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</si>
  <si>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</si>
  <si>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</si>
  <si>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</si>
  <si>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</si>
  <si>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</si>
  <si>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</si>
  <si>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</si>
  <si>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</si>
  <si>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</si>
  <si>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</si>
  <si>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</si>
  <si>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</si>
  <si>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</si>
  <si>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</si>
  <si>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</si>
  <si>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</si>
  <si>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</si>
  <si>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</si>
  <si>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</si>
  <si>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</si>
  <si>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</si>
  <si>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</si>
  <si>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</si>
  <si>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</si>
  <si>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</si>
  <si>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</si>
  <si>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</si>
  <si>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</si>
  <si>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</si>
  <si>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</si>
  <si>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</si>
  <si>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</si>
  <si>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</si>
  <si>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</si>
  <si>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</si>
  <si>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</si>
  <si>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</si>
  <si>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</si>
  <si>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</si>
  <si>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</si>
  <si>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</si>
  <si>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</si>
  <si>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</si>
  <si>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</si>
  <si>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</si>
  <si>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</si>
  <si>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</si>
  <si>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</si>
  <si>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</si>
  <si>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</si>
  <si>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</si>
  <si>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</si>
  <si>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</si>
  <si>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</si>
  <si>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</si>
  <si>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</si>
  <si>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</si>
  <si>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</si>
  <si>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</si>
  <si>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</si>
  <si>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</si>
  <si>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</si>
  <si>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</si>
  <si>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</si>
  <si>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</si>
  <si>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</si>
  <si>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</si>
  <si>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</si>
  <si>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</si>
  <si>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</si>
  <si>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</si>
  <si>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</si>
  <si>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</si>
  <si>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</si>
  <si>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</si>
  <si>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</si>
  <si>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</si>
  <si>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</si>
  <si>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</si>
  <si>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</si>
  <si>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</si>
  <si>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</si>
  <si>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</si>
  <si>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</si>
  <si>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</si>
  <si>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</si>
  <si>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</si>
  <si>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</si>
  <si>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</si>
  <si>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</si>
  <si>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</si>
  <si>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</si>
  <si>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</si>
  <si>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</si>
  <si>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</si>
  <si>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</si>
  <si>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</si>
  <si>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</si>
  <si>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</si>
  <si>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</si>
  <si>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</si>
  <si>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</si>
  <si>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</si>
  <si>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</si>
  <si>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</si>
  <si>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</si>
  <si>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</si>
  <si>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</si>
  <si>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</si>
  <si>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</si>
  <si>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</si>
  <si>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</si>
  <si>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</si>
  <si>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</si>
  <si>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</si>
  <si>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</si>
  <si>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</si>
  <si>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</si>
  <si>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</si>
  <si>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</si>
  <si>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</si>
  <si>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</si>
  <si>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</si>
  <si>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</si>
  <si>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</si>
  <si>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</si>
  <si>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</si>
  <si>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</si>
  <si>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</si>
  <si>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</si>
  <si>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</si>
  <si>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</si>
  <si>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</si>
  <si>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</si>
  <si>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</si>
  <si>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</si>
  <si>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</si>
  <si>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</si>
  <si>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</si>
  <si>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</si>
  <si>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</si>
  <si>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</si>
  <si>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</si>
  <si>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</si>
  <si>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</si>
  <si>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</si>
  <si>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</si>
  <si>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</si>
  <si>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</si>
  <si>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</si>
  <si>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</si>
  <si>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</si>
  <si>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</si>
  <si>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</si>
  <si>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</si>
  <si>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</si>
  <si>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</si>
  <si>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</si>
  <si>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</si>
  <si>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</si>
  <si>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</si>
  <si>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</si>
  <si>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</si>
  <si>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</si>
  <si>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</si>
  <si>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</si>
  <si>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</si>
  <si>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</si>
  <si>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</si>
  <si>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</si>
  <si>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</si>
  <si>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</si>
  <si>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</si>
  <si>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</si>
  <si>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</si>
  <si>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</si>
  <si>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</si>
  <si>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</si>
  <si>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</si>
  <si>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</si>
  <si>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</si>
  <si>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</si>
  <si>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</si>
  <si>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</si>
  <si>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</si>
  <si>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</si>
  <si>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</si>
  <si>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</si>
  <si>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</si>
  <si>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</si>
  <si>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</si>
  <si>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</si>
  <si>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</si>
  <si>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</si>
  <si>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</si>
  <si>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</si>
  <si>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</si>
  <si>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</si>
  <si>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</si>
  <si>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</si>
  <si>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</si>
  <si>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</si>
  <si>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</si>
  <si>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</si>
  <si>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</si>
  <si>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</si>
  <si>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</si>
  <si>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</si>
  <si>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</si>
  <si>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</si>
  <si>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</si>
  <si>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</si>
  <si>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</si>
  <si>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</si>
  <si>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</si>
  <si>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</si>
  <si>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</si>
  <si>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</si>
  <si>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</si>
  <si>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</si>
  <si>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</si>
  <si>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</si>
  <si>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</si>
  <si>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</si>
  <si>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</si>
  <si>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</si>
  <si>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</si>
  <si>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</si>
  <si>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</si>
  <si>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</si>
  <si>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</si>
  <si>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</si>
  <si>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</si>
  <si>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</si>
  <si>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</si>
  <si>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</si>
  <si>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</si>
  <si>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</si>
  <si>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</si>
  <si>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</si>
  <si>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</si>
  <si>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</si>
  <si>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</si>
  <si>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</si>
  <si>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</si>
  <si>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</si>
  <si>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</si>
  <si>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</si>
  <si>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</si>
  <si>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</si>
  <si>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</si>
  <si>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</si>
  <si>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</si>
  <si>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</si>
  <si>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</si>
  <si>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</si>
  <si>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</si>
  <si>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</si>
  <si>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</si>
  <si>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</si>
  <si>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</si>
  <si>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</si>
  <si>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</si>
  <si>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</si>
  <si>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</si>
  <si>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</si>
  <si>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</si>
  <si>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</si>
  <si>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</si>
  <si>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</si>
  <si>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</si>
  <si>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</si>
  <si>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</si>
  <si>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</si>
  <si>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</si>
  <si>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</si>
  <si>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</si>
  <si>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</si>
  <si>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</si>
  <si>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</si>
  <si>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</si>
  <si>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</si>
  <si>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</si>
  <si>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</si>
  <si>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</si>
  <si>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</si>
  <si>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</si>
  <si>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</si>
  <si>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</si>
  <si>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</si>
  <si>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</si>
  <si>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</si>
  <si>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</si>
  <si>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</si>
  <si>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</si>
  <si>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</si>
  <si>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</si>
  <si>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</si>
  <si>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</si>
  <si>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</si>
  <si>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</si>
  <si>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</si>
  <si>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</si>
  <si>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</si>
  <si>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</si>
  <si>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</si>
  <si>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</si>
  <si>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</si>
  <si>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</si>
  <si>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</si>
  <si>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</si>
  <si>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</si>
  <si>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</si>
  <si>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</si>
  <si>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</si>
  <si>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</si>
  <si>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</si>
  <si>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</si>
  <si>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</si>
  <si>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</si>
  <si>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</si>
  <si>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</si>
  <si>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</si>
  <si>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</si>
  <si>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</si>
  <si>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</si>
  <si>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</si>
  <si>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</si>
  <si>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</si>
  <si>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</si>
  <si>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</si>
  <si>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</si>
  <si>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</si>
  <si>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</si>
  <si>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</si>
  <si>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</si>
  <si>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</si>
  <si>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</si>
  <si>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</si>
  <si>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</si>
  <si>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</si>
  <si>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</si>
  <si>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</si>
  <si>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</si>
  <si>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</si>
  <si>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</si>
  <si>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</si>
  <si>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</si>
  <si>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</si>
  <si>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</si>
  <si>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</si>
  <si>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</si>
  <si>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</si>
  <si>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</si>
  <si>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</si>
  <si>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</si>
  <si>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</si>
  <si>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</si>
  <si>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</si>
  <si>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</si>
  <si>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</si>
  <si>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</si>
  <si>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</si>
  <si>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</si>
  <si>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</si>
  <si>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</si>
  <si>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</si>
  <si>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</si>
  <si>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</si>
  <si>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</si>
  <si>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</si>
  <si>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</si>
  <si>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</si>
  <si>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</si>
  <si>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</si>
  <si>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</si>
  <si>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</si>
  <si>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</si>
  <si>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</si>
  <si>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</si>
  <si>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</si>
  <si>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</si>
  <si>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</si>
  <si>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</si>
  <si>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</si>
  <si>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</si>
  <si>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</si>
  <si>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</si>
  <si>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</si>
  <si>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</si>
  <si>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</si>
  <si>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</si>
  <si>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</si>
  <si>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</si>
  <si>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</si>
  <si>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</si>
  <si>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</si>
  <si>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</si>
  <si>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</si>
  <si>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</si>
  <si>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</si>
  <si>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</si>
  <si>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</si>
  <si>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</si>
  <si>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</si>
  <si>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</si>
  <si>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</si>
  <si>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</si>
  <si>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</si>
  <si>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</si>
  <si>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</si>
  <si>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</si>
  <si>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</si>
  <si>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</si>
  <si>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</si>
  <si>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</si>
  <si>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</si>
  <si>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</si>
  <si>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</si>
  <si>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</si>
  <si>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</si>
  <si>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</si>
  <si>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</si>
  <si>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</si>
  <si>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</si>
  <si>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</si>
  <si>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</si>
  <si>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</si>
  <si>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</si>
  <si>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</si>
  <si>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</si>
  <si>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</si>
  <si>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</si>
  <si>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</si>
  <si>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</si>
  <si>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</si>
  <si>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</si>
  <si>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</si>
  <si>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</si>
  <si>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</si>
  <si>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</si>
  <si>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</si>
  <si>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</si>
  <si>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</si>
  <si>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</si>
  <si>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</si>
  <si>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</si>
  <si>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</si>
  <si>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</si>
  <si>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</si>
  <si>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</si>
  <si>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</si>
  <si>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</si>
  <si>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</si>
  <si>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</si>
  <si>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</si>
  <si>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</si>
  <si>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</si>
  <si>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</si>
  <si>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</si>
  <si>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</si>
  <si>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</si>
  <si>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</si>
  <si>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</si>
  <si>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</si>
  <si>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</si>
  <si>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</si>
  <si>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</si>
  <si>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</si>
  <si>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</si>
  <si>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</si>
  <si>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</si>
  <si>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</si>
  <si>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</si>
  <si>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</si>
  <si>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</si>
  <si>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</si>
  <si>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</si>
  <si>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</si>
  <si>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</si>
  <si>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</si>
  <si>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</si>
  <si>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</si>
  <si>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</si>
  <si>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</si>
  <si>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</si>
  <si>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</si>
  <si>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</si>
  <si>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</si>
  <si>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</si>
  <si>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</si>
  <si>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</si>
  <si>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</si>
  <si>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</si>
  <si>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</si>
  <si>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</si>
  <si>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</si>
  <si>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</si>
  <si>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</si>
  <si>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</si>
  <si>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</si>
  <si>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</si>
  <si>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</si>
  <si>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</si>
  <si>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</si>
  <si>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</si>
  <si>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</si>
  <si>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</si>
  <si>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</si>
  <si>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</si>
  <si>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</si>
  <si>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</si>
  <si>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</si>
  <si>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</si>
  <si>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</si>
  <si>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</si>
  <si>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</si>
  <si>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</si>
  <si>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</si>
  <si>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</si>
  <si>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</si>
  <si>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</si>
  <si>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</si>
  <si>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</si>
  <si>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</si>
  <si>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</si>
  <si>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</si>
  <si>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</si>
  <si>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</si>
  <si>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</si>
  <si>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</si>
  <si>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</si>
  <si>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</si>
  <si>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</si>
  <si>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</si>
  <si>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</si>
  <si>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</si>
  <si>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</si>
  <si>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</si>
  <si>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</si>
  <si>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</si>
  <si>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</si>
  <si>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</si>
  <si>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</si>
  <si>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</si>
  <si>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</si>
  <si>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</si>
  <si>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</si>
  <si>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</si>
  <si>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</si>
  <si>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</si>
  <si>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</si>
  <si>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</si>
  <si>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</si>
  <si>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</si>
  <si>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</si>
  <si>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</si>
  <si>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</si>
  <si>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</si>
  <si>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</si>
  <si>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</si>
  <si>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</si>
  <si>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</si>
  <si>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</si>
  <si>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</si>
  <si>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</si>
  <si>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</si>
  <si>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</si>
  <si>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</si>
  <si>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</si>
  <si>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</si>
  <si>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</si>
  <si>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</si>
  <si>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</si>
  <si>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</si>
  <si>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</si>
  <si>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</si>
  <si>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</si>
  <si>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</si>
  <si>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</si>
  <si>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</si>
  <si>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</si>
  <si>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</si>
  <si>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</si>
  <si>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</si>
  <si>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</si>
  <si>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</si>
  <si>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</si>
  <si>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</si>
  <si>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</si>
  <si>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</si>
  <si>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</si>
  <si>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</si>
  <si>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</si>
  <si>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</si>
  <si>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</si>
  <si>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</si>
  <si>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</si>
  <si>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</si>
  <si>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</si>
  <si>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</si>
  <si>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</si>
  <si>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</si>
  <si>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</si>
  <si>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</si>
  <si>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</si>
  <si>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</si>
  <si>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</si>
  <si>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</si>
  <si>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</si>
  <si>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</si>
  <si>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</si>
  <si>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</si>
  <si>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</si>
  <si>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</si>
  <si>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</si>
  <si>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</si>
  <si>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</si>
  <si>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</si>
  <si>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</si>
  <si>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</si>
  <si>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</si>
  <si>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</si>
  <si>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</si>
  <si>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</si>
  <si>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</si>
  <si>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</si>
  <si>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</si>
  <si>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</si>
  <si>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</si>
  <si>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</si>
  <si>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</si>
  <si>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</si>
  <si>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</si>
  <si>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</si>
  <si>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</si>
  <si>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</si>
  <si>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</si>
  <si>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</si>
  <si>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</si>
  <si>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</si>
  <si>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</si>
  <si>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</si>
  <si>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</si>
  <si>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</si>
  <si>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</si>
  <si>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</si>
  <si>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</si>
  <si>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</si>
  <si>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</si>
  <si>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</si>
  <si>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</si>
  <si>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</si>
  <si>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</si>
  <si>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</si>
  <si>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</si>
  <si>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</si>
  <si>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</si>
  <si>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</si>
  <si>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</si>
  <si>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</si>
  <si>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</si>
  <si>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</si>
  <si>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</si>
  <si>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</si>
  <si>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</si>
  <si>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</si>
  <si>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</si>
  <si>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</si>
  <si>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</si>
  <si>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</si>
  <si>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</si>
  <si>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</si>
  <si>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</si>
  <si>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</si>
  <si>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</si>
  <si>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</si>
  <si>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</si>
  <si>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</si>
  <si>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</si>
  <si>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</si>
  <si>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</si>
  <si>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</si>
  <si>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</si>
  <si>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</si>
  <si>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</si>
  <si>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</si>
  <si>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</si>
  <si>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</si>
  <si>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</si>
  <si>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</si>
  <si>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</si>
  <si>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</si>
  <si>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</si>
  <si>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</si>
  <si>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</si>
  <si>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</si>
  <si>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</si>
  <si>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</si>
  <si>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</si>
  <si>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</si>
  <si>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</si>
  <si>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</si>
  <si>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</si>
  <si>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</si>
  <si>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</si>
  <si>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</si>
  <si>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</si>
  <si>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</si>
  <si>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</si>
  <si>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</si>
  <si>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</si>
  <si>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</si>
  <si>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</si>
  <si>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</si>
  <si>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</si>
  <si>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</si>
  <si>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</si>
  <si>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</si>
  <si>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</si>
  <si>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</si>
  <si>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</si>
  <si>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</si>
  <si>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</si>
  <si>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</si>
  <si>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</si>
  <si>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</si>
  <si>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</si>
  <si>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</si>
  <si>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</si>
  <si>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</si>
  <si>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</si>
  <si>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</si>
  <si>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</si>
  <si>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</si>
  <si>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</si>
  <si>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</si>
  <si>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</si>
  <si>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</si>
  <si>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</si>
  <si>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</si>
  <si>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</si>
  <si>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</si>
  <si>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</si>
  <si>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</si>
  <si>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</si>
  <si>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</si>
  <si>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</si>
  <si>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</si>
  <si>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</si>
  <si>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</si>
  <si>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</si>
  <si>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</si>
  <si>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</si>
  <si>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</si>
  <si>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</si>
  <si>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</si>
  <si>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</si>
  <si>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</si>
  <si>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</si>
  <si>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</si>
  <si>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</si>
  <si>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</si>
  <si>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</si>
  <si>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</si>
  <si>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</si>
  <si>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</si>
  <si>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</si>
  <si>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</si>
  <si>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</si>
  <si>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</si>
  <si>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</si>
  <si>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</si>
  <si>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</si>
  <si>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</si>
  <si>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</si>
  <si>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</si>
  <si>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</si>
  <si>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</si>
  <si>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</si>
  <si>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</si>
  <si>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</si>
  <si>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</si>
  <si>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</si>
  <si>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</si>
  <si>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</si>
  <si>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</si>
  <si>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</si>
  <si>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</si>
  <si>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</si>
  <si>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</si>
  <si>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</si>
  <si>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</si>
  <si>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</si>
  <si>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</si>
  <si>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</si>
  <si>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</si>
  <si>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</si>
  <si>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</si>
  <si>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</si>
  <si>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</si>
  <si>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</si>
  <si>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</si>
  <si>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</si>
  <si>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</si>
  <si>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</si>
  <si>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</si>
  <si>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</si>
  <si>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</si>
  <si>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</si>
  <si>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</si>
  <si>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</si>
  <si>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</si>
  <si>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</si>
  <si>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</si>
  <si>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</si>
  <si>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</si>
  <si>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</si>
  <si>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</si>
  <si>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</si>
  <si>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</si>
  <si>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</si>
  <si>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</si>
  <si>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</si>
  <si>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</si>
  <si>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</si>
  <si>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</si>
  <si>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</si>
  <si>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</si>
  <si>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</si>
  <si>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</si>
  <si>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</si>
  <si>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</si>
  <si>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</si>
  <si>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</si>
  <si>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</si>
  <si>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</si>
  <si>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</si>
  <si>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</si>
  <si>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</si>
  <si>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</si>
  <si>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</si>
  <si>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</si>
  <si>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</si>
  <si>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</si>
  <si>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</si>
  <si>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</si>
  <si>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</si>
  <si>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</si>
  <si>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</si>
  <si>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</si>
  <si>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</si>
  <si>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</si>
  <si>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</si>
  <si>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</si>
  <si>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</si>
  <si>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</si>
  <si>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</si>
  <si>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</si>
  <si>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</si>
  <si>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</si>
  <si>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</si>
  <si>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</si>
  <si>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</si>
  <si>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</si>
  <si>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</si>
  <si>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</si>
  <si>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</si>
  <si>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</si>
  <si>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</si>
  <si>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</si>
  <si>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</si>
  <si>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</si>
  <si>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</si>
  <si>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</si>
  <si>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</si>
  <si>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</si>
  <si>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</si>
  <si>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</si>
  <si>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</si>
  <si>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</si>
  <si>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</si>
  <si>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</si>
  <si>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</si>
  <si>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</si>
  <si>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</si>
  <si>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</si>
  <si>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</si>
  <si>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</si>
  <si>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</si>
  <si>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</si>
  <si>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</si>
  <si>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</si>
  <si>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</si>
  <si>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</si>
  <si>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</si>
  <si>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</si>
  <si>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</si>
  <si>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</si>
  <si>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</si>
  <si>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</si>
  <si>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</si>
  <si>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</si>
  <si>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</si>
  <si>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</si>
  <si>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</si>
  <si>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</si>
  <si>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</si>
  <si>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</si>
  <si>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</si>
  <si>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</si>
  <si>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</si>
  <si>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</si>
  <si>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</si>
  <si>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</si>
  <si>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</si>
  <si>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</si>
  <si>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</si>
  <si>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</si>
  <si>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</si>
  <si>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</si>
  <si>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</si>
  <si>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</si>
  <si>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</si>
  <si>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</si>
  <si>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</si>
  <si>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</si>
  <si>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</si>
  <si>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</si>
  <si>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</si>
  <si>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</si>
  <si>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</si>
  <si>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</si>
  <si>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</si>
  <si>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</si>
  <si>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</si>
  <si>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</si>
  <si>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</si>
  <si>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</si>
  <si>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</si>
  <si>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</si>
  <si>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</si>
  <si>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</si>
  <si>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</si>
  <si>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</si>
  <si>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</si>
  <si>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</si>
  <si>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</si>
  <si>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</si>
  <si>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</si>
  <si>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</si>
  <si>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</si>
  <si>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</si>
  <si>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</si>
  <si>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</si>
  <si>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</si>
  <si>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</si>
  <si>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</si>
  <si>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</si>
  <si>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</si>
  <si>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</si>
  <si>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</si>
  <si>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</si>
  <si>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</si>
  <si>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</si>
  <si>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</si>
  <si>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</si>
  <si>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</si>
  <si>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</si>
  <si>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</si>
  <si>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</si>
  <si>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</si>
  <si>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</si>
  <si>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</si>
  <si>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</si>
  <si>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</si>
  <si>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</si>
  <si>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</si>
  <si>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</si>
  <si>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</si>
  <si>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</si>
  <si>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</si>
  <si>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</si>
  <si>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</si>
  <si>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</si>
  <si>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</si>
  <si>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</si>
  <si>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</si>
  <si>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</si>
  <si>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</si>
  <si>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</si>
  <si>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</si>
  <si>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</si>
  <si>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</si>
  <si>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</si>
  <si>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</si>
  <si>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</si>
  <si>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</si>
  <si>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</si>
  <si>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</si>
  <si>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</si>
  <si>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</si>
  <si>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</si>
  <si>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</si>
  <si>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</si>
  <si>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</si>
  <si>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</si>
  <si>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</si>
  <si>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</si>
  <si>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</si>
  <si>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</si>
  <si>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</si>
  <si>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</si>
  <si>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</si>
  <si>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</si>
  <si>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</si>
  <si>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</si>
  <si>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</si>
  <si>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</si>
  <si>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</si>
  <si>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</si>
  <si>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</si>
  <si>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</si>
  <si>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</si>
  <si>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</si>
  <si>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</si>
  <si>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</si>
  <si>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</si>
  <si>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</si>
  <si>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</si>
  <si>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</si>
  <si>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</si>
  <si>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</si>
  <si>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</si>
  <si>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</si>
  <si>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</si>
  <si>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</si>
  <si>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</si>
  <si>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</si>
  <si>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</si>
  <si>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</si>
  <si>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</si>
  <si>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</si>
  <si>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</si>
  <si>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</si>
  <si>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</si>
  <si>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</si>
  <si>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</si>
  <si>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</si>
  <si>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</si>
  <si>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</si>
  <si>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</si>
  <si>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</si>
  <si>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</si>
  <si>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</si>
  <si>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</si>
  <si>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</si>
  <si>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</si>
  <si>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</si>
  <si>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</si>
  <si>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</si>
  <si>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</si>
  <si>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</si>
  <si>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</si>
  <si>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</si>
  <si>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</si>
  <si>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</si>
  <si>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</si>
  <si>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</si>
  <si>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</si>
  <si>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</si>
  <si>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</si>
  <si>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</si>
  <si>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</si>
  <si>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</si>
  <si>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</si>
  <si>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</si>
  <si>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</si>
  <si>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</si>
  <si>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</si>
  <si>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</si>
  <si>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</si>
  <si>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</si>
  <si>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</si>
  <si>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</si>
  <si>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</si>
  <si>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</si>
  <si>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</si>
  <si>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</si>
  <si>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</si>
  <si>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</si>
  <si>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</si>
  <si>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</si>
  <si>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</si>
  <si>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</si>
  <si>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</si>
  <si>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</si>
  <si>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</si>
  <si>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</si>
  <si>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</si>
  <si>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</si>
  <si>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</si>
  <si>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</si>
  <si>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</si>
  <si>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</si>
  <si>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</si>
  <si>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</si>
  <si>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</si>
  <si>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</si>
  <si>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</si>
  <si>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</si>
  <si>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</si>
  <si>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</si>
  <si>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</si>
  <si>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</si>
  <si>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</si>
  <si>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</si>
  <si>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</si>
  <si>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</si>
  <si>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</si>
  <si>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</si>
  <si>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</si>
  <si>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</si>
  <si>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</si>
  <si>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</si>
  <si>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</si>
  <si>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</si>
  <si>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</si>
  <si>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</si>
  <si>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</si>
  <si>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</si>
  <si>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</si>
  <si>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</si>
  <si>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</si>
  <si>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</si>
  <si>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</si>
  <si>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</si>
  <si>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</si>
  <si>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</si>
  <si>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</si>
  <si>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</si>
  <si>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</si>
  <si>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</si>
  <si>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</si>
  <si>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</si>
  <si>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</si>
  <si>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</si>
  <si>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</si>
  <si>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</si>
  <si>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</si>
  <si>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</si>
  <si>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</si>
  <si>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</si>
  <si>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</si>
  <si>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</si>
  <si>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</si>
  <si>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</si>
  <si>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</si>
  <si>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</si>
  <si>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</si>
  <si>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</si>
  <si>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</si>
  <si>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</si>
  <si>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</si>
  <si>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</si>
  <si>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</si>
  <si>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</si>
  <si>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</si>
  <si>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</si>
  <si>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</si>
  <si>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</si>
  <si>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</si>
  <si>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</si>
  <si>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</si>
  <si>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</si>
  <si>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</si>
  <si>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</si>
  <si>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</si>
  <si>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</si>
  <si>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</si>
  <si>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</si>
  <si>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</si>
  <si>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</si>
  <si>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</si>
  <si>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</si>
  <si>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</si>
  <si>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</si>
  <si>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</si>
  <si>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</si>
  <si>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</si>
  <si>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</si>
  <si>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</si>
  <si>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</si>
  <si>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</si>
  <si>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</si>
  <si>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</si>
  <si>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</si>
  <si>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</si>
  <si>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</si>
  <si>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</si>
  <si>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</si>
  <si>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</si>
  <si>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</si>
  <si>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</si>
  <si>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</si>
  <si>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</si>
  <si>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</si>
  <si>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</si>
  <si>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</si>
  <si>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</si>
  <si>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</si>
  <si>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</si>
  <si>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</si>
  <si>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</si>
  <si>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</si>
  <si>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</si>
  <si>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</si>
  <si>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</si>
  <si>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</si>
  <si>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</si>
  <si>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</si>
  <si>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</si>
  <si>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</si>
  <si>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</si>
  <si>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</si>
  <si>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</si>
  <si>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</si>
  <si>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</si>
  <si>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</si>
  <si>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</si>
  <si>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</si>
  <si>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</si>
  <si>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</si>
  <si>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</si>
  <si>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</si>
  <si>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</si>
  <si>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</si>
  <si>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</si>
  <si>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</si>
  <si>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</si>
  <si>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</si>
  <si>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</si>
  <si>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</si>
  <si>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</si>
  <si>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</si>
  <si>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</si>
  <si>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</si>
  <si>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</si>
  <si>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</si>
  <si>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</si>
  <si>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</si>
  <si>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</si>
  <si>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</si>
  <si>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</si>
  <si>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</si>
  <si>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</si>
  <si>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</si>
  <si>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</si>
  <si>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</si>
  <si>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</si>
  <si>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</si>
  <si>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</si>
  <si>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</si>
  <si>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</si>
  <si>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</si>
  <si>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</si>
  <si>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</si>
  <si>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</si>
  <si>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</si>
  <si>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</si>
  <si>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</si>
  <si>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</si>
  <si>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</si>
  <si>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</si>
  <si>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</si>
  <si>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</si>
  <si>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</si>
  <si>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</si>
  <si>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</si>
  <si>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</si>
  <si>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</si>
  <si>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</si>
  <si>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</si>
  <si>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</si>
  <si>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</si>
  <si>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</si>
  <si>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</si>
  <si>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</si>
  <si>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</si>
  <si>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</si>
  <si>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</si>
  <si>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</si>
  <si>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</si>
  <si>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</si>
  <si>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</si>
  <si>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</si>
  <si>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</si>
  <si>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</si>
  <si>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</si>
  <si>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</si>
  <si>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</si>
  <si>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</si>
  <si>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</si>
  <si>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</si>
  <si>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</si>
  <si>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</si>
  <si>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</si>
  <si>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</si>
  <si>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</si>
  <si>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</si>
  <si>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</si>
  <si>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</si>
  <si>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</si>
  <si>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</si>
  <si>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</si>
  <si>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</si>
  <si>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</si>
  <si>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</si>
  <si>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</si>
  <si>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</si>
  <si>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</si>
  <si>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</si>
  <si>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</si>
  <si>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</si>
  <si>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</si>
  <si>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</si>
  <si>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</si>
  <si>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</si>
  <si>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</si>
  <si>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</si>
  <si>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</si>
  <si>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</si>
  <si>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</si>
  <si>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</si>
  <si>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</si>
  <si>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</si>
  <si>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</si>
  <si>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</si>
  <si>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</si>
  <si>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</si>
  <si>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</si>
  <si>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</si>
  <si>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</si>
  <si>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</si>
  <si>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</si>
  <si>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</si>
  <si>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</si>
  <si>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</si>
  <si>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</si>
  <si>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</si>
  <si>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</si>
  <si>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</si>
  <si>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</si>
  <si>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</si>
  <si>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</si>
  <si>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</si>
  <si>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</si>
  <si>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</si>
  <si>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</si>
  <si>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</si>
  <si>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</si>
  <si>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</si>
  <si>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</si>
  <si>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</si>
  <si>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</si>
  <si>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</si>
  <si>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</si>
  <si>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</si>
  <si>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</si>
  <si>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</si>
  <si>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</si>
  <si>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</si>
  <si>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</si>
  <si>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</si>
  <si>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</si>
  <si>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</si>
  <si>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</si>
  <si>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</si>
  <si>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</si>
  <si>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</si>
  <si>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</si>
  <si>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</si>
  <si>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</si>
  <si>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</si>
  <si>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</si>
  <si>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</si>
  <si>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</si>
  <si>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</si>
  <si>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</si>
  <si>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</si>
  <si>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</si>
  <si>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</si>
  <si>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</si>
  <si>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</si>
  <si>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</si>
  <si>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</si>
  <si>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</si>
  <si>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</si>
  <si>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</si>
  <si>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</si>
  <si>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</si>
  <si>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</si>
  <si>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</si>
  <si>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</si>
  <si>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</si>
  <si>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</si>
  <si>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</si>
  <si>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</si>
  <si>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</si>
  <si>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</si>
  <si>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</si>
  <si>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</si>
  <si>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</si>
  <si>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</si>
  <si>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</si>
  <si>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</si>
  <si>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</si>
  <si>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</si>
  <si>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</si>
  <si>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</si>
  <si>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</si>
  <si>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</si>
  <si>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</si>
  <si>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</si>
  <si>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</si>
  <si>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</si>
  <si>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</si>
  <si>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</si>
  <si>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</si>
  <si>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</si>
  <si>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</si>
  <si>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</si>
  <si>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</si>
  <si>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</si>
  <si>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</si>
  <si>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</si>
  <si>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</si>
  <si>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</si>
  <si>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</si>
  <si>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</si>
  <si>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</si>
  <si>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</si>
  <si>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</si>
  <si>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</si>
  <si>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</si>
  <si>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</si>
  <si>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</si>
  <si>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</si>
  <si>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</si>
  <si>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</si>
  <si>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</si>
  <si>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</si>
  <si>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</si>
  <si>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</si>
  <si>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</si>
  <si>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</si>
  <si>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</si>
  <si>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</si>
  <si>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</si>
  <si>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</si>
  <si>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</si>
  <si>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</si>
  <si>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</si>
  <si>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</si>
  <si>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</si>
  <si>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</si>
  <si>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</si>
  <si>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</si>
  <si>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</si>
  <si>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</si>
  <si>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</si>
  <si>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</si>
  <si>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</si>
  <si>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</si>
  <si>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</si>
  <si>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</si>
  <si>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</si>
  <si>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</si>
  <si>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</si>
  <si>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</si>
  <si>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</si>
  <si>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</si>
  <si>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</si>
  <si>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</si>
  <si>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</si>
  <si>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</si>
  <si>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</si>
  <si>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</si>
  <si>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</si>
  <si>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</si>
  <si>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</si>
  <si>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</si>
  <si>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</si>
  <si>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</si>
  <si>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</si>
  <si>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</si>
  <si>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</si>
  <si>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</si>
  <si>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</si>
  <si>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</si>
  <si>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</si>
  <si>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</si>
  <si>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</si>
  <si>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</si>
  <si>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</si>
  <si>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</si>
  <si>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</si>
  <si>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</si>
  <si>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</si>
  <si>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</si>
  <si>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</si>
  <si>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</si>
  <si>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</si>
  <si>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</si>
  <si>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</si>
  <si>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</si>
  <si>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</si>
  <si>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</si>
  <si>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</si>
  <si>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</si>
  <si>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</si>
  <si>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</si>
  <si>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</si>
  <si>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</si>
  <si>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</si>
  <si>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</si>
  <si>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</si>
  <si>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</si>
  <si>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</si>
  <si>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</si>
  <si>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</si>
  <si>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</si>
  <si>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</si>
  <si>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</si>
  <si>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</si>
  <si>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</si>
  <si>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</si>
  <si>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</si>
  <si>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</si>
  <si>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</si>
  <si>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</si>
  <si>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</si>
  <si>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</si>
  <si>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</si>
  <si>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</si>
  <si>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</si>
  <si>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</si>
  <si>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</si>
  <si>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</si>
  <si>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</si>
  <si>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</si>
  <si>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</si>
  <si>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</si>
  <si>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</si>
  <si>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</si>
  <si>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</si>
  <si>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</si>
  <si>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</si>
  <si>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</si>
  <si>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</si>
  <si>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</si>
  <si>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</si>
  <si>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</si>
  <si>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</si>
  <si>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</si>
  <si>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</si>
  <si>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</si>
  <si>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</si>
  <si>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</si>
  <si>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</si>
  <si>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</si>
  <si>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</si>
  <si>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</si>
  <si>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</si>
  <si>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</si>
  <si>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</si>
  <si>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</si>
  <si>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</si>
  <si>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</si>
  <si>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</si>
  <si>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</si>
  <si>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</si>
  <si>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</si>
  <si>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</si>
  <si>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</si>
  <si>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</si>
  <si>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</si>
  <si>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</si>
  <si>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</si>
  <si>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</si>
  <si>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</si>
  <si>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</si>
  <si>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</si>
  <si>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</si>
  <si>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</si>
  <si>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</si>
  <si>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</si>
  <si>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</si>
  <si>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</si>
  <si>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</si>
  <si>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</si>
  <si>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</si>
  <si>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</si>
  <si>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</si>
  <si>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</si>
  <si>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</si>
  <si>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</si>
  <si>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</si>
  <si>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</si>
  <si>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</si>
  <si>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</si>
  <si>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</si>
  <si>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</si>
  <si>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</si>
  <si>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</si>
  <si>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</si>
  <si>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</si>
  <si>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</si>
  <si>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</si>
  <si>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</si>
  <si>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</si>
  <si>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</si>
  <si>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</si>
  <si>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</si>
  <si>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</si>
  <si>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</si>
  <si>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</si>
  <si>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</si>
  <si>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</si>
  <si>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</si>
  <si>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</si>
  <si>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</si>
  <si>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</si>
  <si>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</si>
  <si>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</si>
  <si>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</si>
  <si>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</si>
  <si>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</si>
  <si>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</si>
  <si>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</si>
  <si>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</si>
  <si>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</si>
  <si>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</si>
  <si>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</si>
  <si>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</si>
  <si>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</si>
  <si>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</si>
  <si>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</si>
  <si>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</si>
  <si>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</si>
  <si>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</si>
  <si>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</si>
  <si>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</si>
  <si>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</si>
  <si>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</si>
  <si>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</si>
  <si>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</si>
  <si>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</si>
  <si>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</si>
  <si>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</si>
  <si>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</si>
  <si>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</si>
  <si>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</si>
  <si>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</si>
  <si>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</si>
  <si>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</si>
  <si>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</si>
  <si>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</si>
  <si>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</si>
  <si>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</si>
  <si>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</si>
  <si>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</si>
  <si>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</si>
  <si>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</si>
  <si>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</si>
  <si>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</si>
  <si>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</si>
  <si>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</si>
  <si>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</si>
  <si>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</si>
  <si>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</si>
  <si>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</si>
  <si>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</si>
  <si>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</si>
  <si>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</si>
  <si>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</si>
  <si>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</si>
  <si>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</si>
  <si>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</si>
  <si>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</si>
  <si>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</si>
  <si>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</si>
  <si>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</si>
  <si>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</si>
  <si>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</si>
  <si>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</si>
  <si>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</si>
  <si>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</si>
  <si>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</si>
  <si>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</si>
  <si>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</si>
  <si>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</si>
  <si>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</si>
  <si>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</si>
  <si>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</si>
  <si>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</si>
  <si>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</si>
  <si>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</si>
  <si>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</si>
  <si>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</si>
  <si>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</si>
  <si>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</si>
  <si>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</si>
  <si>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</si>
  <si>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</si>
  <si>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</si>
  <si>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</si>
  <si>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</si>
  <si>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</si>
  <si>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</si>
  <si>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</si>
  <si>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</si>
  <si>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</si>
  <si>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</si>
  <si>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</si>
  <si>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</si>
  <si>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</si>
  <si>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</si>
  <si>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</si>
  <si>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</si>
  <si>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</si>
  <si>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</si>
  <si>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</si>
  <si>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</si>
  <si>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</si>
  <si>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</si>
  <si>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</si>
  <si>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</si>
  <si>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</si>
  <si>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</si>
  <si>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</si>
  <si>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</si>
  <si>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</si>
  <si>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</si>
  <si>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</si>
  <si>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</si>
  <si>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</si>
  <si>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</si>
  <si>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</si>
  <si>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</si>
  <si>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</si>
  <si>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</si>
  <si>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</si>
  <si>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</si>
  <si>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</si>
  <si>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</si>
  <si>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</si>
  <si>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</si>
  <si>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</si>
  <si>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</si>
  <si>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</si>
  <si>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</si>
  <si>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</si>
  <si>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</si>
  <si>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</si>
  <si>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</si>
  <si>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</si>
  <si>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</si>
  <si>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</si>
  <si>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</si>
  <si>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</si>
  <si>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</si>
  <si>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</si>
  <si>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</si>
  <si>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</si>
  <si>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</si>
  <si>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</si>
  <si>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</si>
  <si>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</si>
  <si>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</si>
  <si>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</si>
  <si>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</si>
  <si>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</si>
  <si>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</si>
  <si>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</si>
  <si>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</si>
  <si>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</si>
  <si>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</si>
  <si>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</si>
  <si>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</si>
  <si>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</si>
  <si>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</si>
  <si>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</si>
  <si>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</si>
  <si>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</si>
  <si>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</si>
  <si>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</si>
  <si>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</si>
  <si>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</si>
  <si>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</si>
  <si>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</si>
  <si>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</si>
  <si>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</si>
  <si>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</si>
  <si>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</si>
  <si>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</si>
  <si>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</si>
  <si>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</si>
  <si>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</si>
  <si>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</si>
  <si>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</si>
  <si>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</si>
  <si>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</si>
  <si>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</si>
  <si>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</si>
  <si>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</si>
  <si>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</si>
  <si>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</si>
  <si>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</si>
  <si>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</si>
  <si>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</si>
  <si>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</si>
  <si>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</si>
  <si>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</si>
  <si>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</si>
  <si>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</si>
  <si>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</si>
  <si>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</si>
  <si>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</si>
  <si>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</si>
  <si>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</si>
  <si>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</si>
  <si>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</si>
  <si>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</si>
  <si>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</si>
  <si>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</si>
  <si>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</si>
  <si>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</si>
  <si>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</si>
  <si>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</si>
  <si>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</si>
  <si>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</si>
  <si>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</si>
  <si>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</si>
  <si>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</si>
  <si>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</si>
  <si>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</si>
  <si>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</si>
  <si>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</si>
  <si>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</si>
  <si>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</si>
  <si>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</si>
  <si>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</si>
  <si>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</si>
  <si>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</si>
  <si>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</si>
  <si>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</si>
  <si>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</si>
  <si>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</si>
  <si>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</si>
  <si>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</si>
  <si>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</si>
  <si>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</si>
  <si>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</si>
  <si>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</si>
  <si>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</si>
  <si>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</si>
  <si>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</si>
  <si>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</si>
  <si>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</si>
  <si>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</si>
  <si>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</si>
  <si>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</si>
  <si>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</si>
  <si>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</si>
  <si>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</si>
  <si>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</si>
  <si>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</si>
  <si>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</si>
  <si>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</si>
  <si>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</si>
  <si>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</si>
  <si>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</si>
  <si>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</si>
  <si>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</si>
  <si>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</si>
  <si>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</si>
  <si>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</si>
  <si>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</si>
  <si>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</si>
  <si>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</si>
  <si>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</si>
  <si>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</si>
  <si>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</si>
  <si>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</si>
  <si>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</si>
  <si>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</si>
  <si>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</si>
  <si>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</si>
  <si>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</si>
  <si>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</si>
  <si>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</si>
  <si>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</si>
  <si>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</si>
  <si>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</si>
  <si>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</si>
  <si>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</si>
  <si>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</si>
  <si>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</si>
  <si>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</si>
  <si>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</si>
  <si>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</si>
  <si>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</si>
  <si>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</si>
  <si>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</si>
  <si>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</si>
  <si>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</si>
  <si>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</si>
  <si>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</si>
  <si>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</si>
  <si>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</si>
  <si>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</si>
  <si>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</si>
  <si>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</si>
  <si>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</si>
  <si>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</si>
  <si>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</si>
  <si>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</si>
  <si>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</si>
  <si>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</si>
  <si>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</si>
  <si>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</si>
  <si>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</si>
  <si>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</si>
  <si>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</si>
  <si>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</si>
  <si>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</si>
  <si>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</si>
  <si>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</si>
  <si>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</si>
  <si>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</si>
  <si>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</si>
  <si>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</si>
  <si>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</si>
  <si>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</si>
  <si>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</si>
  <si>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</si>
  <si>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</si>
  <si>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</si>
  <si>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</si>
  <si>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</si>
  <si>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</si>
  <si>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</si>
  <si>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</si>
  <si>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</si>
  <si>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</si>
  <si>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</si>
  <si>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</si>
  <si>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</si>
  <si>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</si>
  <si>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</si>
  <si>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</si>
  <si>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</si>
  <si>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</si>
  <si>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</si>
  <si>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</si>
  <si>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</si>
  <si>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</si>
  <si>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</si>
  <si>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</si>
  <si>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</si>
  <si>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</si>
  <si>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</si>
  <si>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</si>
  <si>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</si>
  <si>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</si>
  <si>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</si>
  <si>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</si>
  <si>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</si>
  <si>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</si>
  <si>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</si>
  <si>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</si>
  <si>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</si>
  <si>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</si>
  <si>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</si>
  <si>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</si>
  <si>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</si>
  <si>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</si>
  <si>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</si>
  <si>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</si>
  <si>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</si>
  <si>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</si>
  <si>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</si>
  <si>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</si>
  <si>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</si>
  <si>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</si>
  <si>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</si>
  <si>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</si>
  <si>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</si>
  <si>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</si>
  <si>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</si>
  <si>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</si>
  <si>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</si>
  <si>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</si>
  <si>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</si>
  <si>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</si>
  <si>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</si>
  <si>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</si>
  <si>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</si>
  <si>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</si>
  <si>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</si>
  <si>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</si>
  <si>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</si>
  <si>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</si>
  <si>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</si>
  <si>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</si>
  <si>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</si>
  <si>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</si>
  <si>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</si>
  <si>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</si>
  <si>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</si>
  <si>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</si>
  <si>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</si>
  <si>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</si>
  <si>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</si>
  <si>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</si>
  <si>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</si>
  <si>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</si>
  <si>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</si>
  <si>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</si>
  <si>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</si>
  <si>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</si>
  <si>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</si>
  <si>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</si>
  <si>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</si>
  <si>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</si>
  <si>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</si>
  <si>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</si>
  <si>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</si>
  <si>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</si>
  <si>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</si>
  <si>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</si>
  <si>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</si>
  <si>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</si>
  <si>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</si>
  <si>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</si>
  <si>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</si>
  <si>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</si>
  <si>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</si>
  <si>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</si>
  <si>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</si>
  <si>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</si>
  <si>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</si>
  <si>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</si>
  <si>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</si>
  <si>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</si>
  <si>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</si>
  <si>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</si>
  <si>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</si>
  <si>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</si>
  <si>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</si>
  <si>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</si>
  <si>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</si>
  <si>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</si>
  <si>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</si>
  <si>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</si>
  <si>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</si>
  <si>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</si>
  <si>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</si>
  <si>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</si>
  <si>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</si>
  <si>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</si>
  <si>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</si>
  <si>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</si>
  <si>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</si>
  <si>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</si>
  <si>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</si>
  <si>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</si>
  <si>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</si>
  <si>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</si>
  <si>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</si>
  <si>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</si>
  <si>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</si>
  <si>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</si>
  <si>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</si>
  <si>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</si>
  <si>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</si>
  <si>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</si>
  <si>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</si>
  <si>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</si>
  <si>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</si>
  <si>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</si>
  <si>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</si>
  <si>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</si>
  <si>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</si>
  <si>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</si>
  <si>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</si>
  <si>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</si>
  <si>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</si>
  <si>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</si>
  <si>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</si>
  <si>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</si>
  <si>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</si>
  <si>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</si>
  <si>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</si>
  <si>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</si>
  <si>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</si>
  <si>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</si>
  <si>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</si>
  <si>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</si>
  <si>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</si>
  <si>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</si>
  <si>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</si>
  <si>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</si>
  <si>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</si>
  <si>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</si>
  <si>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</si>
  <si>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</si>
  <si>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</si>
  <si>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</si>
  <si>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</si>
  <si>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</si>
  <si>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</si>
  <si>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</si>
  <si>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</si>
  <si>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</si>
  <si>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</si>
  <si>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</si>
  <si>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</si>
  <si>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</si>
  <si>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</si>
  <si>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</si>
  <si>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</si>
  <si>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</si>
  <si>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</si>
  <si>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</si>
  <si>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</si>
  <si>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</si>
  <si>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</si>
  <si>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</si>
  <si>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</si>
  <si>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</si>
  <si>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</si>
  <si>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</si>
  <si>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</si>
  <si>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</si>
  <si>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</si>
  <si>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</si>
  <si>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</si>
  <si>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</si>
  <si>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</si>
  <si>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</si>
  <si>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</si>
  <si>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</si>
  <si>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</si>
  <si>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</si>
  <si>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</si>
  <si>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</si>
  <si>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</si>
  <si>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</si>
  <si>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</si>
  <si>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</si>
  <si>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</si>
  <si>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</si>
  <si>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</si>
  <si>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</si>
  <si>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</si>
  <si>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</si>
  <si>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</si>
  <si>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</si>
  <si>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</si>
  <si>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</si>
  <si>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</si>
  <si>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</si>
  <si>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</si>
  <si>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</si>
  <si>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</si>
  <si>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</si>
  <si>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</si>
  <si>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</si>
  <si>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</si>
  <si>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</si>
  <si>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</si>
  <si>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</si>
  <si>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</si>
  <si>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</si>
  <si>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</si>
  <si>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</si>
  <si>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</si>
  <si>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</si>
  <si>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</si>
  <si>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</si>
  <si>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</si>
  <si>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</si>
  <si>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</si>
  <si>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</si>
  <si>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</si>
  <si>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</si>
  <si>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</si>
  <si>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</si>
  <si>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</si>
  <si>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</si>
  <si>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</si>
  <si>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</si>
  <si>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</si>
  <si>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</si>
  <si>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</si>
  <si>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</si>
  <si>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</si>
  <si>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</si>
  <si>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</si>
  <si>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</si>
  <si>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</si>
  <si>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</si>
  <si>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</si>
  <si>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</si>
  <si>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</si>
  <si>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</si>
  <si>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</si>
  <si>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</si>
  <si>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</si>
  <si>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</si>
  <si>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</si>
  <si>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</si>
  <si>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</si>
  <si>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</si>
  <si>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</si>
  <si>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</si>
  <si>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</si>
  <si>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</si>
  <si>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</si>
  <si>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</si>
  <si>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</si>
  <si>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</si>
  <si>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</si>
  <si>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</si>
  <si>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</si>
  <si>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</si>
  <si>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</si>
  <si>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</si>
  <si>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</si>
  <si>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</si>
  <si>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</si>
  <si>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</si>
  <si>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</si>
  <si>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</si>
  <si>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</si>
  <si>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</si>
  <si>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</si>
  <si>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</si>
  <si>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</si>
  <si>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</si>
  <si>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</si>
  <si>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</si>
  <si>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</si>
  <si>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</si>
  <si>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</si>
  <si>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</si>
  <si>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</si>
  <si>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</si>
  <si>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</si>
  <si>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</si>
  <si>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</si>
  <si>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</si>
  <si>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</si>
  <si>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</si>
  <si>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</si>
  <si>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</si>
  <si>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</si>
  <si>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</si>
  <si>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</si>
  <si>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</si>
  <si>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</si>
  <si>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</si>
  <si>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</si>
  <si>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</si>
  <si>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</si>
  <si>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</si>
  <si>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</si>
  <si>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</si>
  <si>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</si>
  <si>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</si>
  <si>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</si>
  <si>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</si>
  <si>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</si>
  <si>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</si>
  <si>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</si>
  <si>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</si>
  <si>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</si>
  <si>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</si>
  <si>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</si>
  <si>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</si>
  <si>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</si>
  <si>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</si>
  <si>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</si>
  <si>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</si>
  <si>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</si>
  <si>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</si>
  <si>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</si>
  <si>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</si>
  <si>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</si>
  <si>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</si>
  <si>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</si>
  <si>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</si>
  <si>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</si>
  <si>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</si>
  <si>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</si>
  <si>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</si>
  <si>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</si>
  <si>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</si>
  <si>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</si>
  <si>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</si>
  <si>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</si>
  <si>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</si>
  <si>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</si>
  <si>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</si>
  <si>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</si>
  <si>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</si>
  <si>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</si>
  <si>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</si>
  <si>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</si>
  <si>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</si>
  <si>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</si>
  <si>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</si>
  <si>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</si>
  <si>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</si>
  <si>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</si>
  <si>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</si>
  <si>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</si>
  <si>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</si>
  <si>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</si>
  <si>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</si>
  <si>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</si>
  <si>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</si>
  <si>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</si>
  <si>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</si>
  <si>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</si>
  <si>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</si>
  <si>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</si>
  <si>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</si>
  <si>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</si>
  <si>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</si>
  <si>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</si>
  <si>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</si>
  <si>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</si>
  <si>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</si>
  <si>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</si>
  <si>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</si>
  <si>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</si>
  <si>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</si>
  <si>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</si>
  <si>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</si>
  <si>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</si>
  <si>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</si>
  <si>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</si>
  <si>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</si>
  <si>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</si>
  <si>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</si>
  <si>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</si>
  <si>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</si>
  <si>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</si>
  <si>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</si>
  <si>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</si>
  <si>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</si>
  <si>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</si>
  <si>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</si>
  <si>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</si>
  <si>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</si>
  <si>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</si>
  <si>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</si>
  <si>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</si>
  <si>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</si>
  <si>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</si>
  <si>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</si>
  <si>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</si>
  <si>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</si>
  <si>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</si>
  <si>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</si>
  <si>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</si>
  <si>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</si>
  <si>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</si>
  <si>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</si>
  <si>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</si>
  <si>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</si>
  <si>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</si>
  <si>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</si>
  <si>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</si>
  <si>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</si>
  <si>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</si>
  <si>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</si>
  <si>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</si>
  <si>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</si>
  <si>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</si>
  <si>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</si>
  <si>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</si>
  <si>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</si>
  <si>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</si>
  <si>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</si>
  <si>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</si>
  <si>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</si>
  <si>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</si>
  <si>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</si>
  <si>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</si>
  <si>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</si>
  <si>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</si>
  <si>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</si>
  <si>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</si>
  <si>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</si>
  <si>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</si>
  <si>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</si>
  <si>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</si>
  <si>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</si>
  <si>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</si>
  <si>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</si>
  <si>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</si>
  <si>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</si>
  <si>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</si>
  <si>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</si>
  <si>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</si>
  <si>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</si>
  <si>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</si>
  <si>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</si>
  <si>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</si>
  <si>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</si>
  <si>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</si>
  <si>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</si>
  <si>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</si>
  <si>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</si>
  <si>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</si>
  <si>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</si>
  <si>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</si>
  <si>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</si>
  <si>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</si>
  <si>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</si>
  <si>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</si>
  <si>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</si>
  <si>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</si>
  <si>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</si>
  <si>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</si>
  <si>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</si>
  <si>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</si>
  <si>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</si>
  <si>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</si>
  <si>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</si>
  <si>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</si>
  <si>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</si>
  <si>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</si>
  <si>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</si>
  <si>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</si>
  <si>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</si>
  <si>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</si>
  <si>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</si>
  <si>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</si>
  <si>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</si>
  <si>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</si>
  <si>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</si>
  <si>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</si>
  <si>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</si>
  <si>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</si>
  <si>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</si>
  <si>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</si>
  <si>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</si>
  <si>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</si>
  <si>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</si>
  <si>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</si>
  <si>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</si>
  <si>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</si>
  <si>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</si>
  <si>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</si>
  <si>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</si>
  <si>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</si>
  <si>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</si>
  <si>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</si>
  <si>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</si>
  <si>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</si>
  <si>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</si>
  <si>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</si>
  <si>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</si>
  <si>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</si>
  <si>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</si>
  <si>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</si>
  <si>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</si>
  <si>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</si>
  <si>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</si>
  <si>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</si>
  <si>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</si>
  <si>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</si>
  <si>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</si>
  <si>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</si>
  <si>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</si>
  <si>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</si>
  <si>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</si>
  <si>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</si>
  <si>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</si>
  <si>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</si>
  <si>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</si>
  <si>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</si>
  <si>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</si>
  <si>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</si>
  <si>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</si>
  <si>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</si>
  <si>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</si>
  <si>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</si>
  <si>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</si>
  <si>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</si>
  <si>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</si>
  <si>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</si>
  <si>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</si>
  <si>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</si>
  <si>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</si>
  <si>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</si>
  <si>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</si>
  <si>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</si>
  <si>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</si>
  <si>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</si>
  <si>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</si>
  <si>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</si>
  <si>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</si>
  <si>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</si>
  <si>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</si>
  <si>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</si>
  <si>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</si>
  <si>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</si>
  <si>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</si>
  <si>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</si>
  <si>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</si>
  <si>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</si>
  <si>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</si>
  <si>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</si>
  <si>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</si>
  <si>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</si>
  <si>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</si>
  <si>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</si>
  <si>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</si>
  <si>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</si>
  <si>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</si>
  <si>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</si>
  <si>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</si>
  <si>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</si>
  <si>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</si>
  <si>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</si>
  <si>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</si>
  <si>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</si>
  <si>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</si>
  <si>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</si>
  <si>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</si>
  <si>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</si>
  <si>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</si>
  <si>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</si>
  <si>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</si>
  <si>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</si>
  <si>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</si>
  <si>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</si>
  <si>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</si>
  <si>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</si>
  <si>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</si>
  <si>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</si>
  <si>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</si>
  <si>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</si>
  <si>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</si>
  <si>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</si>
  <si>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</si>
  <si>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</si>
  <si>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</si>
  <si>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</si>
  <si>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</si>
  <si>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</si>
  <si>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</si>
  <si>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</si>
  <si>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</si>
  <si>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</si>
  <si>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</si>
  <si>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</si>
  <si>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</si>
  <si>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</si>
  <si>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</si>
  <si>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</si>
  <si>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</si>
  <si>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</si>
  <si>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</si>
  <si>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</si>
  <si>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</si>
  <si>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</si>
  <si>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</si>
  <si>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</si>
  <si>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</si>
  <si>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</si>
  <si>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</si>
  <si>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</si>
  <si>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</si>
  <si>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</si>
  <si>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</si>
  <si>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</si>
  <si>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</si>
  <si>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</si>
  <si>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</si>
  <si>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</si>
  <si>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</si>
  <si>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</si>
  <si>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</si>
  <si>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</si>
  <si>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</si>
  <si>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</si>
  <si>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</si>
  <si>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</si>
  <si>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</si>
  <si>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</si>
  <si>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</si>
  <si>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</si>
  <si>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</si>
  <si>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</si>
  <si>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</si>
  <si>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</si>
  <si>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</si>
  <si>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</si>
  <si>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</si>
  <si>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</si>
  <si>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</si>
  <si>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</si>
  <si>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</si>
  <si>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</si>
  <si>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</si>
  <si>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</si>
  <si>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</si>
  <si>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</si>
  <si>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</si>
  <si>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</si>
  <si>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</si>
  <si>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</si>
  <si>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</si>
  <si>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</si>
  <si>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</si>
  <si>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</si>
  <si>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</si>
  <si>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</si>
  <si>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</si>
  <si>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</si>
  <si>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</si>
  <si>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</si>
  <si>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</si>
  <si>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</si>
  <si>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</si>
  <si>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</si>
  <si>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</si>
  <si>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</si>
  <si>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</si>
  <si>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</si>
  <si>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</si>
  <si>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</si>
  <si>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</si>
  <si>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</si>
  <si>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</si>
  <si>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</si>
  <si>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</si>
  <si>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</si>
  <si>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</si>
  <si>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</si>
  <si>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</si>
  <si>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</si>
  <si>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</si>
  <si>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</si>
  <si>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</si>
  <si>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</si>
  <si>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</si>
  <si>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</si>
  <si>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</si>
  <si>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</si>
  <si>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</si>
  <si>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</si>
  <si>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</si>
  <si>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</si>
  <si>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</si>
  <si>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</si>
  <si>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</si>
  <si>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</si>
  <si>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</si>
  <si>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</si>
  <si>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</si>
  <si>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</si>
  <si>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</si>
  <si>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</si>
  <si>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</si>
  <si>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</si>
  <si>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</si>
  <si>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</si>
  <si>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</si>
  <si>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</si>
  <si>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</si>
  <si>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</si>
  <si>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</si>
  <si>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</si>
  <si>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</si>
  <si>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</si>
  <si>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</si>
  <si>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</si>
  <si>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</si>
  <si>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</si>
  <si>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</si>
  <si>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</si>
  <si>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</si>
  <si>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</si>
  <si>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</si>
  <si>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</si>
  <si>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</si>
  <si>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</si>
  <si>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</si>
  <si>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</si>
  <si>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</si>
  <si>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</si>
  <si>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</si>
  <si>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</si>
  <si>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</si>
  <si>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</si>
  <si>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</si>
  <si>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</si>
  <si>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</si>
  <si>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</si>
  <si>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</si>
  <si>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</si>
  <si>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</si>
  <si>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</si>
  <si>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</si>
  <si>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</si>
  <si>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</si>
  <si>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</si>
  <si>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</si>
  <si>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</si>
  <si>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</si>
  <si>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</si>
  <si>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</si>
  <si>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</si>
  <si>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</si>
  <si>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</si>
  <si>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</si>
  <si>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</si>
  <si>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</si>
  <si>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</si>
  <si>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</si>
  <si>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</si>
  <si>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</si>
  <si>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</si>
  <si>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</si>
  <si>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</si>
  <si>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</si>
  <si>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</si>
  <si>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</si>
  <si>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</si>
  <si>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</si>
  <si>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</si>
  <si>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</si>
  <si>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</si>
  <si>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</si>
  <si>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</si>
  <si>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</si>
  <si>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</si>
  <si>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</si>
  <si>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</si>
  <si>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</si>
  <si>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</si>
  <si>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</si>
  <si>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</si>
  <si>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</si>
  <si>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</si>
  <si>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</si>
  <si>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</si>
  <si>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</si>
  <si>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</si>
  <si>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</si>
  <si>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</si>
  <si>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</si>
  <si>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</si>
  <si>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</si>
  <si>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</si>
  <si>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</si>
  <si>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</si>
  <si>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</si>
  <si>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</si>
  <si>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</si>
  <si>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</si>
  <si>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</si>
  <si>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</si>
  <si>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</si>
  <si>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</si>
  <si>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</si>
  <si>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</si>
  <si>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</si>
  <si>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</si>
  <si>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</si>
  <si>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</si>
  <si>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</si>
  <si>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</si>
  <si>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</si>
  <si>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</si>
  <si>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</si>
  <si>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</si>
  <si>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</si>
  <si>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</si>
  <si>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</si>
  <si>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</si>
  <si>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</si>
  <si>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</si>
  <si>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</si>
  <si>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</si>
  <si>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</si>
  <si>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</si>
  <si>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</si>
  <si>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</si>
  <si>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</si>
  <si>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</si>
  <si>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</si>
  <si>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</si>
  <si>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</si>
  <si>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</si>
  <si>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</si>
  <si>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</si>
  <si>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</si>
  <si>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</si>
  <si>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</si>
  <si>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</si>
  <si>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</si>
  <si>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</si>
  <si>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</si>
  <si>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</si>
  <si>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</si>
  <si>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</si>
  <si>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</si>
  <si>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</si>
  <si>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</si>
  <si>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</si>
  <si>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</si>
  <si>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</si>
  <si>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</si>
  <si>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</si>
  <si>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</si>
  <si>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</si>
  <si>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</si>
  <si>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</si>
  <si>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</si>
  <si>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</si>
  <si>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</si>
  <si>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</si>
  <si>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</si>
  <si>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</si>
  <si>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</si>
  <si>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</si>
  <si>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</si>
  <si>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</si>
  <si>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</si>
  <si>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</si>
  <si>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</si>
  <si>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</si>
  <si>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</si>
  <si>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</si>
  <si>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</si>
  <si>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</si>
  <si>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</si>
  <si>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</si>
  <si>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</si>
  <si>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</si>
  <si>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</si>
  <si>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</si>
  <si>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</si>
  <si>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</si>
  <si>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</si>
  <si>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</si>
  <si>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</si>
  <si>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</si>
  <si>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</si>
  <si>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</si>
  <si>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</si>
  <si>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</si>
  <si>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</si>
  <si>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</si>
  <si>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</si>
  <si>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</si>
  <si>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</si>
  <si>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</si>
  <si>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</si>
  <si>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</si>
  <si>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</si>
  <si>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</si>
  <si>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</si>
  <si>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</si>
  <si>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</si>
  <si>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</si>
  <si>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</si>
  <si>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</si>
  <si>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</si>
  <si>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</si>
  <si>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</si>
  <si>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</si>
  <si>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</si>
  <si>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</si>
  <si>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</si>
  <si>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</si>
  <si>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</si>
  <si>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</si>
  <si>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</si>
  <si>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</si>
  <si>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</si>
  <si>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</si>
  <si>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</si>
  <si>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</si>
  <si>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</si>
  <si>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</si>
  <si>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</si>
  <si>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</si>
  <si>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</si>
  <si>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</si>
  <si>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</si>
  <si>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</si>
  <si>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</si>
  <si>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</si>
  <si>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</si>
  <si>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</si>
  <si>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</si>
  <si>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</si>
  <si>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</si>
  <si>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</si>
  <si>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</si>
  <si>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</si>
  <si>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</si>
  <si>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</si>
  <si>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</si>
  <si>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</si>
  <si>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</si>
  <si>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</si>
  <si>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</si>
  <si>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</si>
  <si>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</si>
  <si>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</si>
  <si>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</si>
  <si>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</si>
  <si>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</si>
  <si>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</si>
  <si>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</si>
  <si>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</si>
  <si>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</si>
  <si>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</si>
  <si>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</si>
  <si>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</si>
  <si>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</si>
  <si>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</si>
  <si>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</si>
  <si>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</si>
  <si>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</si>
  <si>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</si>
  <si>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</si>
  <si>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</si>
  <si>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</si>
  <si>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</si>
  <si>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</si>
  <si>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</si>
  <si>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</si>
  <si>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</si>
  <si>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</si>
  <si>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</si>
  <si>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</si>
  <si>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</si>
  <si>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</si>
  <si>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</si>
  <si>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</si>
  <si>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</si>
  <si>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</si>
  <si>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</si>
  <si>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</si>
  <si>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</si>
  <si>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</si>
  <si>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</si>
  <si>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</si>
  <si>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</si>
  <si>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</si>
  <si>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</si>
  <si>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</si>
  <si>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</si>
  <si>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</si>
  <si>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</si>
  <si>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</si>
  <si>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</si>
  <si>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</si>
  <si>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</si>
  <si>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</si>
  <si>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</si>
  <si>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</si>
  <si>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</si>
  <si>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</si>
  <si>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</si>
  <si>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</si>
  <si>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</si>
  <si>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</si>
  <si>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</si>
  <si>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</si>
  <si>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</si>
  <si>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</si>
  <si>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</si>
  <si>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</si>
  <si>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</si>
  <si>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</si>
  <si>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</si>
  <si>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</si>
  <si>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</si>
  <si>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</si>
  <si>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</si>
  <si>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</si>
  <si>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</si>
  <si>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</si>
  <si>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</si>
  <si>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</si>
  <si>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</si>
  <si>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</si>
  <si>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</si>
  <si>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</si>
  <si>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</si>
  <si>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</si>
  <si>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</si>
  <si>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</si>
  <si>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</si>
  <si>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</si>
  <si>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</si>
  <si>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</si>
  <si>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</si>
  <si>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</si>
  <si>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</si>
  <si>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</si>
  <si>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</si>
  <si>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</si>
  <si>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</si>
  <si>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</si>
  <si>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</si>
  <si>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</si>
  <si>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</si>
  <si>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</si>
  <si>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</si>
  <si>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</si>
  <si>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</si>
  <si>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</si>
  <si>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</si>
  <si>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</si>
  <si>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</si>
  <si>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</si>
  <si>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</si>
  <si>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</si>
  <si>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</si>
  <si>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</si>
  <si>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</si>
  <si>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</si>
  <si>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</si>
  <si>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</si>
  <si>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</si>
  <si>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</si>
  <si>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</si>
  <si>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</si>
  <si>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</si>
  <si>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</si>
  <si>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</si>
  <si>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</si>
  <si>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</si>
  <si>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</si>
  <si>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</si>
  <si>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</si>
  <si>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</si>
  <si>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</si>
  <si>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</si>
  <si>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</si>
  <si>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</si>
  <si>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</si>
  <si>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</si>
  <si>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</si>
  <si>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</si>
  <si>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</si>
  <si>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</si>
  <si>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</si>
  <si>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</si>
  <si>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</si>
  <si>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</si>
  <si>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</si>
  <si>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</si>
  <si>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</si>
  <si>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</si>
  <si>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</si>
  <si>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</si>
  <si>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</si>
  <si>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</si>
  <si>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</si>
  <si>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</si>
  <si>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</si>
  <si>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</si>
  <si>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</si>
  <si>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</si>
  <si>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</si>
  <si>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</si>
  <si>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</si>
  <si>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</si>
  <si>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</si>
  <si>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</si>
  <si>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</si>
  <si>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</si>
  <si>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</si>
  <si>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</si>
  <si>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</si>
  <si>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</si>
  <si>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</si>
  <si>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</si>
  <si>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</si>
  <si>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</si>
  <si>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</si>
  <si>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</si>
  <si>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</si>
  <si>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</si>
  <si>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</si>
  <si>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</si>
  <si>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</si>
  <si>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</si>
  <si>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</si>
  <si>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</si>
  <si>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</si>
  <si>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</si>
  <si>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</si>
  <si>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</si>
  <si>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</si>
  <si>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</si>
  <si>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</si>
  <si>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</si>
  <si>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</si>
  <si>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</si>
  <si>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</si>
  <si>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</si>
  <si>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</si>
  <si>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</si>
  <si>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</si>
  <si>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</si>
  <si>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</si>
  <si>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</si>
  <si>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</si>
  <si>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</si>
  <si>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</si>
  <si>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</si>
  <si>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</si>
  <si>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</si>
  <si>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</si>
  <si>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</si>
  <si>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</si>
  <si>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</si>
  <si>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</si>
  <si>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</si>
  <si>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</si>
  <si>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</si>
  <si>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</si>
  <si>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</si>
  <si>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</si>
  <si>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</si>
  <si>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</si>
  <si>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</si>
  <si>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</si>
  <si>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</si>
  <si>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</si>
  <si>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</si>
  <si>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</si>
  <si>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</si>
  <si>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</si>
  <si>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</si>
  <si>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</si>
  <si>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</si>
  <si>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</si>
  <si>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</si>
  <si>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</si>
  <si>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</si>
  <si>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</si>
  <si>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</si>
  <si>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</si>
  <si>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</si>
  <si>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</si>
  <si>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</si>
  <si>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</si>
  <si>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</si>
  <si>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</si>
  <si>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</si>
  <si>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</si>
  <si>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</si>
  <si>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</si>
  <si>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</si>
  <si>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</si>
  <si>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</si>
  <si>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</si>
  <si>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</si>
  <si>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</si>
  <si>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</si>
  <si>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</si>
  <si>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</si>
  <si>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</si>
  <si>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</si>
  <si>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</si>
  <si>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</si>
  <si>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</si>
  <si>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</si>
  <si>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</si>
  <si>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</si>
  <si>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</si>
  <si>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</si>
  <si>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</si>
  <si>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</si>
  <si>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</si>
  <si>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</si>
  <si>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</si>
  <si>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</si>
  <si>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</si>
  <si>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</si>
  <si>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</si>
  <si>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</si>
  <si>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</si>
  <si>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</si>
  <si>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</si>
  <si>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</si>
  <si>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</si>
  <si>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</si>
  <si>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</si>
  <si>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</si>
  <si>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</si>
  <si>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</si>
  <si>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</si>
  <si>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</si>
  <si>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</si>
  <si>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</si>
  <si>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</si>
  <si>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</si>
  <si>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</si>
  <si>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</si>
  <si>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</si>
  <si>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</si>
  <si>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</si>
  <si>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</si>
  <si>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</si>
  <si>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</si>
  <si>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</si>
  <si>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</si>
  <si>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</si>
  <si>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</si>
  <si>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</si>
  <si>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</si>
  <si>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</si>
  <si>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</si>
  <si>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</si>
  <si>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</si>
  <si>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</si>
  <si>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</si>
  <si>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</si>
  <si>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</si>
  <si>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</si>
  <si>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</si>
  <si>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</si>
  <si>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</si>
  <si>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</si>
  <si>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</si>
  <si>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</si>
  <si>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</si>
  <si>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</si>
  <si>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</si>
  <si>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</si>
  <si>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</si>
  <si>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</si>
  <si>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</si>
  <si>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</si>
  <si>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</si>
  <si>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</si>
  <si>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</si>
  <si>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</si>
  <si>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</si>
  <si>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</si>
  <si>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</si>
  <si>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</si>
  <si>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</si>
  <si>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</si>
  <si>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</si>
  <si>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</si>
  <si>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</si>
  <si>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</si>
  <si>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</si>
  <si>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</si>
  <si>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</si>
  <si>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</si>
  <si>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</si>
  <si>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</si>
  <si>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</si>
  <si>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</si>
  <si>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</si>
  <si>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</si>
  <si>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</si>
  <si>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</si>
  <si>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</si>
  <si>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</si>
  <si>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</si>
  <si>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</si>
  <si>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</si>
  <si>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</si>
  <si>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</si>
  <si>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</si>
  <si>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</si>
  <si>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</si>
  <si>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</si>
  <si>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</si>
  <si>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</si>
  <si>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</si>
  <si>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</si>
  <si>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</si>
  <si>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</si>
  <si>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</si>
  <si>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</si>
  <si>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</si>
  <si>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</si>
  <si>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</si>
  <si>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</si>
  <si>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</si>
  <si>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</si>
  <si>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</si>
  <si>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</si>
  <si>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</si>
  <si>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</si>
  <si>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</si>
  <si>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</si>
  <si>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</si>
  <si>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</si>
  <si>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</si>
  <si>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</si>
  <si>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</si>
  <si>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</si>
  <si>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</si>
  <si>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</si>
  <si>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</si>
  <si>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</si>
  <si>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</si>
  <si>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</si>
  <si>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</si>
  <si>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</si>
  <si>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</si>
  <si>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</si>
  <si>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</si>
  <si>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</si>
  <si>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</si>
  <si>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</si>
  <si>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</si>
  <si>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</si>
  <si>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</si>
  <si>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</si>
  <si>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</si>
  <si>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</si>
  <si>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</si>
  <si>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</si>
  <si>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</si>
  <si>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</si>
  <si>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</si>
  <si>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</si>
  <si>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</si>
  <si>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</si>
  <si>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</si>
  <si>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</si>
  <si>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</si>
  <si>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</si>
  <si>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</si>
  <si>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</si>
  <si>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</si>
  <si>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</si>
  <si>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</si>
  <si>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</si>
  <si>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</si>
  <si>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</si>
  <si>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</si>
  <si>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</si>
  <si>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</si>
  <si>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</si>
  <si>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</si>
  <si>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</si>
  <si>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</si>
  <si>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</si>
  <si>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</si>
  <si>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</si>
  <si>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</si>
  <si>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</si>
  <si>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</si>
  <si>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</si>
  <si>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</si>
  <si>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</si>
  <si>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</si>
  <si>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</si>
  <si>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</si>
  <si>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</si>
  <si>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</si>
  <si>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</si>
  <si>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</si>
  <si>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</si>
  <si>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</si>
  <si>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</si>
  <si>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</si>
  <si>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</si>
  <si>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</si>
  <si>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</si>
  <si>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</si>
  <si>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</si>
  <si>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</si>
  <si>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</si>
  <si>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</si>
  <si>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</si>
  <si>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</si>
  <si>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</si>
  <si>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</si>
  <si>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</si>
  <si>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</si>
  <si>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</si>
  <si>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</si>
  <si>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</si>
  <si>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</si>
  <si>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</si>
  <si>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</si>
  <si>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</si>
  <si>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</si>
  <si>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</si>
  <si>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</si>
  <si>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</si>
  <si>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</si>
  <si>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</si>
  <si>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</si>
  <si>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</si>
  <si>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</si>
  <si>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</si>
  <si>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</si>
  <si>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</si>
  <si>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</si>
  <si>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</si>
  <si>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</si>
  <si>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</si>
  <si>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</si>
  <si>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</si>
  <si>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</si>
  <si>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</si>
  <si>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</si>
  <si>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</si>
  <si>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</si>
  <si>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</si>
  <si>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</si>
  <si>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</si>
  <si>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</si>
  <si>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</si>
  <si>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</si>
  <si>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</si>
  <si>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</si>
  <si>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</si>
  <si>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</si>
  <si>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</si>
  <si>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</si>
  <si>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</si>
  <si>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</si>
  <si>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</si>
  <si>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</si>
  <si>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</si>
  <si>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</si>
  <si>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</si>
  <si>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</si>
  <si>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</si>
  <si>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</si>
  <si>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</si>
  <si>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</si>
  <si>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</si>
  <si>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</si>
  <si>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</si>
  <si>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</si>
  <si>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</si>
  <si>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</si>
  <si>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</si>
  <si>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</si>
  <si>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</si>
  <si>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</si>
  <si>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</si>
  <si>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</si>
  <si>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</si>
  <si>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</si>
  <si>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</si>
  <si>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</si>
  <si>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</si>
  <si>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</si>
  <si>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</si>
  <si>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</si>
  <si>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</si>
  <si>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</si>
  <si>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</si>
  <si>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</si>
  <si>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</si>
  <si>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</si>
  <si>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</si>
  <si>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</si>
  <si>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</si>
  <si>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</si>
  <si>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</si>
  <si>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</si>
  <si>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</si>
  <si>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</si>
  <si>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</si>
  <si>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</si>
  <si>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</si>
  <si>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</si>
  <si>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</si>
  <si>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</si>
  <si>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</si>
  <si>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</si>
  <si>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</si>
  <si>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</si>
  <si>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</si>
  <si>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</si>
  <si>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</si>
  <si>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</si>
  <si>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</si>
  <si>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</si>
  <si>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</si>
  <si>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</si>
  <si>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</si>
  <si>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</si>
  <si>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</si>
  <si>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</si>
  <si>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</si>
  <si>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</si>
  <si>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</si>
  <si>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</si>
  <si>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</si>
  <si>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</si>
  <si>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</si>
  <si>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</si>
  <si>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</si>
  <si>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</si>
  <si>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</si>
  <si>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</si>
  <si>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</si>
  <si>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</si>
  <si>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</si>
  <si>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</si>
  <si>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</si>
  <si>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</si>
  <si>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</si>
  <si>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</si>
  <si>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</si>
  <si>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</si>
  <si>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</si>
  <si>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</si>
  <si>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</si>
  <si>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</si>
  <si>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</si>
  <si>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</si>
  <si>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</si>
  <si>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</si>
  <si>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</si>
  <si>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</si>
  <si>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</si>
  <si>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</si>
  <si>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</si>
  <si>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</si>
  <si>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</si>
  <si>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</si>
  <si>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</si>
  <si>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</si>
  <si>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</si>
  <si>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</si>
  <si>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</si>
  <si>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</si>
  <si>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</si>
  <si>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</si>
  <si>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</si>
  <si>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</si>
  <si>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</si>
  <si>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</si>
  <si>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</si>
  <si>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</si>
  <si>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</si>
  <si>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</si>
  <si>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</si>
  <si>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</si>
  <si>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</si>
  <si>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</si>
  <si>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</si>
  <si>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</si>
  <si>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</si>
  <si>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</si>
  <si>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</si>
  <si>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</si>
  <si>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</si>
  <si>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</si>
  <si>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</si>
  <si>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</si>
  <si>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</si>
  <si>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</si>
  <si>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</si>
  <si>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</si>
  <si>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</si>
  <si>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</si>
  <si>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</si>
  <si>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</si>
  <si>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</si>
  <si>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</si>
  <si>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</si>
  <si>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</si>
  <si>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</si>
  <si>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</si>
  <si>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</si>
  <si>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</si>
  <si>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</si>
  <si>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</si>
  <si>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</si>
  <si>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</si>
  <si>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</si>
  <si>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</si>
  <si>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</si>
  <si>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</si>
  <si>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</si>
  <si>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</si>
  <si>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</si>
  <si>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</si>
  <si>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</si>
  <si>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</si>
  <si>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</si>
  <si>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</si>
  <si>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</si>
  <si>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</si>
  <si>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</si>
  <si>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</si>
  <si>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</si>
  <si>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</si>
  <si>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</si>
  <si>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</si>
  <si>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</si>
  <si>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</si>
  <si>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</si>
  <si>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</si>
  <si>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</si>
  <si>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</si>
  <si>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</si>
  <si>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</si>
  <si>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</si>
  <si>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</si>
  <si>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</si>
  <si>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</si>
  <si>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</si>
  <si>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</si>
  <si>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</si>
  <si>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</si>
  <si>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</si>
  <si>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</si>
  <si>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</si>
  <si>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</si>
  <si>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</si>
  <si>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</si>
  <si>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</si>
  <si>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</si>
  <si>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</si>
  <si>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</si>
  <si>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</si>
  <si>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</si>
  <si>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</si>
  <si>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</si>
  <si>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</si>
  <si>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</si>
  <si>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</si>
  <si>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</si>
  <si>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</si>
  <si>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</si>
  <si>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</si>
  <si>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</si>
  <si>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</si>
  <si>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</si>
  <si>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</si>
  <si>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</si>
  <si>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</si>
  <si>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</si>
  <si>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</si>
  <si>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</si>
  <si>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</si>
  <si>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</si>
  <si>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</si>
  <si>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</si>
  <si>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</si>
  <si>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</si>
  <si>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</si>
  <si>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</si>
  <si>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</si>
  <si>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</si>
  <si>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</si>
  <si>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</si>
  <si>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</si>
  <si>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</si>
  <si>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</si>
  <si>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</si>
  <si>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</si>
  <si>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</si>
  <si>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</si>
  <si>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</si>
  <si>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</si>
  <si>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</si>
  <si>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</si>
  <si>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</si>
  <si>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</si>
  <si>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</si>
  <si>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</si>
  <si>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</si>
  <si>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</si>
  <si>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</si>
  <si>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</si>
  <si>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</si>
  <si>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</si>
  <si>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</si>
  <si>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</si>
  <si>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</si>
  <si>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</si>
  <si>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</si>
  <si>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</si>
  <si>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</si>
  <si>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</si>
  <si>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</si>
  <si>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</si>
  <si>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</si>
  <si>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</si>
  <si>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</si>
  <si>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</si>
  <si>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</si>
  <si>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</si>
  <si>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</si>
  <si>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</si>
  <si>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</si>
  <si>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</si>
  <si>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</si>
  <si>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</si>
  <si>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</si>
  <si>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</si>
  <si>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</si>
  <si>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</si>
  <si>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</si>
  <si>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</si>
  <si>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</si>
  <si>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</si>
  <si>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</si>
  <si>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</si>
  <si>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</si>
  <si>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</si>
  <si>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</si>
  <si>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</si>
  <si>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</si>
  <si>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</si>
  <si>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</si>
  <si>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</si>
  <si>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</si>
  <si>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</si>
  <si>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</si>
  <si>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</si>
  <si>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</si>
  <si>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</si>
  <si>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</si>
  <si>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</si>
  <si>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</si>
  <si>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</si>
  <si>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</si>
  <si>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</si>
  <si>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</si>
  <si>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</si>
  <si>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</si>
  <si>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</si>
  <si>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</si>
  <si>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</si>
  <si>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</si>
  <si>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</si>
  <si>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</si>
  <si>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</si>
  <si>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</si>
  <si>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</si>
  <si>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</si>
  <si>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</si>
  <si>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</si>
  <si>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</si>
  <si>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</si>
  <si>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</si>
  <si>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</si>
  <si>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</si>
  <si>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</si>
  <si>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</si>
  <si>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</si>
  <si>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</si>
  <si>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</si>
  <si>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</si>
  <si>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</si>
  <si>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</si>
  <si>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</si>
  <si>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</si>
  <si>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</si>
  <si>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</si>
  <si>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</si>
  <si>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</si>
  <si>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</si>
  <si>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</si>
  <si>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</si>
  <si>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</si>
  <si>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</si>
  <si>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</si>
  <si>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</si>
  <si>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</si>
  <si>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</si>
  <si>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</si>
  <si>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</si>
  <si>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</si>
  <si>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</si>
  <si>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</si>
  <si>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</si>
  <si>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</si>
  <si>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</si>
  <si>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</si>
  <si>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</si>
  <si>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</si>
  <si>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</si>
  <si>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</si>
  <si>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</si>
  <si>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</si>
  <si>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</si>
  <si>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</si>
  <si>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</si>
  <si>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</si>
  <si>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</si>
  <si>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</si>
  <si>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</si>
  <si>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</si>
  <si>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</si>
  <si>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</si>
  <si>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</si>
  <si>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</si>
  <si>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</si>
  <si>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</si>
  <si>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</si>
  <si>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</si>
  <si>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</si>
  <si>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</si>
  <si>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</si>
  <si>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</si>
  <si>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</si>
  <si>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</si>
  <si>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</si>
  <si>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</si>
  <si>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</si>
  <si>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</si>
  <si>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</si>
  <si>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</si>
  <si>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</si>
  <si>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</si>
  <si>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</si>
  <si>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</si>
  <si>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</si>
  <si>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</si>
  <si>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</si>
  <si>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</si>
  <si>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</si>
  <si>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</si>
  <si>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</si>
  <si>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</si>
  <si>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</si>
  <si>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</si>
  <si>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</si>
  <si>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</si>
  <si>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</si>
  <si>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</si>
  <si>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</si>
  <si>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</si>
  <si>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</si>
  <si>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</si>
  <si>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</si>
  <si>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</si>
  <si>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</si>
  <si>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</si>
  <si>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</si>
  <si>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</si>
  <si>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</si>
  <si>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</si>
  <si>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</si>
  <si>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</si>
  <si>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</si>
  <si>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</si>
  <si>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</si>
  <si>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</si>
  <si>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</si>
  <si>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</si>
  <si>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</si>
  <si>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</si>
  <si>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</si>
  <si>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</si>
  <si>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</si>
  <si>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</si>
  <si>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</si>
  <si>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</si>
  <si>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</si>
  <si>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</si>
  <si>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</si>
  <si>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</si>
  <si>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</si>
  <si>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</si>
  <si>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</si>
  <si>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</si>
  <si>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</si>
  <si>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</si>
  <si>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</si>
  <si>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</si>
  <si>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</si>
  <si>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</si>
  <si>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</si>
  <si>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</si>
  <si>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</si>
  <si>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</si>
  <si>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</si>
  <si>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</si>
  <si>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</si>
  <si>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</si>
  <si>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</si>
  <si>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</si>
  <si>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</si>
  <si>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</si>
  <si>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</si>
  <si>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</si>
  <si>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</si>
  <si>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</si>
  <si>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</si>
  <si>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</si>
  <si>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</si>
  <si>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</si>
  <si>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</si>
  <si>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</si>
  <si>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</si>
  <si>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</si>
  <si>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</si>
  <si>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</si>
  <si>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</si>
  <si>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</si>
  <si>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</si>
  <si>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</si>
  <si>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</si>
  <si>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</si>
  <si>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</si>
  <si>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</si>
  <si>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</si>
  <si>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</si>
  <si>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</si>
  <si>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</si>
  <si>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</si>
  <si>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</si>
  <si>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</si>
  <si>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</si>
  <si>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</si>
  <si>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</si>
  <si>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</si>
  <si>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</si>
  <si>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</si>
  <si>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</si>
  <si>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</si>
  <si>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</si>
  <si>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</si>
  <si>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</si>
  <si>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</si>
  <si>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</si>
  <si>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</si>
  <si>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</si>
  <si>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</si>
  <si>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</si>
  <si>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</si>
  <si>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</si>
  <si>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</si>
  <si>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</si>
  <si>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</si>
  <si>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</si>
  <si>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</si>
  <si>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</si>
  <si>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</si>
  <si>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</si>
  <si>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</si>
  <si>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</si>
  <si>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</si>
  <si>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</si>
  <si>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</si>
  <si>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</si>
  <si>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</si>
  <si>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</si>
  <si>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</si>
  <si>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</si>
  <si>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</si>
  <si>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</si>
  <si>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</si>
  <si>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</si>
  <si>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</si>
  <si>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</si>
  <si>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</si>
  <si>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</si>
  <si>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</si>
  <si>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</si>
  <si>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</si>
  <si>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</si>
  <si>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</si>
  <si>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</si>
  <si>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</si>
  <si>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</si>
  <si>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</si>
  <si>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</si>
  <si>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</si>
  <si>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</si>
  <si>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</si>
  <si>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</si>
  <si>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</si>
  <si>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</si>
  <si>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</si>
  <si>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</si>
  <si>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</si>
  <si>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</si>
  <si>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</si>
  <si>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</si>
  <si>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</si>
  <si>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</si>
  <si>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</si>
  <si>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</si>
  <si>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</si>
  <si>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</si>
  <si>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</si>
  <si>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</si>
  <si>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</si>
  <si>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</si>
  <si>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</si>
  <si>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</si>
  <si>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</si>
  <si>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</si>
  <si>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</si>
  <si>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</si>
  <si>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</si>
  <si>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</si>
  <si>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</si>
  <si>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</si>
  <si>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</si>
  <si>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</si>
  <si>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</si>
  <si>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</si>
  <si>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</si>
  <si>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</si>
  <si>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</si>
  <si>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</si>
  <si>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</si>
  <si>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</si>
  <si>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</si>
  <si>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</si>
  <si>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</si>
  <si>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</si>
  <si>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</si>
  <si>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</si>
  <si>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</si>
  <si>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</si>
  <si>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</si>
  <si>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</si>
  <si>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</si>
  <si>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</si>
  <si>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</si>
  <si>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</si>
  <si>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</si>
  <si>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</si>
  <si>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</si>
  <si>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</si>
  <si>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</si>
  <si>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</si>
  <si>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</si>
  <si>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</si>
  <si>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</si>
  <si>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</si>
  <si>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</si>
  <si>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</si>
  <si>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</si>
  <si>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</si>
  <si>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</si>
  <si>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</si>
  <si>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</si>
  <si>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</si>
  <si>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</si>
  <si>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</si>
  <si>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</si>
  <si>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</si>
  <si>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</si>
  <si>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</si>
  <si>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</si>
  <si>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</si>
  <si>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</si>
  <si>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</si>
  <si>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</si>
  <si>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</si>
  <si>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</si>
  <si>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</si>
  <si>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</si>
  <si>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</si>
  <si>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</si>
  <si>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</si>
  <si>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</si>
  <si>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</si>
  <si>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</si>
  <si>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</si>
  <si>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</si>
  <si>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</si>
  <si>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</si>
  <si>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</si>
  <si>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</si>
  <si>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</si>
  <si>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</si>
  <si>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</si>
  <si>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</si>
  <si>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</si>
  <si>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</si>
  <si>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</si>
  <si>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</si>
  <si>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</si>
  <si>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</si>
  <si>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</si>
  <si>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</si>
  <si>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</si>
  <si>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</si>
  <si>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</si>
  <si>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</si>
  <si>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</si>
  <si>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</si>
  <si>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</si>
  <si>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</si>
  <si>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</si>
  <si>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</si>
  <si>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</si>
  <si>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</si>
  <si>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</si>
  <si>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</si>
  <si>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</si>
  <si>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</si>
  <si>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</si>
  <si>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</si>
  <si>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</si>
  <si>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</si>
  <si>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</si>
  <si>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</si>
  <si>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</si>
  <si>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</si>
  <si>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</si>
  <si>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</si>
  <si>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</si>
  <si>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</si>
  <si>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</si>
  <si>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</si>
  <si>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</si>
  <si>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</si>
  <si>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</si>
  <si>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</si>
  <si>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</si>
  <si>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</si>
  <si>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</si>
  <si>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</si>
  <si>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</si>
  <si>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</si>
  <si>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</si>
  <si>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</si>
  <si>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</si>
  <si>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</si>
  <si>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</si>
  <si>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</si>
  <si>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</si>
  <si>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</si>
  <si>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</si>
  <si>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</si>
  <si>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</si>
  <si>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</si>
  <si>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</si>
  <si>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</si>
  <si>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</si>
  <si>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</si>
  <si>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</si>
  <si>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</si>
  <si>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</si>
  <si>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</si>
  <si>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</si>
  <si>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</si>
  <si>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</si>
  <si>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</si>
  <si>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</si>
  <si>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</si>
  <si>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</si>
  <si>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</si>
  <si>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</si>
  <si>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</si>
  <si>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</si>
  <si>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</si>
  <si>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</si>
  <si>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</si>
  <si>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</si>
  <si>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</si>
  <si>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</si>
  <si>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</si>
  <si>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</si>
  <si>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</si>
  <si>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</si>
  <si>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</si>
  <si>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</si>
  <si>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</si>
  <si>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</si>
  <si>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</si>
  <si>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</si>
  <si>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</si>
  <si>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</si>
  <si>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</si>
  <si>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</si>
  <si>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</si>
  <si>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</si>
  <si>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</si>
  <si>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</si>
  <si>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</si>
  <si>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</si>
  <si>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</si>
  <si>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</si>
  <si>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</si>
  <si>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</si>
  <si>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</si>
  <si>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</si>
  <si>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</si>
  <si>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</si>
  <si>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</si>
  <si>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</si>
  <si>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</si>
  <si>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</si>
  <si>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</si>
  <si>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</si>
  <si>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</si>
  <si>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</si>
  <si>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</si>
  <si>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</si>
  <si>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</si>
  <si>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</si>
  <si>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</si>
  <si>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</si>
  <si>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</si>
  <si>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</si>
  <si>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</si>
  <si>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</si>
  <si>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</si>
  <si>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</si>
  <si>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</si>
  <si>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</si>
  <si>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</si>
  <si>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</si>
  <si>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</si>
  <si>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</si>
  <si>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</si>
  <si>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</si>
  <si>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</si>
  <si>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</si>
  <si>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</si>
  <si>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</si>
  <si>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</si>
  <si>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</si>
  <si>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</si>
  <si>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</si>
  <si>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</si>
  <si>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</si>
  <si>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</si>
  <si>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</si>
  <si>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</si>
  <si>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</si>
  <si>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</si>
  <si>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</si>
  <si>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</si>
  <si>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</si>
  <si>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</si>
  <si>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</si>
  <si>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</si>
  <si>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</si>
  <si>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</si>
  <si>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</si>
  <si>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</si>
  <si>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</si>
  <si>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</si>
  <si>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</si>
  <si>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</si>
  <si>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</si>
  <si>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</si>
  <si>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</si>
  <si>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</si>
  <si>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</si>
  <si>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</si>
  <si>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</si>
  <si>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</si>
  <si>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</si>
  <si>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</si>
  <si>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</si>
  <si>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</si>
  <si>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</si>
  <si>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</si>
  <si>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</si>
  <si>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</si>
  <si>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</si>
  <si>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</si>
  <si>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</si>
  <si>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</si>
  <si>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</si>
  <si>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</si>
  <si>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</si>
  <si>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</si>
  <si>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</si>
  <si>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</si>
  <si>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</si>
  <si>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</si>
  <si>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</si>
  <si>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</si>
  <si>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</si>
  <si>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</si>
  <si>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</si>
  <si>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</si>
  <si>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</si>
  <si>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</si>
  <si>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</si>
  <si>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</si>
  <si>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</si>
  <si>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</si>
  <si>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</si>
  <si>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</si>
  <si>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</si>
  <si>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</si>
  <si>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</si>
  <si>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</si>
  <si>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</si>
  <si>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</si>
  <si>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</si>
  <si>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</si>
  <si>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</si>
  <si>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</si>
  <si>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</si>
  <si>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</si>
  <si>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</si>
  <si>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</si>
  <si>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</si>
  <si>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</si>
  <si>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</si>
  <si>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</si>
  <si>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</si>
  <si>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</si>
  <si>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</si>
  <si>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</si>
  <si>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</si>
  <si>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</si>
  <si>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</si>
  <si>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</si>
  <si>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</si>
  <si>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</si>
  <si>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</si>
  <si>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</si>
  <si>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</si>
  <si>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</si>
  <si>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</si>
  <si>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</si>
  <si>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</si>
  <si>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</si>
  <si>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</si>
  <si>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</si>
  <si>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</si>
  <si>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</si>
  <si>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</si>
  <si>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</si>
  <si>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</si>
  <si>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</si>
  <si>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</si>
  <si>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</si>
  <si>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</si>
  <si>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</si>
  <si>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</si>
  <si>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</si>
  <si>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</si>
  <si>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</si>
  <si>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</si>
  <si>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</si>
  <si>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</si>
  <si>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</si>
  <si>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</si>
  <si>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</si>
  <si>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</si>
  <si>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</si>
  <si>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</si>
  <si>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</si>
  <si>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</si>
  <si>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</si>
  <si>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</si>
  <si>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</si>
  <si>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</si>
  <si>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</si>
  <si>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</si>
  <si>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</si>
  <si>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</si>
  <si>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</si>
  <si>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</si>
  <si>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</si>
  <si>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</si>
  <si>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</si>
  <si>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</si>
  <si>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</si>
  <si>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</si>
  <si>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</si>
  <si>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</si>
  <si>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</si>
  <si>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</si>
  <si>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</si>
  <si>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</si>
  <si>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</si>
  <si>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</si>
  <si>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</si>
  <si>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</si>
  <si>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</si>
  <si>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</si>
  <si>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</si>
  <si>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</si>
  <si>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</si>
  <si>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</si>
  <si>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</si>
  <si>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</si>
  <si>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</si>
  <si>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</si>
  <si>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</si>
  <si>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</si>
  <si>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</si>
  <si>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</si>
  <si>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</si>
  <si>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</si>
  <si>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</si>
  <si>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</si>
  <si>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</si>
  <si>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</si>
  <si>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</si>
  <si>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</si>
  <si>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</si>
  <si>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</si>
  <si>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</si>
  <si>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</si>
  <si>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</si>
  <si>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</si>
  <si>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</si>
  <si>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</si>
  <si>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</si>
  <si>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</si>
  <si>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</si>
  <si>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</si>
  <si>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</si>
  <si>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</si>
  <si>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</si>
  <si>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</si>
  <si>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</si>
  <si>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</si>
  <si>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</si>
  <si>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</si>
  <si>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</si>
  <si>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</si>
  <si>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</si>
  <si>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</si>
  <si>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</si>
  <si>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</si>
  <si>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</si>
  <si>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</si>
  <si>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</si>
  <si>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</si>
  <si>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</si>
  <si>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</si>
  <si>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</si>
  <si>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</si>
  <si>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</si>
  <si>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</si>
  <si>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</si>
  <si>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</si>
  <si>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</si>
  <si>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</si>
  <si>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</si>
  <si>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</si>
  <si>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</si>
  <si>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</si>
  <si>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</si>
  <si>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</si>
  <si>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</si>
  <si>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</si>
  <si>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</si>
  <si>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</si>
  <si>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</si>
  <si>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</si>
  <si>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</si>
  <si>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</si>
  <si>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</si>
  <si>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</si>
  <si>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</si>
  <si>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</si>
  <si>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</si>
  <si>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</si>
  <si>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</si>
  <si>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</si>
  <si>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</si>
  <si>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</si>
  <si>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</si>
  <si>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</si>
  <si>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</si>
  <si>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</si>
  <si>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</si>
  <si>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</si>
  <si>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</si>
  <si>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</si>
  <si>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</si>
  <si>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</si>
  <si>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</si>
  <si>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</si>
  <si>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</si>
  <si>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</si>
  <si>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</si>
  <si>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</si>
  <si>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</si>
  <si>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</si>
  <si>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</si>
  <si>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</si>
  <si>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</si>
  <si>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</si>
  <si>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</si>
  <si>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</si>
  <si>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</si>
  <si>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</si>
  <si>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</si>
  <si>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</si>
  <si>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</si>
  <si>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</si>
  <si>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</si>
  <si>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</si>
  <si>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</si>
  <si>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</si>
  <si>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</si>
  <si>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</si>
  <si>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</si>
  <si>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</si>
  <si>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</si>
  <si>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</si>
  <si>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</si>
  <si>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</si>
  <si>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</si>
  <si>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</si>
  <si>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</si>
  <si>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</si>
  <si>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</si>
  <si>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</si>
  <si>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</si>
  <si>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</si>
  <si>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</si>
  <si>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</si>
  <si>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</si>
  <si>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</si>
  <si>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</si>
  <si>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</si>
  <si>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</si>
  <si>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</si>
  <si>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</si>
  <si>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</si>
  <si>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</si>
  <si>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</si>
  <si>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</si>
  <si>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</si>
  <si>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</si>
  <si>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</si>
  <si>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</si>
  <si>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</si>
  <si>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</si>
  <si>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</si>
  <si>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</si>
  <si>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</si>
  <si>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</si>
  <si>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</si>
  <si>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</si>
  <si>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</si>
  <si>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</si>
  <si>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</si>
  <si>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</si>
  <si>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</si>
  <si>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</si>
  <si>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</si>
  <si>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</si>
  <si>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</si>
  <si>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</si>
  <si>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</si>
  <si>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</si>
  <si>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</si>
  <si>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</si>
  <si>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</si>
  <si>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</si>
  <si>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</si>
  <si>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</si>
  <si>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</si>
  <si>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</si>
  <si>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</si>
  <si>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</si>
  <si>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</si>
  <si>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</si>
  <si>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</si>
  <si>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</si>
  <si>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</si>
  <si>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</si>
  <si>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</si>
  <si>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</si>
  <si>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</si>
  <si>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</si>
  <si>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</si>
  <si>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</si>
  <si>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</si>
  <si>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</si>
  <si>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</si>
  <si>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</si>
  <si>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</si>
  <si>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</si>
  <si>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</si>
  <si>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</si>
  <si>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</si>
  <si>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</si>
  <si>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</si>
  <si>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</si>
  <si>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</si>
  <si>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</si>
  <si>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</si>
  <si>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</si>
  <si>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</si>
  <si>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</si>
  <si>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</si>
  <si>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</si>
  <si>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</si>
  <si>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</si>
  <si>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</si>
  <si>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</si>
  <si>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</si>
  <si>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</si>
  <si>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</si>
  <si>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</si>
  <si>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</si>
  <si>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</si>
  <si>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</si>
  <si>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</si>
  <si>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</si>
  <si>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</si>
  <si>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</si>
  <si>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</si>
  <si>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</si>
  <si>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</si>
  <si>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</si>
  <si>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</si>
  <si>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</si>
  <si>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</si>
  <si>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</si>
  <si>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</si>
  <si>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</si>
  <si>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</si>
  <si>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</si>
  <si>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</si>
  <si>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</si>
  <si>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</si>
  <si>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</si>
  <si>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</si>
  <si>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</si>
  <si>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</si>
  <si>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</si>
  <si>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</si>
  <si>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</si>
  <si>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</si>
  <si>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</si>
  <si>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</si>
  <si>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</si>
  <si>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</si>
  <si>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</si>
  <si>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</si>
  <si>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</si>
  <si>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</si>
  <si>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</si>
  <si>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</si>
  <si>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</si>
  <si>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</si>
  <si>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</si>
  <si>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</si>
  <si>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</si>
  <si>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</si>
  <si>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</si>
  <si>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</si>
  <si>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</si>
  <si>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</si>
  <si>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</si>
  <si>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</si>
  <si>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</si>
  <si>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</si>
  <si>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</si>
  <si>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</si>
  <si>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</si>
  <si>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</si>
  <si>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</si>
  <si>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</si>
  <si>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</si>
  <si>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</si>
  <si>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</si>
  <si>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</si>
  <si>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</si>
  <si>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</si>
  <si>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</si>
  <si>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</si>
  <si>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</si>
  <si>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</si>
  <si>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</si>
  <si>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</si>
  <si>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</si>
  <si>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</si>
  <si>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</si>
  <si>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</si>
  <si>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</si>
  <si>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</si>
  <si>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</si>
  <si>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</si>
  <si>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</si>
  <si>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</si>
  <si>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</si>
  <si>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</si>
  <si>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</si>
  <si>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</si>
  <si>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</si>
  <si>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</si>
  <si>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</si>
  <si>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</si>
  <si>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</si>
  <si>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</si>
  <si>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</si>
  <si>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</si>
  <si>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</si>
  <si>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</si>
  <si>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</si>
  <si>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</si>
  <si>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</si>
  <si>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</si>
  <si>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</si>
  <si>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</si>
  <si>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</si>
  <si>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</si>
  <si>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</si>
  <si>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</si>
  <si>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</si>
  <si>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</si>
  <si>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</si>
  <si>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</si>
  <si>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</si>
  <si>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</si>
  <si>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</si>
  <si>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</si>
  <si>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</si>
  <si>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</si>
  <si>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</si>
  <si>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</si>
  <si>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</si>
  <si>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</si>
  <si>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</si>
  <si>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</si>
  <si>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</si>
  <si>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</si>
  <si>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</si>
  <si>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</si>
  <si>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</si>
  <si>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</si>
  <si>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</si>
  <si>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</si>
  <si>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</si>
  <si>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</si>
  <si>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</si>
  <si>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</si>
  <si>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</si>
  <si>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</si>
  <si>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</si>
  <si>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</si>
  <si>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</si>
  <si>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</si>
  <si>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</si>
  <si>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</si>
  <si>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</si>
  <si>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</si>
  <si>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</si>
  <si>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</si>
  <si>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</si>
  <si>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</si>
  <si>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</si>
  <si>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</si>
  <si>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</si>
  <si>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</si>
  <si>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</si>
  <si>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</si>
  <si>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</si>
  <si>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</si>
  <si>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</si>
  <si>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</si>
  <si>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</si>
  <si>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</si>
  <si>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</si>
  <si>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</si>
  <si>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</si>
  <si>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</si>
  <si>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</si>
  <si>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</si>
  <si>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</si>
  <si>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</si>
  <si>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</si>
  <si>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</si>
  <si>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</si>
  <si>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</si>
  <si>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</si>
  <si>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</si>
  <si>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</si>
  <si>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</si>
  <si>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</si>
  <si>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</si>
  <si>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</si>
  <si>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</si>
  <si>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</si>
  <si>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</si>
  <si>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</si>
  <si>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</si>
  <si>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</si>
  <si>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</si>
  <si>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</si>
  <si>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</si>
  <si>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</si>
  <si>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</si>
  <si>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</si>
  <si>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</si>
  <si>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</si>
  <si>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</si>
  <si>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</si>
  <si>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</si>
  <si>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</si>
  <si>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</si>
  <si>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</si>
  <si>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</si>
  <si>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</si>
  <si>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</si>
  <si>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</si>
  <si>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</si>
  <si>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</si>
  <si>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</si>
  <si>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</si>
  <si>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</si>
  <si>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</si>
  <si>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</si>
  <si>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</si>
  <si>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</si>
  <si>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</si>
  <si>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</si>
  <si>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</si>
  <si>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</si>
  <si>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</si>
  <si>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</si>
  <si>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</si>
  <si>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</si>
  <si>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</si>
  <si>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</si>
  <si>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</si>
  <si>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</si>
  <si>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</si>
  <si>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</si>
  <si>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</si>
  <si>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</si>
  <si>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</si>
  <si>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</si>
  <si>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</si>
  <si>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</si>
  <si>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</si>
  <si>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</si>
  <si>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</si>
  <si>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</si>
  <si>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</si>
  <si>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</si>
  <si>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</si>
  <si>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</si>
  <si>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</si>
  <si>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</si>
  <si>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</si>
  <si>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</si>
  <si>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</si>
  <si>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</si>
  <si>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</si>
  <si>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</si>
  <si>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</si>
  <si>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</si>
  <si>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</si>
  <si>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</si>
  <si>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</si>
  <si>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</si>
  <si>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</si>
  <si>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</si>
  <si>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</si>
  <si>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</si>
  <si>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</si>
  <si>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</si>
  <si>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</si>
  <si>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</si>
  <si>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</si>
  <si>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</si>
  <si>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</si>
  <si>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</si>
  <si>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</si>
  <si>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</si>
  <si>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</si>
  <si>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</si>
  <si>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</si>
  <si>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</si>
  <si>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</si>
  <si>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</si>
  <si>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</si>
  <si>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</si>
  <si>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</si>
  <si>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</si>
  <si>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</si>
  <si>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</si>
  <si>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</si>
  <si>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</si>
  <si>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</si>
  <si>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</si>
  <si>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</si>
  <si>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</si>
  <si>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</si>
  <si>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</si>
  <si>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</si>
  <si>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</si>
  <si>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</si>
  <si>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</si>
  <si>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</si>
  <si>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</si>
  <si>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</si>
  <si>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</si>
  <si>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</si>
  <si>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</si>
  <si>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</si>
  <si>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</si>
  <si>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</si>
  <si>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</si>
  <si>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</si>
  <si>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</si>
  <si>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</si>
  <si>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</si>
  <si>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</si>
  <si>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</si>
  <si>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</si>
  <si>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</si>
  <si>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</si>
  <si>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</si>
  <si>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</si>
  <si>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</si>
  <si>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</si>
  <si>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</si>
  <si>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</si>
  <si>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</si>
  <si>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</si>
  <si>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</si>
  <si>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</si>
  <si>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</si>
  <si>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</si>
  <si>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</si>
  <si>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</si>
  <si>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</si>
  <si>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</si>
  <si>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</si>
  <si>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</si>
  <si>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</si>
  <si>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</si>
  <si>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</si>
  <si>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</si>
  <si>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</si>
  <si>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</si>
  <si>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</si>
  <si>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</si>
  <si>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</si>
  <si>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</si>
  <si>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</si>
  <si>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</si>
  <si>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</si>
  <si>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</si>
  <si>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</si>
  <si>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</si>
  <si>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</si>
  <si>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</si>
  <si>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</si>
  <si>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</si>
  <si>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</si>
  <si>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</si>
  <si>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</si>
  <si>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</si>
  <si>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</si>
  <si>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</si>
  <si>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</si>
  <si>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</si>
  <si>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</si>
  <si>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</si>
  <si>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</si>
  <si>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</si>
  <si>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</si>
  <si>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</si>
  <si>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</si>
  <si>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</si>
  <si>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</si>
  <si>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</si>
  <si>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</si>
  <si>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</si>
  <si>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</si>
  <si>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</si>
  <si>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</si>
  <si>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</si>
  <si>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</si>
  <si>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</si>
  <si>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</si>
  <si>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</si>
  <si>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</si>
  <si>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</si>
  <si>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</si>
  <si>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</si>
  <si>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</si>
  <si>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</si>
  <si>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</si>
  <si>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</si>
  <si>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</si>
  <si>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</si>
  <si>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</si>
  <si>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</si>
  <si>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</si>
  <si>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</si>
  <si>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</si>
  <si>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</si>
  <si>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</si>
  <si>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</si>
  <si>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</si>
  <si>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</si>
  <si>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</si>
  <si>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</si>
  <si>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</si>
  <si>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</si>
  <si>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</si>
  <si>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</si>
  <si>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</si>
  <si>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</si>
  <si>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</si>
  <si>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</si>
  <si>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</si>
  <si>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</si>
  <si>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</si>
  <si>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</si>
  <si>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</si>
  <si>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</si>
  <si>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</si>
  <si>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</si>
  <si>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</si>
  <si>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</si>
  <si>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</si>
  <si>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</si>
  <si>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</si>
  <si>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</si>
  <si>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</si>
  <si>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</si>
  <si>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</si>
  <si>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</si>
  <si>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</si>
  <si>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</si>
  <si>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</si>
  <si>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</si>
  <si>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</si>
  <si>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</si>
  <si>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</si>
  <si>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</si>
  <si>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</si>
  <si>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</si>
  <si>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</si>
  <si>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</si>
  <si>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</si>
  <si>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</si>
  <si>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</si>
  <si>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</si>
  <si>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</si>
  <si>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</si>
  <si>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</si>
  <si>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</si>
  <si>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</si>
  <si>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</si>
  <si>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</si>
  <si>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</si>
  <si>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</si>
  <si>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</si>
  <si>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</si>
  <si>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</si>
  <si>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</si>
  <si>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</si>
  <si>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</si>
  <si>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</si>
  <si>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</si>
  <si>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</si>
  <si>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</si>
  <si>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</si>
  <si>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</si>
  <si>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</si>
  <si>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</si>
  <si>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</si>
  <si>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</si>
  <si>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</si>
  <si>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</si>
  <si>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</si>
  <si>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</si>
  <si>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</si>
  <si>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</si>
  <si>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</si>
  <si>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</si>
  <si>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</si>
  <si>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</si>
  <si>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</si>
  <si>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</si>
  <si>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</si>
  <si>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</si>
  <si>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</si>
  <si>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</si>
  <si>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</si>
  <si>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</si>
  <si>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</si>
  <si>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</si>
  <si>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</si>
  <si>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</si>
  <si>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</si>
  <si>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</si>
  <si>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</si>
  <si>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</si>
  <si>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</si>
  <si>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</si>
  <si>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</si>
  <si>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</si>
  <si>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</si>
  <si>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</si>
  <si>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</si>
  <si>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</si>
  <si>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</si>
  <si>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</si>
  <si>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</si>
  <si>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</si>
  <si>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</si>
  <si>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</si>
  <si>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</si>
  <si>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</si>
  <si>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</si>
  <si>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</si>
  <si>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</si>
  <si>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</si>
  <si>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</si>
  <si>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</si>
  <si>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</si>
  <si>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</si>
  <si>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</si>
  <si>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</si>
  <si>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</si>
  <si>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</si>
  <si>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</si>
  <si>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</si>
  <si>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</si>
  <si>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</si>
  <si>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</si>
  <si>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</si>
  <si>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</si>
  <si>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</si>
  <si>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</si>
  <si>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</si>
  <si>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</si>
  <si>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</si>
  <si>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</si>
  <si>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</si>
  <si>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</si>
  <si>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</si>
  <si>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</si>
  <si>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</si>
  <si>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</si>
  <si>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</si>
  <si>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</si>
  <si>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</si>
  <si>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</si>
  <si>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</si>
  <si>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</si>
  <si>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</si>
  <si>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</si>
  <si>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</si>
  <si>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</si>
  <si>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</si>
  <si>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</si>
  <si>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</si>
  <si>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</si>
  <si>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</si>
  <si>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</si>
  <si>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</si>
  <si>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</si>
  <si>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</si>
  <si>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</si>
  <si>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</si>
  <si>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</si>
  <si>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</si>
  <si>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</si>
  <si>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</si>
  <si>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</si>
  <si>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</si>
  <si>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</si>
  <si>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</si>
  <si>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</si>
  <si>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</si>
  <si>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</si>
  <si>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</si>
  <si>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</si>
  <si>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</si>
  <si>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</si>
  <si>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</si>
  <si>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</si>
  <si>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</si>
  <si>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</si>
  <si>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</si>
  <si>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</si>
  <si>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</si>
  <si>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</si>
  <si>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</si>
  <si>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</si>
  <si>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</si>
  <si>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</si>
  <si>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</si>
  <si>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</si>
  <si>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</si>
  <si>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</si>
  <si>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</si>
  <si>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</si>
  <si>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</si>
  <si>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</si>
  <si>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</si>
  <si>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</si>
  <si>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</si>
  <si>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</si>
  <si>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</si>
  <si>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</si>
  <si>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</si>
  <si>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</si>
  <si>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</si>
  <si>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</si>
  <si>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</si>
  <si>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</si>
  <si>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</si>
  <si>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</si>
  <si>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</si>
  <si>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</si>
  <si>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</si>
  <si>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</si>
  <si>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</si>
  <si>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</si>
  <si>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</si>
  <si>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</si>
  <si>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</si>
  <si>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</si>
  <si>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</si>
  <si>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</si>
  <si>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</si>
  <si>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</si>
  <si>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</si>
  <si>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</si>
  <si>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</si>
  <si>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</si>
  <si>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</si>
  <si>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</si>
  <si>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</si>
  <si>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</si>
  <si>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</si>
  <si>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</si>
  <si>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</si>
  <si>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</si>
  <si>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</si>
  <si>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</si>
  <si>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</si>
  <si>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</si>
  <si>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</si>
  <si>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</si>
  <si>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</si>
  <si>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</si>
  <si>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</si>
  <si>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</si>
  <si>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</si>
  <si>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</si>
  <si>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</si>
  <si>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</si>
  <si>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</si>
  <si>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</si>
  <si>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</si>
  <si>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</si>
  <si>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</si>
  <si>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</si>
  <si>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</si>
  <si>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</si>
  <si>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</si>
  <si>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</si>
  <si>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</si>
  <si>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</si>
  <si>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</si>
  <si>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</si>
  <si>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</si>
  <si>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</si>
  <si>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</si>
  <si>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</si>
  <si>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</si>
  <si>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</si>
  <si>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</si>
  <si>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</si>
  <si>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</si>
  <si>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</si>
  <si>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</si>
  <si>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</si>
  <si>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</si>
  <si>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</si>
  <si>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</si>
  <si>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</si>
  <si>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</si>
  <si>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</si>
  <si>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</si>
  <si>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</si>
  <si>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</si>
  <si>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</si>
  <si>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</si>
  <si>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</si>
  <si>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</si>
  <si>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</si>
  <si>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</si>
  <si>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</si>
  <si>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</si>
  <si>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</si>
  <si>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</si>
  <si>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</si>
  <si>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</si>
  <si>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</si>
  <si>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</si>
  <si>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</si>
  <si>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</si>
  <si>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</si>
  <si>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</si>
  <si>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</si>
  <si>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</si>
  <si>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</si>
  <si>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</si>
  <si>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</si>
  <si>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</si>
  <si>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</si>
  <si>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</si>
  <si>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</si>
  <si>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</si>
  <si>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</si>
  <si>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</si>
  <si>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</si>
  <si>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</si>
  <si>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</si>
  <si>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</si>
  <si>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</si>
  <si>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</si>
  <si>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</si>
  <si>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</si>
  <si>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</si>
  <si>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</si>
  <si>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</si>
  <si>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</si>
  <si>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</si>
  <si>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</si>
  <si>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</si>
  <si>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</si>
  <si>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</si>
  <si>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</si>
  <si>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</si>
  <si>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</si>
  <si>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</si>
  <si>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</si>
  <si>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</si>
  <si>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</si>
  <si>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</si>
  <si>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</si>
  <si>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</si>
  <si>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</si>
  <si>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</si>
  <si>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</si>
  <si>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</si>
  <si>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</si>
  <si>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</si>
  <si>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</si>
  <si>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</si>
  <si>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</si>
  <si>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</si>
  <si>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</si>
  <si>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</si>
  <si>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</si>
  <si>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</si>
  <si>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</si>
  <si>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</si>
  <si>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</si>
  <si>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</si>
  <si>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</si>
  <si>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</si>
  <si>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</si>
  <si>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</si>
  <si>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</si>
  <si>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</si>
  <si>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</si>
  <si>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</si>
  <si>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</si>
  <si>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</si>
  <si>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</si>
  <si>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</si>
  <si>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</si>
  <si>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</si>
  <si>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</si>
  <si>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</si>
  <si>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</si>
  <si>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</si>
  <si>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</si>
  <si>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</si>
  <si>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</si>
  <si>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</si>
  <si>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</si>
  <si>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</si>
  <si>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</si>
  <si>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</si>
  <si>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</si>
  <si>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</si>
  <si>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</si>
  <si>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</si>
  <si>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</si>
  <si>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</si>
  <si>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</si>
  <si>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</si>
  <si>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</si>
  <si>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</si>
  <si>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</si>
  <si>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</si>
  <si>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</si>
  <si>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</si>
  <si>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</si>
  <si>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</si>
  <si>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</si>
  <si>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</si>
  <si>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</si>
  <si>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</si>
  <si>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</si>
  <si>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</si>
  <si>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</si>
  <si>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</si>
  <si>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</si>
  <si>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</si>
  <si>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</si>
  <si>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</si>
  <si>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</si>
  <si>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</si>
  <si>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</si>
  <si>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</si>
  <si>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</si>
  <si>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</si>
  <si>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</si>
  <si>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</si>
  <si>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</si>
  <si>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</si>
  <si>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</si>
  <si>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</si>
  <si>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</si>
  <si>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</si>
  <si>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</si>
  <si>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</si>
  <si>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</si>
  <si>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</si>
  <si>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</si>
  <si>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</si>
  <si>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</si>
  <si>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</si>
  <si>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</si>
  <si>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</si>
  <si>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</si>
  <si>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</si>
  <si>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</si>
  <si>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</si>
  <si>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</si>
  <si>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</si>
  <si>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</si>
  <si>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</si>
  <si>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</si>
  <si>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</si>
  <si>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</si>
  <si>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</si>
  <si>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</si>
  <si>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</si>
  <si>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</si>
  <si>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</si>
  <si>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</si>
  <si>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</si>
  <si>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</si>
  <si>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</si>
  <si>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</si>
  <si>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</si>
  <si>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</si>
  <si>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</si>
  <si>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</si>
  <si>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</si>
  <si>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</si>
  <si>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</si>
  <si>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</si>
  <si>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</si>
  <si>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</si>
  <si>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</si>
  <si>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</si>
  <si>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</si>
  <si>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</si>
  <si>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</si>
  <si>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</si>
  <si>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</si>
  <si>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</si>
  <si>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</si>
  <si>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</si>
  <si>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</si>
  <si>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</si>
  <si>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</si>
  <si>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</si>
  <si>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</si>
  <si>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</si>
  <si>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</si>
  <si>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</si>
  <si>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</si>
  <si>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</si>
  <si>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</si>
  <si>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</si>
  <si>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</si>
  <si>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</si>
  <si>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</si>
  <si>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</si>
  <si>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</si>
  <si>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</si>
  <si>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</si>
  <si>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</si>
  <si>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</si>
  <si>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</si>
  <si>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</si>
  <si>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</si>
  <si>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</si>
  <si>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</si>
  <si>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</si>
  <si>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</si>
  <si>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</si>
  <si>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</si>
  <si>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</si>
  <si>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</si>
  <si>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</si>
  <si>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</si>
  <si>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</si>
  <si>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</si>
  <si>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</si>
  <si>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</si>
  <si>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</si>
  <si>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</si>
  <si>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</si>
  <si>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</si>
  <si>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</si>
  <si>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</si>
  <si>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</si>
  <si>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</si>
  <si>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</si>
  <si>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</si>
  <si>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</si>
  <si>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</si>
  <si>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</si>
  <si>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</si>
  <si>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</si>
  <si>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</si>
  <si>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</si>
  <si>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</si>
  <si>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</si>
  <si>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</si>
  <si>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</si>
  <si>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</si>
  <si>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</si>
  <si>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</si>
  <si>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</si>
  <si>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</si>
  <si>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</si>
  <si>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</si>
  <si>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</si>
  <si>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</si>
  <si>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</si>
  <si>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</si>
  <si>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</si>
  <si>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</si>
  <si>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</si>
  <si>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</si>
  <si>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</si>
  <si>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</si>
  <si>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</si>
  <si>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</si>
  <si>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</si>
  <si>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</si>
  <si>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</si>
  <si>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</si>
  <si>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</si>
  <si>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</si>
  <si>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</si>
  <si>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</si>
  <si>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</si>
  <si>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</si>
  <si>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</si>
  <si>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</si>
  <si>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</si>
  <si>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</si>
  <si>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</si>
  <si>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</si>
  <si>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</si>
  <si>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</si>
  <si>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</si>
  <si>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</si>
  <si>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</si>
  <si>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</si>
  <si>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</si>
  <si>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</si>
  <si>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</si>
  <si>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</si>
  <si>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</si>
  <si>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</si>
  <si>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</si>
  <si>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</si>
  <si>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</si>
  <si>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</si>
  <si>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</si>
  <si>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</si>
  <si>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</si>
  <si>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</si>
  <si>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</si>
  <si>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</si>
  <si>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</si>
  <si>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</si>
  <si>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</si>
  <si>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</si>
  <si>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</si>
  <si>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</si>
  <si>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</si>
  <si>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</si>
  <si>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</si>
  <si>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</si>
  <si>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</si>
  <si>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</si>
  <si>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</si>
  <si>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</si>
  <si>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</si>
  <si>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</si>
  <si>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</si>
  <si>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</si>
  <si>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</si>
  <si>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</si>
  <si>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</si>
  <si>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</si>
  <si>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</si>
  <si>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</si>
  <si>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</si>
  <si>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</si>
  <si>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</si>
  <si>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</si>
  <si>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</si>
  <si>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</si>
  <si>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</si>
  <si>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</si>
  <si>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</si>
  <si>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</si>
  <si>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</si>
  <si>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</si>
  <si>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</si>
  <si>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</si>
  <si>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</si>
  <si>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</si>
  <si>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</si>
  <si>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</si>
  <si>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</si>
  <si>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</si>
  <si>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</si>
  <si>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</si>
  <si>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</si>
  <si>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</si>
  <si>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</si>
  <si>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</si>
  <si>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</si>
  <si>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</si>
  <si>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</si>
  <si>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</si>
  <si>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</si>
  <si>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</si>
  <si>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</si>
  <si>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</si>
  <si>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</si>
  <si>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</si>
  <si>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</si>
  <si>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</si>
  <si>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</si>
  <si>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</si>
  <si>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</si>
  <si>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</si>
  <si>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</si>
  <si>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</si>
  <si>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</si>
  <si>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</si>
  <si>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</si>
  <si>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</si>
  <si>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</si>
  <si>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</si>
  <si>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</si>
  <si>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</si>
  <si>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</si>
  <si>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</si>
  <si>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</si>
  <si>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</si>
  <si>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</si>
  <si>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</si>
  <si>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</si>
  <si>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</si>
  <si>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</si>
  <si>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</si>
  <si>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</si>
  <si>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</si>
  <si>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</si>
  <si>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</si>
  <si>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</si>
  <si>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</si>
  <si>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</si>
  <si>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</si>
  <si>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</si>
  <si>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</si>
  <si>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</si>
  <si>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</si>
  <si>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</si>
  <si>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</si>
  <si>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</si>
  <si>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</si>
  <si>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</si>
  <si>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</si>
  <si>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</si>
  <si>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</si>
  <si>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</si>
  <si>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</si>
  <si>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</si>
  <si>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</si>
  <si>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</si>
  <si>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</si>
  <si>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</si>
  <si>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</si>
  <si>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</si>
  <si>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</si>
  <si>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</si>
  <si>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</si>
  <si>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</si>
  <si>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</si>
  <si>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</si>
  <si>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</si>
  <si>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</si>
  <si>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</si>
  <si>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</si>
  <si>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</si>
  <si>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</si>
  <si>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</si>
  <si>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</si>
  <si>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</si>
  <si>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</si>
  <si>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</si>
  <si>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</si>
  <si>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</si>
  <si>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</si>
  <si>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</si>
  <si>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</si>
  <si>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</si>
  <si>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</si>
  <si>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</si>
  <si>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</si>
  <si>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</si>
  <si>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</si>
  <si>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</si>
  <si>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</si>
  <si>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</si>
  <si>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</si>
  <si>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</si>
  <si>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</si>
  <si>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</si>
  <si>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</si>
  <si>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</si>
  <si>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</si>
  <si>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</si>
  <si>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</si>
  <si>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</si>
  <si>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</si>
  <si>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</si>
  <si>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</si>
  <si>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</si>
  <si>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</si>
  <si>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</si>
  <si>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</si>
  <si>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</si>
  <si>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</si>
  <si>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</si>
  <si>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</si>
  <si>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</si>
  <si>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</si>
  <si>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</si>
  <si>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</si>
  <si>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</si>
  <si>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</si>
  <si>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</si>
  <si>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</si>
  <si>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</si>
  <si>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</si>
  <si>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</si>
  <si>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</si>
  <si>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</si>
  <si>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</si>
  <si>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</si>
  <si>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</si>
  <si>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</si>
  <si>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</si>
  <si>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</si>
  <si>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</si>
  <si>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</si>
  <si>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</si>
  <si>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</si>
  <si>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</si>
  <si>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</si>
  <si>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</si>
  <si>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</si>
  <si>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</si>
  <si>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</si>
  <si>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</si>
  <si>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</si>
  <si>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</si>
  <si>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</si>
  <si>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</si>
  <si>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</si>
  <si>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</si>
  <si>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</si>
  <si>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</si>
  <si>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</si>
  <si>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</si>
  <si>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</si>
  <si>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</si>
  <si>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</si>
  <si>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</si>
  <si>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</si>
  <si>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</si>
  <si>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</si>
  <si>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</si>
  <si>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</si>
  <si>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</si>
  <si>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</si>
  <si>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</si>
  <si>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</si>
  <si>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</si>
  <si>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</si>
  <si>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</si>
  <si>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</si>
  <si>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</si>
  <si>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</si>
  <si>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</si>
  <si>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</si>
  <si>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</si>
  <si>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</si>
  <si>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</si>
  <si>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</si>
  <si>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</si>
  <si>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</si>
  <si>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</si>
  <si>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</si>
  <si>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</si>
  <si>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</si>
  <si>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</si>
  <si>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</si>
  <si>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</si>
  <si>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</si>
  <si>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</si>
  <si>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</si>
  <si>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</si>
  <si>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</si>
  <si>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</si>
  <si>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</si>
  <si>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</si>
  <si>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</si>
  <si>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</si>
  <si>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</si>
  <si>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</si>
  <si>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</si>
  <si>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</si>
  <si>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</si>
  <si>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</si>
  <si>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</si>
  <si>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</si>
  <si>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</si>
  <si>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</si>
  <si>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</si>
  <si>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</si>
  <si>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</si>
  <si>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</si>
  <si>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</si>
  <si>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</si>
  <si>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</si>
  <si>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</si>
  <si>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</si>
  <si>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</si>
  <si>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</si>
  <si>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</si>
  <si>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</si>
  <si>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</si>
  <si>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</si>
  <si>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</si>
  <si>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</si>
  <si>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</si>
  <si>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</si>
  <si>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</si>
  <si>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</si>
  <si>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</si>
  <si>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</si>
  <si>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</si>
  <si>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</si>
  <si>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</si>
  <si>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</si>
  <si>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</si>
  <si>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</si>
  <si>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</si>
  <si>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</si>
  <si>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</si>
  <si>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</si>
  <si>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</si>
  <si>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</si>
  <si>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</si>
  <si>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</si>
  <si>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</si>
  <si>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</si>
  <si>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</si>
  <si>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</si>
  <si>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</si>
  <si>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</si>
  <si>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</si>
  <si>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</si>
  <si>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</si>
  <si>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</si>
  <si>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</si>
  <si>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</si>
  <si>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</si>
  <si>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</si>
  <si>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</si>
  <si>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</si>
  <si>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</si>
  <si>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</si>
  <si>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</si>
  <si>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</si>
  <si>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</si>
  <si>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</si>
  <si>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</si>
  <si>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</si>
  <si>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</si>
  <si>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</si>
  <si>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</si>
  <si>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</si>
  <si>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</si>
  <si>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</si>
  <si>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</si>
  <si>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</si>
  <si>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</si>
  <si>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</si>
  <si>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</si>
  <si>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</si>
  <si>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</si>
  <si>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</si>
  <si>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</si>
  <si>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</si>
  <si>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</si>
  <si>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</si>
  <si>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</si>
  <si>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</si>
  <si>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</si>
  <si>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</si>
  <si>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</si>
  <si>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</si>
  <si>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</si>
  <si>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</si>
  <si>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</si>
  <si>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</si>
  <si>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</si>
  <si>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</si>
  <si>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</si>
  <si>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</si>
  <si>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</si>
  <si>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</si>
  <si>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</si>
  <si>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</si>
  <si>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</si>
  <si>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</si>
  <si>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</si>
  <si>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</si>
  <si>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</si>
  <si>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</si>
  <si>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</si>
  <si>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</si>
  <si>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</si>
  <si>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</si>
  <si>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</si>
  <si>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</si>
  <si>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</si>
  <si>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</si>
  <si>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</si>
  <si>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</si>
  <si>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</si>
  <si>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</si>
  <si>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</si>
  <si>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</si>
  <si>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</si>
  <si>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</si>
  <si>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</si>
  <si>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</si>
  <si>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</si>
  <si>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</si>
  <si>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</si>
  <si>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</si>
  <si>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</si>
  <si>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</si>
  <si>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</si>
  <si>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</si>
  <si>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</si>
  <si>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</si>
  <si>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</si>
  <si>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</si>
  <si>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</si>
  <si>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</si>
  <si>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</si>
  <si>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</si>
  <si>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</si>
  <si>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</si>
  <si>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</si>
  <si>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</si>
  <si>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</si>
  <si>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</si>
  <si>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</si>
  <si>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</si>
  <si>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</si>
  <si>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</si>
  <si>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</si>
  <si>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</si>
  <si>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</si>
  <si>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</si>
  <si>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</si>
  <si>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</si>
  <si>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</si>
  <si>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</si>
  <si>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</si>
  <si>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</si>
  <si>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</si>
  <si>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</si>
  <si>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</si>
  <si>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</si>
  <si>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</si>
  <si>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</si>
  <si>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</si>
  <si>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</si>
  <si>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</si>
  <si>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</si>
  <si>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</si>
  <si>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</si>
  <si>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</si>
  <si>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</si>
  <si>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</si>
  <si>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</si>
  <si>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</si>
  <si>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</si>
  <si>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</si>
  <si>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</si>
  <si>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</si>
  <si>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</si>
  <si>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</si>
  <si>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</si>
  <si>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</si>
  <si>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</si>
  <si>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</si>
  <si>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</si>
  <si>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</si>
  <si>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</si>
  <si>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</si>
  <si>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</si>
  <si>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</si>
  <si>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</si>
  <si>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</si>
  <si>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</si>
  <si>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</si>
  <si>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</si>
  <si>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</si>
  <si>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</si>
  <si>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</si>
  <si>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</si>
  <si>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</si>
  <si>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</si>
  <si>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</si>
  <si>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</si>
  <si>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</si>
  <si>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</si>
  <si>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</si>
  <si>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</si>
  <si>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</si>
  <si>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</si>
  <si>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</si>
  <si>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</si>
  <si>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</si>
  <si>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</si>
  <si>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</si>
  <si>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</si>
  <si>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</si>
  <si>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</si>
  <si>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</si>
  <si>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</si>
  <si>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</si>
  <si>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</si>
  <si>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</si>
  <si>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</si>
  <si>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</si>
  <si>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</si>
  <si>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</si>
  <si>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</si>
  <si>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</si>
  <si>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</si>
  <si>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</si>
  <si>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</si>
  <si>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</si>
  <si>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</si>
  <si>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</si>
  <si>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</si>
  <si>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</si>
  <si>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</si>
  <si>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</si>
  <si>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</si>
  <si>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</si>
  <si>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</si>
  <si>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</si>
  <si>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</si>
  <si>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</si>
  <si>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</si>
  <si>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</si>
  <si>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</si>
  <si>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</si>
  <si>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</si>
  <si>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</si>
  <si>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</si>
  <si>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</si>
  <si>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</si>
  <si>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</si>
  <si>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</si>
  <si>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</si>
  <si>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</si>
  <si>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</si>
  <si>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</si>
  <si>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</si>
  <si>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</si>
  <si>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</si>
  <si>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</si>
  <si>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</si>
  <si>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</si>
  <si>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</si>
  <si>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</si>
  <si>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</si>
  <si>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</si>
  <si>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</si>
  <si>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</si>
  <si>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</si>
  <si>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</si>
  <si>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</si>
  <si>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</si>
  <si>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</si>
  <si>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</si>
  <si>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</si>
  <si>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</si>
  <si>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</si>
  <si>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</si>
  <si>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</si>
  <si>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</si>
  <si>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</si>
  <si>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</si>
  <si>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</si>
  <si>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</si>
  <si>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</si>
  <si>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</si>
  <si>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</si>
  <si>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</si>
  <si>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</si>
  <si>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</si>
  <si>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</si>
  <si>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</si>
  <si>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</si>
  <si>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</si>
  <si>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</si>
  <si>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</si>
  <si>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</si>
  <si>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</si>
  <si>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</si>
  <si>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</si>
  <si>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</si>
  <si>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</si>
  <si>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</si>
  <si>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</si>
  <si>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</si>
  <si>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</si>
  <si>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</si>
  <si>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</si>
  <si>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</si>
  <si>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</si>
  <si>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</si>
  <si>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</si>
  <si>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</si>
  <si>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</si>
  <si>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</si>
  <si>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</si>
  <si>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</si>
  <si>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</si>
  <si>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</si>
  <si>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</si>
  <si>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</si>
  <si>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</si>
  <si>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</si>
  <si>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</si>
  <si>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</si>
  <si>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</si>
  <si>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</si>
  <si>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</si>
  <si>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</si>
  <si>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</si>
  <si>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</si>
  <si>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</si>
  <si>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</si>
  <si>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</si>
  <si>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</si>
  <si>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</si>
  <si>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</si>
  <si>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</si>
  <si>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</si>
  <si>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</si>
  <si>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</si>
  <si>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</si>
  <si>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</si>
  <si>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</si>
  <si>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</si>
  <si>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</si>
  <si>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</si>
  <si>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</si>
  <si>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</si>
  <si>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</si>
  <si>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</si>
  <si>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</si>
  <si>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</si>
  <si>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</si>
  <si>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</si>
  <si>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</si>
  <si>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</si>
  <si>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</si>
  <si>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</si>
  <si>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</si>
  <si>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</si>
  <si>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</si>
  <si>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</si>
  <si>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</si>
  <si>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</si>
  <si>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</si>
  <si>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</si>
  <si>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</si>
  <si>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</si>
  <si>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</si>
  <si>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</si>
  <si>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</si>
  <si>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</si>
  <si>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</si>
  <si>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</si>
  <si>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</si>
  <si>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</si>
  <si>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</si>
  <si>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</si>
  <si>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</si>
  <si>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</si>
  <si>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</si>
  <si>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</si>
  <si>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</si>
  <si>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</si>
  <si>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</si>
  <si>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</si>
  <si>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</si>
  <si>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</si>
  <si>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</si>
  <si>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</si>
  <si>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</si>
  <si>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</si>
  <si>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</si>
  <si>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</si>
  <si>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</si>
  <si>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</si>
  <si>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</si>
  <si>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</si>
  <si>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</si>
  <si>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</si>
  <si>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</si>
  <si>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</si>
  <si>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</si>
  <si>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</si>
  <si>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</si>
  <si>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</si>
  <si>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</si>
  <si>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</si>
  <si>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</si>
  <si>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</si>
  <si>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</si>
  <si>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</si>
  <si>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</si>
  <si>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</si>
  <si>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</si>
  <si>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</si>
  <si>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</si>
  <si>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</si>
  <si>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</si>
  <si>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</si>
  <si>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</si>
  <si>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</si>
  <si>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</si>
  <si>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</si>
  <si>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</si>
  <si>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</si>
  <si>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</si>
  <si>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</si>
  <si>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</si>
  <si>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</si>
  <si>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</si>
  <si>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</si>
  <si>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</si>
  <si>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</si>
  <si>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</si>
  <si>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</si>
  <si>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</si>
  <si>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</si>
  <si>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</si>
  <si>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</si>
  <si>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</si>
  <si>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</si>
  <si>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</si>
  <si>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</si>
  <si>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</si>
  <si>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</si>
  <si>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</si>
  <si>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</si>
  <si>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</si>
  <si>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</si>
  <si>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</si>
  <si>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</si>
  <si>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</si>
  <si>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</si>
  <si>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</si>
  <si>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</si>
  <si>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</si>
  <si>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</si>
  <si>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</si>
  <si>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</si>
  <si>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</si>
  <si>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</si>
  <si>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</si>
  <si>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</si>
  <si>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</si>
  <si>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</si>
  <si>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</si>
  <si>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</si>
  <si>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</si>
  <si>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</si>
  <si>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</si>
  <si>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</si>
  <si>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</si>
  <si>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</si>
  <si>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</si>
  <si>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</si>
  <si>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</si>
  <si>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</si>
  <si>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</si>
  <si>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</si>
  <si>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</si>
  <si>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</si>
  <si>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</si>
  <si>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</si>
  <si>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</si>
  <si>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</si>
  <si>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</si>
  <si>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</si>
  <si>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</si>
  <si>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</si>
  <si>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</si>
  <si>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</si>
  <si>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</si>
  <si>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</si>
  <si>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</si>
  <si>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</si>
  <si>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</si>
  <si>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</si>
  <si>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</si>
  <si>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</si>
  <si>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</si>
  <si>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</si>
  <si>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</si>
  <si>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</si>
  <si>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</si>
  <si>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</si>
  <si>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</si>
  <si>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</si>
  <si>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</si>
  <si>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</si>
  <si>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</si>
  <si>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</si>
  <si>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</si>
  <si>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</si>
  <si>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</si>
  <si>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</si>
  <si>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</si>
  <si>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</si>
  <si>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</si>
  <si>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</si>
  <si>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</si>
  <si>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</si>
  <si>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</si>
  <si>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</si>
  <si>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</si>
  <si>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</si>
  <si>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</si>
  <si>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</si>
  <si>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</si>
  <si>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</si>
  <si>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</si>
  <si>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</si>
  <si>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</si>
  <si>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</si>
  <si>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</si>
  <si>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</si>
  <si>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</si>
  <si>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</si>
  <si>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</si>
  <si>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</si>
  <si>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</si>
  <si>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</si>
  <si>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</si>
  <si>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</si>
  <si>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</si>
  <si>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</si>
  <si>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</si>
  <si>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</si>
  <si>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</si>
  <si>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</si>
  <si>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</si>
  <si>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</si>
  <si>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</si>
  <si>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</si>
  <si>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</si>
  <si>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</si>
  <si>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</si>
  <si>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</si>
  <si>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</si>
  <si>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</si>
  <si>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</si>
  <si>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</si>
  <si>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</si>
  <si>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</si>
  <si>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</si>
  <si>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</si>
  <si>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</si>
  <si>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</si>
  <si>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</si>
  <si>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</si>
  <si>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</si>
  <si>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</si>
  <si>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</si>
  <si>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</si>
  <si>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</si>
  <si>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</si>
  <si>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</si>
  <si>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</si>
  <si>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</si>
  <si>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</si>
  <si>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</si>
  <si>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</si>
  <si>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</si>
  <si>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</si>
  <si>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</si>
  <si>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</si>
  <si>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</si>
  <si>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</si>
  <si>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</si>
  <si>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</si>
  <si>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</si>
  <si>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</si>
  <si>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</si>
  <si>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</si>
  <si>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</si>
  <si>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</si>
  <si>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</si>
  <si>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</si>
  <si>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</si>
  <si>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</si>
  <si>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</si>
  <si>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</si>
  <si>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</si>
  <si>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</si>
  <si>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</si>
  <si>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</si>
  <si>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</si>
  <si>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</si>
  <si>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</si>
  <si>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</si>
  <si>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</si>
  <si>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</si>
  <si>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</si>
  <si>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</si>
  <si>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</si>
  <si>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</si>
  <si>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</si>
  <si>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</si>
  <si>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</si>
  <si>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</si>
  <si>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</si>
  <si>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</si>
  <si>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</si>
  <si>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</si>
  <si>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</si>
  <si>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</si>
  <si>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</si>
  <si>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</si>
  <si>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</si>
  <si>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</si>
  <si>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</si>
  <si>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</si>
  <si>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</si>
  <si>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</si>
  <si>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</si>
  <si>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</si>
  <si>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</si>
  <si>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</si>
  <si>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</si>
  <si>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</si>
  <si>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</si>
  <si>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</si>
  <si>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</si>
  <si>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</si>
  <si>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</si>
  <si>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</si>
  <si>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</si>
  <si>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</si>
  <si>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</si>
  <si>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</si>
  <si>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</si>
  <si>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</si>
  <si>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</si>
  <si>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</si>
  <si>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</si>
  <si>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</si>
  <si>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</si>
  <si>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</si>
  <si>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</si>
  <si>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</si>
  <si>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</si>
  <si>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</si>
  <si>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</si>
  <si>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</si>
  <si>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</si>
  <si>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</si>
  <si>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</si>
  <si>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</si>
  <si>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</si>
  <si>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</si>
  <si>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</si>
  <si>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</si>
  <si>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</si>
  <si>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</si>
  <si>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</si>
  <si>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</si>
  <si>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</si>
  <si>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</si>
  <si>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</si>
  <si>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</si>
  <si>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</si>
  <si>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</si>
  <si>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</si>
  <si>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</si>
  <si>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</si>
  <si>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</si>
  <si>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</si>
  <si>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</si>
  <si>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</si>
  <si>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</si>
  <si>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</si>
  <si>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</si>
  <si>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</si>
  <si>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</si>
  <si>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</si>
  <si>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</si>
  <si>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</si>
  <si>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</si>
  <si>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</si>
  <si>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</si>
  <si>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</si>
  <si>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</si>
  <si>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</si>
  <si>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</si>
  <si>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</si>
  <si>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</si>
  <si>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</si>
  <si>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</si>
  <si>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</si>
  <si>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</si>
  <si>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</si>
  <si>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</si>
  <si>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</si>
  <si>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</si>
  <si>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</si>
  <si>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</si>
  <si>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</si>
  <si>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</si>
  <si>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</si>
  <si>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</si>
  <si>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</si>
  <si>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</si>
  <si>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</si>
  <si>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</si>
  <si>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</si>
  <si>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</si>
  <si>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</si>
  <si>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</si>
  <si>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</si>
  <si>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</si>
  <si>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</si>
  <si>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</si>
  <si>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</si>
  <si>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</si>
  <si>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</si>
  <si>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</si>
  <si>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</si>
  <si>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</si>
  <si>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</si>
  <si>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</si>
  <si>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</si>
  <si>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</si>
  <si>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</si>
  <si>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</si>
  <si>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</si>
  <si>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</si>
  <si>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</si>
  <si>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</si>
  <si>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</si>
  <si>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</si>
  <si>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</si>
  <si>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</si>
  <si>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</si>
  <si>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</si>
  <si>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</si>
  <si>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</si>
  <si>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</si>
  <si>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</si>
  <si>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</si>
  <si>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</si>
  <si>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</si>
  <si>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</si>
  <si>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</si>
  <si>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</si>
  <si>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</si>
  <si>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</si>
  <si>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</si>
  <si>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</si>
  <si>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</si>
  <si>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</si>
  <si>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</si>
  <si>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</si>
  <si>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</si>
  <si>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</si>
  <si>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</si>
  <si>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</si>
  <si>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</si>
  <si>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</si>
  <si>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</si>
  <si>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</si>
  <si>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</si>
  <si>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</si>
  <si>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</si>
  <si>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</si>
  <si>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</si>
  <si>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</si>
  <si>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</si>
  <si>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</si>
  <si>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</si>
  <si>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</si>
  <si>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</si>
  <si>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</si>
  <si>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</si>
  <si>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</si>
  <si>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</si>
  <si>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</si>
  <si>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</si>
  <si>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</si>
  <si>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</si>
  <si>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</si>
  <si>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</si>
  <si>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</si>
  <si>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</si>
  <si>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</si>
  <si>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</si>
  <si>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</si>
  <si>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</si>
  <si>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</si>
  <si>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</si>
  <si>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</si>
  <si>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</si>
  <si>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</si>
  <si>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</si>
  <si>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</si>
  <si>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</si>
  <si>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</si>
  <si>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</si>
  <si>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</si>
  <si>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</si>
  <si>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</si>
  <si>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</si>
  <si>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</si>
  <si>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</si>
  <si>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</si>
  <si>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</si>
  <si>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</si>
  <si>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</si>
  <si>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</si>
  <si>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</si>
  <si>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</si>
  <si>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</si>
  <si>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</si>
  <si>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</si>
  <si>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</si>
  <si>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</si>
  <si>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</si>
  <si>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</si>
  <si>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</si>
  <si>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</si>
  <si>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</si>
  <si>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</si>
  <si>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</si>
  <si>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</si>
  <si>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</si>
  <si>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</si>
  <si>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</si>
  <si>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</si>
  <si>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</si>
  <si>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</si>
  <si>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</si>
  <si>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</si>
  <si>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</si>
  <si>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</si>
  <si>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</si>
  <si>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</si>
  <si>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</si>
  <si>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</si>
  <si>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</si>
  <si>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</si>
  <si>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</si>
  <si>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</si>
  <si>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</si>
  <si>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</si>
  <si>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</si>
  <si>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</si>
  <si>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</si>
  <si>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</si>
  <si>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</si>
  <si>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</si>
  <si>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</si>
  <si>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</si>
  <si>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</si>
  <si>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</si>
  <si>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</si>
  <si>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</si>
  <si>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</si>
  <si>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</si>
  <si>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</si>
  <si>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</si>
  <si>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</si>
  <si>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</si>
  <si>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</si>
  <si>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</si>
  <si>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</si>
  <si>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</si>
  <si>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</si>
  <si>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</si>
  <si>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</si>
  <si>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</si>
  <si>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</si>
  <si>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</si>
  <si>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</si>
  <si>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</si>
  <si>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</si>
  <si>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</si>
  <si>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</si>
  <si>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</si>
  <si>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</si>
  <si>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</si>
  <si>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</si>
  <si>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</si>
  <si>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</si>
  <si>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</si>
  <si>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</si>
  <si>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</si>
  <si>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</si>
  <si>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</si>
  <si>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</si>
  <si>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</si>
  <si>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</si>
  <si>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</si>
  <si>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</si>
  <si>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</si>
  <si>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</si>
  <si>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</si>
  <si>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</si>
  <si>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</si>
  <si>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</si>
  <si>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</si>
  <si>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</si>
  <si>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</si>
  <si>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</si>
  <si>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</si>
  <si>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</si>
  <si>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</si>
  <si>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</si>
  <si>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</si>
  <si>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</si>
  <si>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</si>
  <si>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</si>
  <si>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</si>
  <si>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</si>
  <si>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</si>
  <si>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</si>
  <si>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</si>
  <si>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</si>
  <si>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</si>
  <si>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</si>
  <si>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</si>
  <si>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</si>
  <si>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</si>
  <si>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</si>
  <si>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</si>
  <si>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</si>
  <si>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</si>
  <si>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</si>
  <si>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</si>
  <si>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</si>
  <si>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</si>
  <si>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</si>
  <si>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</si>
  <si>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</si>
  <si>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</si>
  <si>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</si>
  <si>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</si>
  <si>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</si>
  <si>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</si>
  <si>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</si>
  <si>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</si>
  <si>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</si>
  <si>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</si>
  <si>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</si>
  <si>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</si>
  <si>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</si>
  <si>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</si>
  <si>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</si>
  <si>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</si>
  <si>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</si>
  <si>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</si>
  <si>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</si>
  <si>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</si>
  <si>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</si>
  <si>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</si>
  <si>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</si>
  <si>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</si>
  <si>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</si>
  <si>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</si>
  <si>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</si>
  <si>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</si>
  <si>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</si>
  <si>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</si>
  <si>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</si>
  <si>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</si>
  <si>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</si>
  <si>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</si>
  <si>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</si>
  <si>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</si>
  <si>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</si>
  <si>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</si>
  <si>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</si>
  <si>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</si>
  <si>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</si>
  <si>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</si>
  <si>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</si>
  <si>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</si>
  <si>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</si>
  <si>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</si>
  <si>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</si>
  <si>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</si>
  <si>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</si>
  <si>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</si>
  <si>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</si>
  <si>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</si>
  <si>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</si>
  <si>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</si>
  <si>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</si>
  <si>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</si>
  <si>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</si>
  <si>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</si>
  <si>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</si>
  <si>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</si>
  <si>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</si>
  <si>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</si>
  <si>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</si>
  <si>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</si>
  <si>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</si>
  <si>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</si>
  <si>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</si>
  <si>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</si>
  <si>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</si>
  <si>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</si>
  <si>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</si>
  <si>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</si>
  <si>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</si>
  <si>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</si>
  <si>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</si>
  <si>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</si>
  <si>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</si>
  <si>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</si>
  <si>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</si>
  <si>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</si>
  <si>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</si>
  <si>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</si>
  <si>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</si>
  <si>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</si>
  <si>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</si>
  <si>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</si>
  <si>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</si>
  <si>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</si>
  <si>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</si>
  <si>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</si>
  <si>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</si>
  <si>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</si>
  <si>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</si>
  <si>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</si>
  <si>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</si>
  <si>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</si>
  <si>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</si>
  <si>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</si>
  <si>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</si>
  <si>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</si>
  <si>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</si>
  <si>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</si>
  <si>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</si>
  <si>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</si>
  <si>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</si>
  <si>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</si>
  <si>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</si>
  <si>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</si>
  <si>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</si>
  <si>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</si>
  <si>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</si>
  <si>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</si>
  <si>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</si>
  <si>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</si>
  <si>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</si>
  <si>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</si>
  <si>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</si>
  <si>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</si>
  <si>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</si>
  <si>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</si>
  <si>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</si>
  <si>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</si>
  <si>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</si>
  <si>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</si>
  <si>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</si>
  <si>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</si>
  <si>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</si>
  <si>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</si>
  <si>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</si>
  <si>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</si>
  <si>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</si>
  <si>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</si>
  <si>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</si>
  <si>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</si>
  <si>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</si>
  <si>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</si>
  <si>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</si>
  <si>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</si>
  <si>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</si>
  <si>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</si>
  <si>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</si>
  <si>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</si>
  <si>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</si>
  <si>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</si>
  <si>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</si>
  <si>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</si>
  <si>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</si>
  <si>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</si>
  <si>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</si>
  <si>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</si>
  <si>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</si>
  <si>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</si>
  <si>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</si>
  <si>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</si>
  <si>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</si>
  <si>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</si>
  <si>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</si>
  <si>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</si>
  <si>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</si>
  <si>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</si>
  <si>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</si>
  <si>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</si>
  <si>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</si>
  <si>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</si>
  <si>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</si>
  <si>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</si>
  <si>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</si>
  <si>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</si>
  <si>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</si>
  <si>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</si>
  <si>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</si>
  <si>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</si>
  <si>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</si>
  <si>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</si>
  <si>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</si>
  <si>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</si>
  <si>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</si>
  <si>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</si>
  <si>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</si>
  <si>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</si>
  <si>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</si>
  <si>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</si>
  <si>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</si>
  <si>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</si>
  <si>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</si>
  <si>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</si>
  <si>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</si>
  <si>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</si>
  <si>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</si>
  <si>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</si>
  <si>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</si>
  <si>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</si>
  <si>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</si>
  <si>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</si>
  <si>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</si>
  <si>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</si>
  <si>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</si>
  <si>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</si>
  <si>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</si>
  <si>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</si>
  <si>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</si>
  <si>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</si>
  <si>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</si>
  <si>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</si>
  <si>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</si>
  <si>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</si>
  <si>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</si>
  <si>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</si>
  <si>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</si>
  <si>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</si>
  <si>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</si>
  <si>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</si>
  <si>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</si>
  <si>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</si>
  <si>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</si>
  <si>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</si>
  <si>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</si>
  <si>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</si>
  <si>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</si>
  <si>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</si>
  <si>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</si>
  <si>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</si>
  <si>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</si>
  <si>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</si>
  <si>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</si>
  <si>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</si>
  <si>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</si>
  <si>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</si>
  <si>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</si>
  <si>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</si>
  <si>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</si>
  <si>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</si>
  <si>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</si>
  <si>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</si>
  <si>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</si>
  <si>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</si>
  <si>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</si>
  <si>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</si>
  <si>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</si>
  <si>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</si>
  <si>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</si>
  <si>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</si>
  <si>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</si>
  <si>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</si>
  <si>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</si>
  <si>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</si>
  <si>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</si>
  <si>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</si>
  <si>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</si>
  <si>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</si>
  <si>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</si>
  <si>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</si>
  <si>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</si>
  <si>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</si>
  <si>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</si>
  <si>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</si>
  <si>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</si>
  <si>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</si>
  <si>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</si>
  <si>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</si>
  <si>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</si>
  <si>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</si>
  <si>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</si>
  <si>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</si>
  <si>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</si>
  <si>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</si>
  <si>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</si>
  <si>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</si>
  <si>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</si>
  <si>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</si>
  <si>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</si>
  <si>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</si>
  <si>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</si>
  <si>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</si>
  <si>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</si>
  <si>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</si>
  <si>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</si>
  <si>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</si>
  <si>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</si>
  <si>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</si>
  <si>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</si>
  <si>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</si>
  <si>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</si>
  <si>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</si>
  <si>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</si>
  <si>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</si>
  <si>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</si>
  <si>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</si>
  <si>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</si>
  <si>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</si>
  <si>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</si>
  <si>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</si>
  <si>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</si>
  <si>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</si>
  <si>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</si>
  <si>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</si>
  <si>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</si>
  <si>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</si>
  <si>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</si>
  <si>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</si>
  <si>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</si>
  <si>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</si>
  <si>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</si>
  <si>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</si>
  <si>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</si>
  <si>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</si>
  <si>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</si>
  <si>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</si>
  <si>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</si>
  <si>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</si>
  <si>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</si>
  <si>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</si>
  <si>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</si>
  <si>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</si>
  <si>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</si>
  <si>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</si>
  <si>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</si>
  <si>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</si>
  <si>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</si>
  <si>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</si>
  <si>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</si>
  <si>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</si>
  <si>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</si>
  <si>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</si>
  <si>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</si>
  <si>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</si>
  <si>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</si>
  <si>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</si>
  <si>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</si>
  <si>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</si>
  <si>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</si>
  <si>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</si>
  <si>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</si>
  <si>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</si>
  <si>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</si>
  <si>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</si>
  <si>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</si>
  <si>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</si>
  <si>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</si>
  <si>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</si>
  <si>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</si>
  <si>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</si>
  <si>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</si>
  <si>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</si>
  <si>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</si>
  <si>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</si>
  <si>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</si>
  <si>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</si>
  <si>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</si>
  <si>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</si>
  <si>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</si>
  <si>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</si>
  <si>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</si>
  <si>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</si>
  <si>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</si>
  <si>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</si>
  <si>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</si>
  <si>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</si>
  <si>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</si>
  <si>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</si>
  <si>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</si>
  <si>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</si>
  <si>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</si>
  <si>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</si>
  <si>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</si>
  <si>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</si>
  <si>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</si>
  <si>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</si>
  <si>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</si>
  <si>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</si>
  <si>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</si>
  <si>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</si>
  <si>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</si>
  <si>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</si>
  <si>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</si>
  <si>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</si>
  <si>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</si>
  <si>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</si>
  <si>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</si>
  <si>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</si>
  <si>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</si>
  <si>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</si>
  <si>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</si>
  <si>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</si>
  <si>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</si>
  <si>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</si>
  <si>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</si>
  <si>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</si>
  <si>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</si>
  <si>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</si>
  <si>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</si>
  <si>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</si>
  <si>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</si>
  <si>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</si>
  <si>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</si>
  <si>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</si>
  <si>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</si>
  <si>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</si>
  <si>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</si>
  <si>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</si>
  <si>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</si>
  <si>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</si>
  <si>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</si>
  <si>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</si>
  <si>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</si>
  <si>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</si>
  <si>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</si>
  <si>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</si>
  <si>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</si>
  <si>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</si>
  <si>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</si>
  <si>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</si>
  <si>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</si>
  <si>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</si>
  <si>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</si>
  <si>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</si>
  <si>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</si>
  <si>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</si>
  <si>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</si>
  <si>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</si>
  <si>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</si>
  <si>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</si>
  <si>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</si>
  <si>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</si>
  <si>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</si>
  <si>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</si>
  <si>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</si>
  <si>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</si>
  <si>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</si>
  <si>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</si>
  <si>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</si>
  <si>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</si>
  <si>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</si>
  <si>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</si>
  <si>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</si>
  <si>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</si>
  <si>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</si>
  <si>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</si>
  <si>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</si>
  <si>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</si>
  <si>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</si>
  <si>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</si>
  <si>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</si>
  <si>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</si>
  <si>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</si>
  <si>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</si>
  <si>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</si>
  <si>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</si>
  <si>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</si>
  <si>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</si>
  <si>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</si>
  <si>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</si>
  <si>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</si>
  <si>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</si>
  <si>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</si>
  <si>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</si>
  <si>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</si>
  <si>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</si>
  <si>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</si>
  <si>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</si>
  <si>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</si>
  <si>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</si>
  <si>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</si>
  <si>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</si>
  <si>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</si>
  <si>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</si>
  <si>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</si>
  <si>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</si>
  <si>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</si>
  <si>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</si>
  <si>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</si>
  <si>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</si>
  <si>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</si>
  <si>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</si>
  <si>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</si>
  <si>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</si>
  <si>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</si>
  <si>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</si>
  <si>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</si>
  <si>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</si>
  <si>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</si>
  <si>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</si>
  <si>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</si>
  <si>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</si>
  <si>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</si>
  <si>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</si>
  <si>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</si>
  <si>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</si>
  <si>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</si>
  <si>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</si>
  <si>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</si>
  <si>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</si>
  <si>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</si>
  <si>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</si>
  <si>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</si>
  <si>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</si>
  <si>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</si>
  <si>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</si>
  <si>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</si>
  <si>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</si>
  <si>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</si>
  <si>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</si>
  <si>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</si>
  <si>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</si>
  <si>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</si>
  <si>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</si>
  <si>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</si>
  <si>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</si>
  <si>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</si>
  <si>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</si>
  <si>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</si>
  <si>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</si>
  <si>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</si>
  <si>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</si>
  <si>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</si>
  <si>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</si>
  <si>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</si>
  <si>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</si>
  <si>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</si>
  <si>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</si>
  <si>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</si>
  <si>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</si>
  <si>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</si>
  <si>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</si>
  <si>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</si>
  <si>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</si>
  <si>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</si>
  <si>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</si>
  <si>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</si>
  <si>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</si>
  <si>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</si>
  <si>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</si>
  <si>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</si>
  <si>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</si>
  <si>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</si>
  <si>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</si>
  <si>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</si>
  <si>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</si>
  <si>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</si>
  <si>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</si>
  <si>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</si>
  <si>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</si>
  <si>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</si>
  <si>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</si>
  <si>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</si>
  <si>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</si>
  <si>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</si>
  <si>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</si>
  <si>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</si>
  <si>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</si>
  <si>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</si>
  <si>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</si>
  <si>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</si>
  <si>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</si>
  <si>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</si>
  <si>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</si>
  <si>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</si>
  <si>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</si>
  <si>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</si>
  <si>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</si>
  <si>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</si>
  <si>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</si>
  <si>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</si>
  <si>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</si>
  <si>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</si>
  <si>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</si>
  <si>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</si>
  <si>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</si>
  <si>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</si>
  <si>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</si>
  <si>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</si>
  <si>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</si>
  <si>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</si>
  <si>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</si>
  <si>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</si>
  <si>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</si>
  <si>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</si>
  <si>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</si>
  <si>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</si>
  <si>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</si>
  <si>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</si>
  <si>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</si>
  <si>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</si>
  <si>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</si>
  <si>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</si>
  <si>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</si>
  <si>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</si>
  <si>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</si>
  <si>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</si>
  <si>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</si>
  <si>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</si>
  <si>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</si>
  <si>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</si>
  <si>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</si>
  <si>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</si>
  <si>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</si>
  <si>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</si>
  <si>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</si>
  <si>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</si>
  <si>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</si>
  <si>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</si>
  <si>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</si>
  <si>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</si>
  <si>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</si>
  <si>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</si>
  <si>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</si>
  <si>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</si>
  <si>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</si>
  <si>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</si>
  <si>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</si>
  <si>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</si>
  <si>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</si>
  <si>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</si>
  <si>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</si>
  <si>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</si>
  <si>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</si>
  <si>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</si>
  <si>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</si>
  <si>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</si>
  <si>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</si>
  <si>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</si>
  <si>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</si>
  <si>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</si>
  <si>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</si>
  <si>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</si>
  <si>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</si>
  <si>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</si>
  <si>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</si>
  <si>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</si>
  <si>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</si>
  <si>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</si>
  <si>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</si>
  <si>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</si>
  <si>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</si>
  <si>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</si>
  <si>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</si>
  <si>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</si>
  <si>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</si>
  <si>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</si>
  <si>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</si>
  <si>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</si>
  <si>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</si>
  <si>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</si>
  <si>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</si>
  <si>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</si>
  <si>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</si>
  <si>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</si>
  <si>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</si>
  <si>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</si>
  <si>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</si>
  <si>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</si>
  <si>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</si>
  <si>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</si>
  <si>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</si>
  <si>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</si>
  <si>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</si>
  <si>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</si>
  <si>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</si>
  <si>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</si>
  <si>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</si>
  <si>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</si>
  <si>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</si>
  <si>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</si>
  <si>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</si>
  <si>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</si>
  <si>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</si>
  <si>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</si>
  <si>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</si>
  <si>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</si>
  <si>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</si>
  <si>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</si>
  <si>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</si>
  <si>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</si>
  <si>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</si>
  <si>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</si>
  <si>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</si>
  <si>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</si>
  <si>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</si>
  <si>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</si>
  <si>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</si>
  <si>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</si>
  <si>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</si>
  <si>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</si>
  <si>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</si>
  <si>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</si>
  <si>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</si>
  <si>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</si>
  <si>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</si>
  <si>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</si>
  <si>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</si>
  <si>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</si>
  <si>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</si>
  <si>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</si>
  <si>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</si>
  <si>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</si>
  <si>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</si>
  <si>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</si>
  <si>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</si>
  <si>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</si>
  <si>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</si>
  <si>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</si>
  <si>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</si>
  <si>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</si>
  <si>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</si>
  <si>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</si>
  <si>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</si>
  <si>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</si>
  <si>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</si>
  <si>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</si>
  <si>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</si>
  <si>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</si>
  <si>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</si>
  <si>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</si>
  <si>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</si>
  <si>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</si>
  <si>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</si>
  <si>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</si>
  <si>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</si>
  <si>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</si>
  <si>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</si>
  <si>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</si>
  <si>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</si>
  <si>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</si>
  <si>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</si>
  <si>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</si>
  <si>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</si>
  <si>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</si>
  <si>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</si>
  <si>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</si>
  <si>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</si>
  <si>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</si>
  <si>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</si>
  <si>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</si>
  <si>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</si>
  <si>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</si>
  <si>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</si>
  <si>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</si>
  <si>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</si>
  <si>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</si>
  <si>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</si>
  <si>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</si>
  <si>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</si>
  <si>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</si>
  <si>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</si>
  <si>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</si>
  <si>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</si>
  <si>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</si>
  <si>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</si>
  <si>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</si>
  <si>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</si>
  <si>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</si>
  <si>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</si>
  <si>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</si>
  <si>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</si>
  <si>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</si>
  <si>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</si>
  <si>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</si>
  <si>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</si>
  <si>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</si>
  <si>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</si>
  <si>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</si>
  <si>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</si>
  <si>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</si>
  <si>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</si>
  <si>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</si>
  <si>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</si>
  <si>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</si>
  <si>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</si>
  <si>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</si>
  <si>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</si>
  <si>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</si>
  <si>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</si>
  <si>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</si>
  <si>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</si>
  <si>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</si>
  <si>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</si>
  <si>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</si>
  <si>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</si>
  <si>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</si>
  <si>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</si>
  <si>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</si>
  <si>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</si>
  <si>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</si>
  <si>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</si>
  <si>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</si>
  <si>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</si>
  <si>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</si>
  <si>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</si>
  <si>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</si>
  <si>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</si>
  <si>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</si>
  <si>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</si>
  <si>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</si>
  <si>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</si>
  <si>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</si>
  <si>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</si>
  <si>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</si>
  <si>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</si>
  <si>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</si>
  <si>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</si>
  <si>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</si>
  <si>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</si>
  <si>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</si>
  <si>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</si>
  <si>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</si>
  <si>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</si>
  <si>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</si>
  <si>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</si>
  <si>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</si>
  <si>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</si>
  <si>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</si>
  <si>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</si>
  <si>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</si>
  <si>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</si>
  <si>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</si>
  <si>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</si>
  <si>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</si>
  <si>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</si>
  <si>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</si>
  <si>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</si>
  <si>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</si>
  <si>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</si>
  <si>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</si>
  <si>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</si>
  <si>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</si>
  <si>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</si>
  <si>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</si>
  <si>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</si>
  <si>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</si>
  <si>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</si>
  <si>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</si>
  <si>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</si>
  <si>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</si>
  <si>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</si>
  <si>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</si>
  <si>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</si>
  <si>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</si>
  <si>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</si>
  <si>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</si>
  <si>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</si>
  <si>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</si>
  <si>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</si>
  <si>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</si>
  <si>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</si>
  <si>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</si>
  <si>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</si>
  <si>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</si>
  <si>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</si>
  <si>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</si>
  <si>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</si>
  <si>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</si>
  <si>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</si>
  <si>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</si>
  <si>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</si>
  <si>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</si>
  <si>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</si>
  <si>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</si>
  <si>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</si>
  <si>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</si>
  <si>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</si>
  <si>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</si>
  <si>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</si>
  <si>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</si>
  <si>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</si>
  <si>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</si>
  <si>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</si>
  <si>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</si>
  <si>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</si>
  <si>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</si>
  <si>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</si>
  <si>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</si>
  <si>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</si>
  <si>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</si>
  <si>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</si>
  <si>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</si>
  <si>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</si>
  <si>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</si>
  <si>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</si>
  <si>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</si>
  <si>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</si>
  <si>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</si>
  <si>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</si>
  <si>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</si>
  <si>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</si>
  <si>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</si>
  <si>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</si>
  <si>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</si>
  <si>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</si>
  <si>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</si>
  <si>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</si>
  <si>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</si>
  <si>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</si>
  <si>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</si>
  <si>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</si>
  <si>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</si>
  <si>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</si>
  <si>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</si>
  <si>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</si>
  <si>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</si>
  <si>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</si>
  <si>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</si>
  <si>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</si>
  <si>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</si>
  <si>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</si>
  <si>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</si>
  <si>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</si>
  <si>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</si>
  <si>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</si>
  <si>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</si>
  <si>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</si>
  <si>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</si>
  <si>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</si>
  <si>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</si>
  <si>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</si>
  <si>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</si>
  <si>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</si>
  <si>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</si>
  <si>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</si>
  <si>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</si>
  <si>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</si>
  <si>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</si>
  <si>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</si>
  <si>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</si>
  <si>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</si>
  <si>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</si>
  <si>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</si>
  <si>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</si>
  <si>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</si>
  <si>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</si>
  <si>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</si>
  <si>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</si>
  <si>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</si>
  <si>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</si>
  <si>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</si>
  <si>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</si>
  <si>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</si>
  <si>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</si>
  <si>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</si>
  <si>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</si>
  <si>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</si>
  <si>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</si>
  <si>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</si>
  <si>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</si>
  <si>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</si>
  <si>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</si>
  <si>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</si>
  <si>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</si>
  <si>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</si>
  <si>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</si>
  <si>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</si>
  <si>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</si>
  <si>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</si>
  <si>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</si>
  <si>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</si>
  <si>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</si>
  <si>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</si>
  <si>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</si>
  <si>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</si>
  <si>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</si>
  <si>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</si>
  <si>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</si>
  <si>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</si>
  <si>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</si>
  <si>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</si>
  <si>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</si>
  <si>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</si>
  <si>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</si>
  <si>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</si>
  <si>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</si>
  <si>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</si>
  <si>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</si>
  <si>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</si>
  <si>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</si>
  <si>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</si>
  <si>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</si>
  <si>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</si>
  <si>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</si>
  <si>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</si>
  <si>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</si>
  <si>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</si>
  <si>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</si>
  <si>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</si>
  <si>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</si>
  <si>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</si>
  <si>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</si>
  <si>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</si>
  <si>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</si>
  <si>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</si>
  <si>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</si>
  <si>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</si>
  <si>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</si>
  <si>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</si>
  <si>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</si>
  <si>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</si>
  <si>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</si>
  <si>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</si>
  <si>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</si>
  <si>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</si>
  <si>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</si>
  <si>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</si>
  <si>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</si>
  <si>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</si>
  <si>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</si>
  <si>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</si>
  <si>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</si>
  <si>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</si>
  <si>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</si>
  <si>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</si>
  <si>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</si>
  <si>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</si>
  <si>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</si>
  <si>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</si>
  <si>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</si>
  <si>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</si>
  <si>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</si>
  <si>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</si>
  <si>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</si>
  <si>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</si>
  <si>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</si>
  <si>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</si>
  <si>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</si>
  <si>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</si>
  <si>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</si>
  <si>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</si>
  <si>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</si>
  <si>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</si>
  <si>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</si>
  <si>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</si>
  <si>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</si>
  <si>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</si>
  <si>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</si>
  <si>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</si>
  <si>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</si>
  <si>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</si>
  <si>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</si>
  <si>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</si>
  <si>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</si>
  <si>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</si>
  <si>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</si>
  <si>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</si>
  <si>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</si>
  <si>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</si>
  <si>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</si>
  <si>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</si>
  <si>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</si>
  <si>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</si>
  <si>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</si>
  <si>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</si>
  <si>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</si>
  <si>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</si>
  <si>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</si>
  <si>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</si>
  <si>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</si>
  <si>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</si>
  <si>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</si>
  <si>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</si>
  <si>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</si>
  <si>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</si>
  <si>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</si>
  <si>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</si>
  <si>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</si>
  <si>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</si>
  <si>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</si>
  <si>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</si>
  <si>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</si>
  <si>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</si>
  <si>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</si>
  <si>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</si>
  <si>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</si>
  <si>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</si>
  <si>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</si>
  <si>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</si>
  <si>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</si>
  <si>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</si>
  <si>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</si>
  <si>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</si>
  <si>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</si>
  <si>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</si>
  <si>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</si>
  <si>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</si>
  <si>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</si>
  <si>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</si>
  <si>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</si>
  <si>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</si>
  <si>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</si>
  <si>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</si>
  <si>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</si>
  <si>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</si>
  <si>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</si>
  <si>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</si>
  <si>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</si>
  <si>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</si>
  <si>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</si>
  <si>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</si>
  <si>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</si>
  <si>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</si>
  <si>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</si>
  <si>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</si>
  <si>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</si>
  <si>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</si>
  <si>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</si>
  <si>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</si>
  <si>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</si>
  <si>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</si>
  <si>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</si>
  <si>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</si>
  <si>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</si>
  <si>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</si>
  <si>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</si>
  <si>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</si>
  <si>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</si>
  <si>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</si>
  <si>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</si>
  <si>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</si>
  <si>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</si>
  <si>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</si>
  <si>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</si>
  <si>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</si>
  <si>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</si>
  <si>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</si>
  <si>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</si>
  <si>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</si>
  <si>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</si>
  <si>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</si>
  <si>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</si>
  <si>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</si>
  <si>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</si>
  <si>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</si>
  <si>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</si>
  <si>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</si>
  <si>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</si>
  <si>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</si>
  <si>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</si>
  <si>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</si>
  <si>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</si>
  <si>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</si>
  <si>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</si>
  <si>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</si>
  <si>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</si>
  <si>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</si>
  <si>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</si>
  <si>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</si>
  <si>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</si>
  <si>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</si>
  <si>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</si>
  <si>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</si>
  <si>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</si>
  <si>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</si>
  <si>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</si>
  <si>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</si>
  <si>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</si>
  <si>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</si>
  <si>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</si>
  <si>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</si>
  <si>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</si>
  <si>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</si>
  <si>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</si>
  <si>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</si>
  <si>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</si>
  <si>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</si>
  <si>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</si>
  <si>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</si>
  <si>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</si>
  <si>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</si>
  <si>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</si>
  <si>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</si>
  <si>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</si>
  <si>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</si>
  <si>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</si>
  <si>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</si>
  <si>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</si>
  <si>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</si>
  <si>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</si>
  <si>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</si>
  <si>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</si>
  <si>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</si>
  <si>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</si>
  <si>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</si>
  <si>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</si>
  <si>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</si>
  <si>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</si>
  <si>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</si>
  <si>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</si>
  <si>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</si>
  <si>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</si>
  <si>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</si>
  <si>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</si>
  <si>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</si>
  <si>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</si>
  <si>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</si>
  <si>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</si>
  <si>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</si>
  <si>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</si>
  <si>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</si>
  <si>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</si>
  <si>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</si>
  <si>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</si>
  <si>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</si>
  <si>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</si>
  <si>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</si>
  <si>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</si>
  <si>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</si>
  <si>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</si>
  <si>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</si>
  <si>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</si>
  <si>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</si>
  <si>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</si>
  <si>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</si>
  <si>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</si>
  <si>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</si>
  <si>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</si>
  <si>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</si>
  <si>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</si>
  <si>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</si>
  <si>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</si>
  <si>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</si>
  <si>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</si>
  <si>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</si>
  <si>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</si>
  <si>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</si>
  <si>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</si>
  <si>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</si>
  <si>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</si>
  <si>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</si>
  <si>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</si>
  <si>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</si>
  <si>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</si>
  <si>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</si>
  <si>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</si>
  <si>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</si>
  <si>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</si>
  <si>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</si>
  <si>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</si>
  <si>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</si>
  <si>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</si>
  <si>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</si>
  <si>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</si>
  <si>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</si>
  <si>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</si>
  <si>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</si>
  <si>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</si>
  <si>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</si>
  <si>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</si>
  <si>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</si>
  <si>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</si>
  <si>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</si>
  <si>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</si>
  <si>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</si>
  <si>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</si>
  <si>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</si>
  <si>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</si>
  <si>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</si>
  <si>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</si>
  <si>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</si>
  <si>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</si>
  <si>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</si>
  <si>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</si>
  <si>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</si>
  <si>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</si>
  <si>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</si>
  <si>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</si>
  <si>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</si>
  <si>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</si>
  <si>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</si>
  <si>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</si>
  <si>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</si>
  <si>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</si>
  <si>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</si>
  <si>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</si>
  <si>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</si>
  <si>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</si>
  <si>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</si>
  <si>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</si>
  <si>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</si>
  <si>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</si>
  <si>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</si>
  <si>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</si>
  <si>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</si>
  <si>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</si>
  <si>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</si>
  <si>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</si>
  <si>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</si>
  <si>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</si>
  <si>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</si>
  <si>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</si>
  <si>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</si>
  <si>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</si>
  <si>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</si>
  <si>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</si>
  <si>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</si>
  <si>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</si>
  <si>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</si>
  <si>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</si>
  <si>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</si>
  <si>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</si>
  <si>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</si>
  <si>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</si>
  <si>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</si>
  <si>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</si>
  <si>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</si>
  <si>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</si>
  <si>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</si>
  <si>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</si>
  <si>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</si>
  <si>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</si>
  <si>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</si>
  <si>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</si>
  <si>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</si>
  <si>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</si>
  <si>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</si>
  <si>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</si>
  <si>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</si>
  <si>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</si>
  <si>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</si>
  <si>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</si>
  <si>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</si>
  <si>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</si>
  <si>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</si>
  <si>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</si>
  <si>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</si>
  <si>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</si>
  <si>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</si>
  <si>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</si>
  <si>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</si>
  <si>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</si>
  <si>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</si>
  <si>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</si>
  <si>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</si>
  <si>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</si>
  <si>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</si>
  <si>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</si>
  <si>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</si>
  <si>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</si>
  <si>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</si>
  <si>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</si>
  <si>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</si>
  <si>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</si>
  <si>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</si>
  <si>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</si>
  <si>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</si>
  <si>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</si>
  <si>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</si>
  <si>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</si>
  <si>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</si>
  <si>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</si>
  <si>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</si>
  <si>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</si>
  <si>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</si>
  <si>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</si>
  <si>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</si>
  <si>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</si>
  <si>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</si>
  <si>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</si>
  <si>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</si>
  <si>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</si>
  <si>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</si>
  <si>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</si>
  <si>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</si>
  <si>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</si>
  <si>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</si>
  <si>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</si>
  <si>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</si>
  <si>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</si>
  <si>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</si>
  <si>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</si>
  <si>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</si>
  <si>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</si>
  <si>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</si>
  <si>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</si>
  <si>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</si>
  <si>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</si>
  <si>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</si>
  <si>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</si>
  <si>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</si>
  <si>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</si>
  <si>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</si>
  <si>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</si>
  <si>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</si>
  <si>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</si>
  <si>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</si>
  <si>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</si>
  <si>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</si>
  <si>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</si>
  <si>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</si>
  <si>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</si>
  <si>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</si>
  <si>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</si>
  <si>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</si>
  <si>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</si>
  <si>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</si>
  <si>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</si>
  <si>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</si>
  <si>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</si>
  <si>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</si>
  <si>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</si>
  <si>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</si>
  <si>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</si>
  <si>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</si>
  <si>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</si>
  <si>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</si>
  <si>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</si>
  <si>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</si>
  <si>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</si>
  <si>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</si>
  <si>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</si>
  <si>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</si>
  <si>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</si>
  <si>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</si>
  <si>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</si>
  <si>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</si>
  <si>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</si>
  <si>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</si>
  <si>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</si>
  <si>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</si>
  <si>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</si>
  <si>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</si>
  <si>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</si>
  <si>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</si>
  <si>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</si>
  <si>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</si>
  <si>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</si>
  <si>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</si>
  <si>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</si>
  <si>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</si>
  <si>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</si>
  <si>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</si>
  <si>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</si>
  <si>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</si>
  <si>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</si>
  <si>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</si>
  <si>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</si>
  <si>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</si>
  <si>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</si>
  <si>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</si>
  <si>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</si>
  <si>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</si>
  <si>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</si>
  <si>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</si>
  <si>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</si>
  <si>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</si>
  <si>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</si>
  <si>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</si>
  <si>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</si>
  <si>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</si>
  <si>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</si>
  <si>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</si>
  <si>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</si>
  <si>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</si>
  <si>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</si>
  <si>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</si>
  <si>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</si>
  <si>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</si>
  <si>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</si>
  <si>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</si>
  <si>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</si>
  <si>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</si>
  <si>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</si>
  <si>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</si>
  <si>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</si>
  <si>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</si>
  <si>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</si>
  <si>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</si>
  <si>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</si>
  <si>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</si>
  <si>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</si>
  <si>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</si>
  <si>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</si>
  <si>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</si>
  <si>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</si>
  <si>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</si>
  <si>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</si>
  <si>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</si>
  <si>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</si>
  <si>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</si>
  <si>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</si>
  <si>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</si>
  <si>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</si>
  <si>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</si>
  <si>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</si>
  <si>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</si>
  <si>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</si>
  <si>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</si>
  <si>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</si>
  <si>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</si>
  <si>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</si>
  <si>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</si>
  <si>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</si>
  <si>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</si>
  <si>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</si>
  <si>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</si>
  <si>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</si>
  <si>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</si>
  <si>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</si>
  <si>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</si>
  <si>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</si>
  <si>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</si>
  <si>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</si>
  <si>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</si>
  <si>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</si>
  <si>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</si>
  <si>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</si>
  <si>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</si>
  <si>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</si>
  <si>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</si>
  <si>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</si>
  <si>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</si>
  <si>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</si>
  <si>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</si>
  <si>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</si>
  <si>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</si>
  <si>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</si>
  <si>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</si>
  <si>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</si>
  <si>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</si>
  <si>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</si>
  <si>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</si>
  <si>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</si>
  <si>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</si>
  <si>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</si>
  <si>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</si>
  <si>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</si>
  <si>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</si>
  <si>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</si>
  <si>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</si>
  <si>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</si>
  <si>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</si>
  <si>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</si>
  <si>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</si>
  <si>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</si>
  <si>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</si>
  <si>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</si>
  <si>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</si>
  <si>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</si>
  <si>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</si>
  <si>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</si>
  <si>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</si>
  <si>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</si>
  <si>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</si>
  <si>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</si>
  <si>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</si>
  <si>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</si>
  <si>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</si>
  <si>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</si>
  <si>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</si>
  <si>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</si>
  <si>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</si>
  <si>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</si>
  <si>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</si>
  <si>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</si>
  <si>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</si>
  <si>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</si>
  <si>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</si>
  <si>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</si>
  <si>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</si>
  <si>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</si>
  <si>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</si>
  <si>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</si>
  <si>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</si>
  <si>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</si>
  <si>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</si>
  <si>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</si>
  <si>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</si>
  <si>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</si>
  <si>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</si>
  <si>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</si>
  <si>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</si>
  <si>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</si>
  <si>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</si>
  <si>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</si>
  <si>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</si>
  <si>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</si>
  <si>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</si>
  <si>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</si>
  <si>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</si>
  <si>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</si>
  <si>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</si>
  <si>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</si>
  <si>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</si>
  <si>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</si>
  <si>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</si>
  <si>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</si>
  <si>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</si>
  <si>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</si>
  <si>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</si>
  <si>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</si>
  <si>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</si>
  <si>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</si>
  <si>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</si>
  <si>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</si>
  <si>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</si>
  <si>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</si>
  <si>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</si>
  <si>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</si>
  <si>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</si>
  <si>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</si>
  <si>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</si>
  <si>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</si>
  <si>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</si>
  <si>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</si>
  <si>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</si>
  <si>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</si>
  <si>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</si>
  <si>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</si>
  <si>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</si>
  <si>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</si>
  <si>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</si>
  <si>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</si>
  <si>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</si>
  <si>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</si>
  <si>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</si>
  <si>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</si>
  <si>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</si>
  <si>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</si>
  <si>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</si>
  <si>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</si>
  <si>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</si>
  <si>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</si>
  <si>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</si>
  <si>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</si>
  <si>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</si>
  <si>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</si>
  <si>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</si>
  <si>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</si>
  <si>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</si>
  <si>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</si>
  <si>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</si>
  <si>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</si>
  <si>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</si>
  <si>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</si>
  <si>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</si>
  <si>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</si>
  <si>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</si>
  <si>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</si>
  <si>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</si>
  <si>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</si>
  <si>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</si>
  <si>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</si>
  <si>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</si>
  <si>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</si>
  <si>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</si>
  <si>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</si>
  <si>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</si>
  <si>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</si>
  <si>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</si>
  <si>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</si>
  <si>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</si>
  <si>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</si>
  <si>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</si>
  <si>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</si>
  <si>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</si>
  <si>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</si>
  <si>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</si>
  <si>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</si>
  <si>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</si>
  <si>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</si>
  <si>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</si>
  <si>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</si>
  <si>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</si>
  <si>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</si>
  <si>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</si>
  <si>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</si>
  <si>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</si>
  <si>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</si>
  <si>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</si>
  <si>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</si>
  <si>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</si>
  <si>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</si>
  <si>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</si>
  <si>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</si>
  <si>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</si>
  <si>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</si>
  <si>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</si>
  <si>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</si>
  <si>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</si>
  <si>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</si>
  <si>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</si>
  <si>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</si>
  <si>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</si>
  <si>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</si>
  <si>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</si>
  <si>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</si>
  <si>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</si>
  <si>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</si>
  <si>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</si>
  <si>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</si>
  <si>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</si>
  <si>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</si>
  <si>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</si>
  <si>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</si>
  <si>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</si>
  <si>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</si>
  <si>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</si>
  <si>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</si>
  <si>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</si>
  <si>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</si>
  <si>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</si>
  <si>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</si>
  <si>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</si>
  <si>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</si>
  <si>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</si>
  <si>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</si>
  <si>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</si>
  <si>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</si>
  <si>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</si>
  <si>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</si>
  <si>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</si>
  <si>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</si>
  <si>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</si>
  <si>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</si>
  <si>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</si>
  <si>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</si>
  <si>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</si>
  <si>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</si>
  <si>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</si>
  <si>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</si>
  <si>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</si>
  <si>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</si>
  <si>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</si>
  <si>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</si>
  <si>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</si>
  <si>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</si>
  <si>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</si>
  <si>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</si>
  <si>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</si>
  <si>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</si>
  <si>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</si>
  <si>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</si>
  <si>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</si>
  <si>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</si>
  <si>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</si>
  <si>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</si>
  <si>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</si>
  <si>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</si>
  <si>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</si>
  <si>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</si>
  <si>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</si>
  <si>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</si>
  <si>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</si>
  <si>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</si>
  <si>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</si>
  <si>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</si>
  <si>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</si>
  <si>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</si>
  <si>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</si>
  <si>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</si>
  <si>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</si>
  <si>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</si>
  <si>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</si>
  <si>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</si>
  <si>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</si>
  <si>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</si>
  <si>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</si>
  <si>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</si>
  <si>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</si>
  <si>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</si>
  <si>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</si>
  <si>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</si>
  <si>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</si>
  <si>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</si>
  <si>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</si>
  <si>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</si>
  <si>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</si>
  <si>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</si>
  <si>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</si>
  <si>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</si>
  <si>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</si>
  <si>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</si>
  <si>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</si>
  <si>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</si>
  <si>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</si>
  <si>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</si>
  <si>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</si>
  <si>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</si>
  <si>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</si>
  <si>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</si>
  <si>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</si>
  <si>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</si>
  <si>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</si>
  <si>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</si>
  <si>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</si>
  <si>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</si>
  <si>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</si>
  <si>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</si>
  <si>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</si>
  <si>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</si>
  <si>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</si>
  <si>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</si>
  <si>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</si>
  <si>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</si>
  <si>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</si>
  <si>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</si>
  <si>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</si>
  <si>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</si>
  <si>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</si>
  <si>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</si>
  <si>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</si>
  <si>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</si>
  <si>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</si>
  <si>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</si>
  <si>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</si>
  <si>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</si>
  <si>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</si>
  <si>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</si>
  <si>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</si>
  <si>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</si>
  <si>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</si>
  <si>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</si>
  <si>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</si>
  <si>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</si>
  <si>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</si>
  <si>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</si>
  <si>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</si>
  <si>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</si>
  <si>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</si>
  <si>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</si>
  <si>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</si>
  <si>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</si>
  <si>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</si>
  <si>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</si>
  <si>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</si>
  <si>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</si>
  <si>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</si>
  <si>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</si>
  <si>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</si>
  <si>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</si>
  <si>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</si>
  <si>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</si>
  <si>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</si>
  <si>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</si>
  <si>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</si>
  <si>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</si>
  <si>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</si>
  <si>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</si>
  <si>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</si>
  <si>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</si>
  <si>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</si>
  <si>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</si>
  <si>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</si>
  <si>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</si>
  <si>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</si>
  <si>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</si>
  <si>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</si>
  <si>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</si>
  <si>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</si>
  <si>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</si>
  <si>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</si>
  <si>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</si>
  <si>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</si>
  <si>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</si>
  <si>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</si>
  <si>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</si>
  <si>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</si>
  <si>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</si>
  <si>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</si>
  <si>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</si>
  <si>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</si>
  <si>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</si>
  <si>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</si>
  <si>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</si>
  <si>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</si>
  <si>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</si>
  <si>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</si>
  <si>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</si>
  <si>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</si>
  <si>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</si>
  <si>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</si>
  <si>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</si>
  <si>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</si>
  <si>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</si>
  <si>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</si>
  <si>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</si>
  <si>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</si>
  <si>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</si>
  <si>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</si>
  <si>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</si>
  <si>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</si>
  <si>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</si>
  <si>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</si>
  <si>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</si>
  <si>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</si>
  <si>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</si>
  <si>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</si>
  <si>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</si>
  <si>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</si>
  <si>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</si>
  <si>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</si>
  <si>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</si>
  <si>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</si>
  <si>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</si>
  <si>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</si>
  <si>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</si>
  <si>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</si>
  <si>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</si>
  <si>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</si>
  <si>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</si>
  <si>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</si>
  <si>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</si>
  <si>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</si>
  <si>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</si>
  <si>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</si>
  <si>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</si>
  <si>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</si>
  <si>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</si>
  <si>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</si>
  <si>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</si>
  <si>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</si>
  <si>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</si>
  <si>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</si>
  <si>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</si>
  <si>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</si>
  <si>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</si>
  <si>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</si>
  <si>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</si>
  <si>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</si>
  <si>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</si>
  <si>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</si>
  <si>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</si>
  <si>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</si>
  <si>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</si>
  <si>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</si>
  <si>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</si>
  <si>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</si>
  <si>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</si>
  <si>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</si>
  <si>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</si>
  <si>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</si>
  <si>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</si>
  <si>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</si>
  <si>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</si>
  <si>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</si>
  <si>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</si>
  <si>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</si>
  <si>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</si>
  <si>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</si>
  <si>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</si>
  <si>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</si>
  <si>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</si>
  <si>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</si>
  <si>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</si>
  <si>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</si>
  <si>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</si>
  <si>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</si>
  <si>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</si>
  <si>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</si>
  <si>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</si>
  <si>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</si>
  <si>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</si>
  <si>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</si>
  <si>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</si>
  <si>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</si>
  <si>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</si>
  <si>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</si>
  <si>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</si>
  <si>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</si>
  <si>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</si>
  <si>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</si>
  <si>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</si>
  <si>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</si>
  <si>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</si>
  <si>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</si>
  <si>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</si>
  <si>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</si>
  <si>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</si>
  <si>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</si>
  <si>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</si>
  <si>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</si>
  <si>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</si>
  <si>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</si>
  <si>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</si>
  <si>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</si>
  <si>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</si>
  <si>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</si>
  <si>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</si>
  <si>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</si>
  <si>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</si>
  <si>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</si>
  <si>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</si>
  <si>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</si>
  <si>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</si>
  <si>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</si>
  <si>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</si>
  <si>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</si>
  <si>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</si>
  <si>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</si>
  <si>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</si>
  <si>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</si>
  <si>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</si>
  <si>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</si>
  <si>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</si>
  <si>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</si>
  <si>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</si>
  <si>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</si>
  <si>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</si>
  <si>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</si>
  <si>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</si>
  <si>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</si>
  <si>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</si>
  <si>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</si>
  <si>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</si>
  <si>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</si>
  <si>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</si>
  <si>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</si>
  <si>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</si>
  <si>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</si>
  <si>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</si>
  <si>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</si>
  <si>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</si>
  <si>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</si>
  <si>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</si>
  <si>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</si>
  <si>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</si>
  <si>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</si>
  <si>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</si>
  <si>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</si>
  <si>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</si>
  <si>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</si>
  <si>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</si>
  <si>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</si>
  <si>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</si>
  <si>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</si>
  <si>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</si>
  <si>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</si>
  <si>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</si>
  <si>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</si>
  <si>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</si>
  <si>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</si>
  <si>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</si>
  <si>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</si>
  <si>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</si>
  <si>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</si>
  <si>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</si>
  <si>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</si>
  <si>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</si>
  <si>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</si>
  <si>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</si>
  <si>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</si>
  <si>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</si>
  <si>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</si>
  <si>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</si>
  <si>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</si>
  <si>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</si>
  <si>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</si>
  <si>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</si>
  <si>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</si>
  <si>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</si>
  <si>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</si>
  <si>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</si>
  <si>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</si>
  <si>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</si>
  <si>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</si>
  <si>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</si>
  <si>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</si>
  <si>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</si>
  <si>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</si>
  <si>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</si>
  <si>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</si>
  <si>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</si>
  <si>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</si>
  <si>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</si>
  <si>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</si>
  <si>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</si>
  <si>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</si>
  <si>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</si>
  <si>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</si>
  <si>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</si>
  <si>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</si>
  <si>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</si>
  <si>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</si>
  <si>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</si>
  <si>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</si>
  <si>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</si>
  <si>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</si>
  <si>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</si>
  <si>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</si>
  <si>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</si>
  <si>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</si>
  <si>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</si>
  <si>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</si>
  <si>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</si>
  <si>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</si>
  <si>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</si>
  <si>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</si>
  <si>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</si>
  <si>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</si>
  <si>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</si>
  <si>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</si>
  <si>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</si>
  <si>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</si>
  <si>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</si>
  <si>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</si>
  <si>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</si>
  <si>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</si>
  <si>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</si>
  <si>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</si>
  <si>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</si>
  <si>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</si>
  <si>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</si>
  <si>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</si>
  <si>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</si>
  <si>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</si>
  <si>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</si>
  <si>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</si>
  <si>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</si>
  <si>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</si>
  <si>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</si>
  <si>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</si>
  <si>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</si>
  <si>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</si>
  <si>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</si>
  <si>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</si>
  <si>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</si>
  <si>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</si>
  <si>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</si>
  <si>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</si>
  <si>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</si>
  <si>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</si>
  <si>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</si>
  <si>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</si>
  <si>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</si>
  <si>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</si>
  <si>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</si>
  <si>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</si>
  <si>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</si>
  <si>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</si>
  <si>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</si>
  <si>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</si>
  <si>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</si>
  <si>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</si>
  <si>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</si>
  <si>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</si>
  <si>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</si>
  <si>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</si>
  <si>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</si>
  <si>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</si>
  <si>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</si>
  <si>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</si>
  <si>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</si>
  <si>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</si>
  <si>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</si>
  <si>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</si>
  <si>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</si>
  <si>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</si>
  <si>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</si>
  <si>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</si>
  <si>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</si>
  <si>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</si>
  <si>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</si>
  <si>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</si>
  <si>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</si>
  <si>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</si>
  <si>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</si>
  <si>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</si>
  <si>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</si>
  <si>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</si>
  <si>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</si>
  <si>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</si>
  <si>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</si>
  <si>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</si>
  <si>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</si>
  <si>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</si>
  <si>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</si>
  <si>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</si>
  <si>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</si>
  <si>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</si>
  <si>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</si>
  <si>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</si>
  <si>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</si>
  <si>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</si>
  <si>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</si>
  <si>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</si>
  <si>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</si>
  <si>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</si>
  <si>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</si>
  <si>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</si>
  <si>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</si>
  <si>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</si>
  <si>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</si>
  <si>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</si>
  <si>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</si>
  <si>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</si>
  <si>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</si>
  <si>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</si>
  <si>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</si>
  <si>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</si>
  <si>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</si>
  <si>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</si>
  <si>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</si>
  <si>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</si>
  <si>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</si>
  <si>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</si>
  <si>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</si>
  <si>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</si>
  <si>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</si>
  <si>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</si>
  <si>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</si>
  <si>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</si>
  <si>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</si>
  <si>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</si>
  <si>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</si>
  <si>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</si>
  <si>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</si>
  <si>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</si>
  <si>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</si>
  <si>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</si>
  <si>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</si>
  <si>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</si>
  <si>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</si>
  <si>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</si>
  <si>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</si>
  <si>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</si>
  <si>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</si>
  <si>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</si>
  <si>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</si>
  <si>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</si>
  <si>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</si>
  <si>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</si>
  <si>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</si>
  <si>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</si>
  <si>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</si>
  <si>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</si>
  <si>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</si>
  <si>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</si>
  <si>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</si>
  <si>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</si>
  <si>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</si>
  <si>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</si>
  <si>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</si>
  <si>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</si>
  <si>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</si>
  <si>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</si>
  <si>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</si>
  <si>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</si>
  <si>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</si>
  <si>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</si>
  <si>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</si>
  <si>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</si>
  <si>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</si>
  <si>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</si>
  <si>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</si>
  <si>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</si>
  <si>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</si>
  <si>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</si>
  <si>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</si>
  <si>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</si>
  <si>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</si>
  <si>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</si>
  <si>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</si>
  <si>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</si>
  <si>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</si>
  <si>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</si>
  <si>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</si>
  <si>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</si>
  <si>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</si>
  <si>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</si>
  <si>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</si>
  <si>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</si>
  <si>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</si>
  <si>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</si>
  <si>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</si>
  <si>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</si>
  <si>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</si>
  <si>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</si>
  <si>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</si>
  <si>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</si>
  <si>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</si>
  <si>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</si>
  <si>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</si>
  <si>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</si>
  <si>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</si>
  <si>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</si>
  <si>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</si>
  <si>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</si>
  <si>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</si>
  <si>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</si>
  <si>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</si>
  <si>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</si>
  <si>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</si>
  <si>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</si>
  <si>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</si>
  <si>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</si>
  <si>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</si>
  <si>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</si>
  <si>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</si>
  <si>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</si>
  <si>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</si>
  <si>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</si>
  <si>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</si>
  <si>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</si>
  <si>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</si>
  <si>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</si>
  <si>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</si>
  <si>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</si>
  <si>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</si>
  <si>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</si>
  <si>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</si>
  <si>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</si>
  <si>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</si>
  <si>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</si>
  <si>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</si>
  <si>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</si>
  <si>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</si>
  <si>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</si>
  <si>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</si>
  <si>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</si>
  <si>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</si>
  <si>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</si>
  <si>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</si>
  <si>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</si>
  <si>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</si>
  <si>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</si>
  <si>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</si>
  <si>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</si>
  <si>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</si>
  <si>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</si>
  <si>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</si>
  <si>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</si>
  <si>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</si>
  <si>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</si>
  <si>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</si>
  <si>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</si>
  <si>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</si>
  <si>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</si>
  <si>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</si>
  <si>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</si>
  <si>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</si>
  <si>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</si>
  <si>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</si>
  <si>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</si>
  <si>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</si>
  <si>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</si>
  <si>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</si>
  <si>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</si>
  <si>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</si>
  <si>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</si>
  <si>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</si>
  <si>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</si>
  <si>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</si>
  <si>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</si>
  <si>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</si>
  <si>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</si>
  <si>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</si>
  <si>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</si>
  <si>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</si>
  <si>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</si>
  <si>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</si>
  <si>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</si>
  <si>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</si>
  <si>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</si>
  <si>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</si>
  <si>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</si>
  <si>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</si>
  <si>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</si>
  <si>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</si>
  <si>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</si>
  <si>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</si>
  <si>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</si>
  <si>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</si>
  <si>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</si>
  <si>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</si>
  <si>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</si>
  <si>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</si>
  <si>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</si>
  <si>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</si>
  <si>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</si>
  <si>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</si>
  <si>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</si>
  <si>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</si>
  <si>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</si>
  <si>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</si>
  <si>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</si>
  <si>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</si>
  <si>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</si>
  <si>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</si>
  <si>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</si>
  <si>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</si>
  <si>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</si>
  <si>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</si>
  <si>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</si>
  <si>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</si>
  <si>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</si>
  <si>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</si>
  <si>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</si>
  <si>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</si>
  <si>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</si>
  <si>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</si>
  <si>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</si>
  <si>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</si>
  <si>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</si>
  <si>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</si>
  <si>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</si>
  <si>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</si>
  <si>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</si>
  <si>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</si>
  <si>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</si>
  <si>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</si>
  <si>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</si>
  <si>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</si>
  <si>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</si>
  <si>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</si>
  <si>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</si>
  <si>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</si>
  <si>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</si>
  <si>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</si>
  <si>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</si>
  <si>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</si>
  <si>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</si>
  <si>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</si>
  <si>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</si>
  <si>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</si>
  <si>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</si>
  <si>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</si>
  <si>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</si>
  <si>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</si>
  <si>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</si>
  <si>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</si>
  <si>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</si>
  <si>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</si>
  <si>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</si>
  <si>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</si>
  <si>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</si>
  <si>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</si>
  <si>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</si>
  <si>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</si>
  <si>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</si>
  <si>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</si>
  <si>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</si>
  <si>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</si>
  <si>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</si>
  <si>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</si>
  <si>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</si>
  <si>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</si>
  <si>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</si>
  <si>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</si>
  <si>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</si>
  <si>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</si>
  <si>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</si>
  <si>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</si>
  <si>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</si>
  <si>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</si>
  <si>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</si>
  <si>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</si>
  <si>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</si>
  <si>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</si>
  <si>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</si>
  <si>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</si>
  <si>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</si>
  <si>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</si>
  <si>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</si>
  <si>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</si>
  <si>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</si>
  <si>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</si>
  <si>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</si>
  <si>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</si>
  <si>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</si>
  <si>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</si>
  <si>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</si>
  <si>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</si>
  <si>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</si>
  <si>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</si>
  <si>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</si>
  <si>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</si>
  <si>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</si>
  <si>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</si>
  <si>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</si>
  <si>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</si>
  <si>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</si>
  <si>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</si>
  <si>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</si>
  <si>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</si>
  <si>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</si>
  <si>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</si>
  <si>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</si>
  <si>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</si>
  <si>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</si>
  <si>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</si>
  <si>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</si>
  <si>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</si>
  <si>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</si>
  <si>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</si>
  <si>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</si>
  <si>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</si>
  <si>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</si>
  <si>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</si>
  <si>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</si>
  <si>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</si>
  <si>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</si>
  <si>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</si>
  <si>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</si>
  <si>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</si>
  <si>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</si>
  <si>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</si>
  <si>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</si>
  <si>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</si>
  <si>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</si>
  <si>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</si>
  <si>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</si>
  <si>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</si>
  <si>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</si>
  <si>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</si>
  <si>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</si>
  <si>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</si>
  <si>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</si>
  <si>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</si>
  <si>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</si>
  <si>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</si>
  <si>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</si>
  <si>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</si>
  <si>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</si>
  <si>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</si>
  <si>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</si>
  <si>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</si>
  <si>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</si>
  <si>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</si>
  <si>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</si>
  <si>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</si>
  <si>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</si>
  <si>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</si>
  <si>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</si>
  <si>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</si>
  <si>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</si>
  <si>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</si>
  <si>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</si>
  <si>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</si>
  <si>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</si>
  <si>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</si>
  <si>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</si>
  <si>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</si>
  <si>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</si>
  <si>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</si>
  <si>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</si>
  <si>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</si>
  <si>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</si>
  <si>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</si>
  <si>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</si>
  <si>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</si>
  <si>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</si>
  <si>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</si>
  <si>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</si>
  <si>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</si>
  <si>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</si>
  <si>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</si>
  <si>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</si>
  <si>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</si>
  <si>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</si>
  <si>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</si>
  <si>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</si>
  <si>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</si>
  <si>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</si>
  <si>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</si>
  <si>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</si>
  <si>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</si>
  <si>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</si>
  <si>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</si>
  <si>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</si>
  <si>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</si>
  <si>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</si>
  <si>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</si>
  <si>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</si>
  <si>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</si>
  <si>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</si>
  <si>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</si>
  <si>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</si>
  <si>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</si>
  <si>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</si>
  <si>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</si>
  <si>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</si>
  <si>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</si>
  <si>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</si>
  <si>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</si>
  <si>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</si>
  <si>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</si>
  <si>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</si>
  <si>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</si>
  <si>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</si>
  <si>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</si>
  <si>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</si>
  <si>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</si>
  <si>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</si>
  <si>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</si>
  <si>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</si>
  <si>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</si>
  <si>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</si>
  <si>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</si>
  <si>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</si>
  <si>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</si>
  <si>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</si>
  <si>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</si>
  <si>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</si>
  <si>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</si>
  <si>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</si>
  <si>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</si>
  <si>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</si>
  <si>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</si>
  <si>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</si>
  <si>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</si>
  <si>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</si>
  <si>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</si>
  <si>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</si>
  <si>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</si>
  <si>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</si>
  <si>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</si>
  <si>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</si>
  <si>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</si>
  <si>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</si>
  <si>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</si>
  <si>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</si>
  <si>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</si>
  <si>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</si>
  <si>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</si>
  <si>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</si>
  <si>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</si>
  <si>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</si>
  <si>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</si>
  <si>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</si>
  <si>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</si>
  <si>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</si>
  <si>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</si>
  <si>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</si>
  <si>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</si>
  <si>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</si>
  <si>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</si>
  <si>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</si>
  <si>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</si>
  <si>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</si>
  <si>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</si>
  <si>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</si>
  <si>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</si>
  <si>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</si>
  <si>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</si>
  <si>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</si>
  <si>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</si>
  <si>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</si>
  <si>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</si>
  <si>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</si>
  <si>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</si>
  <si>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</si>
  <si>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</si>
  <si>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</si>
  <si>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</si>
  <si>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</si>
  <si>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</si>
  <si>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</si>
  <si>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</si>
  <si>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</si>
  <si>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</si>
  <si>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</si>
  <si>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</si>
  <si>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</si>
  <si>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</si>
  <si>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</si>
  <si>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</si>
  <si>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</si>
  <si>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</si>
  <si>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</si>
  <si>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</si>
  <si>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</si>
  <si>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</si>
  <si>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</si>
  <si>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</si>
  <si>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</si>
  <si>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</si>
  <si>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</si>
  <si>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</si>
  <si>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</si>
  <si>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</si>
  <si>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</si>
  <si>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</si>
  <si>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</si>
  <si>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</si>
  <si>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</si>
  <si>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</si>
  <si>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</si>
  <si>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</si>
  <si>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</si>
  <si>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</si>
  <si>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</si>
  <si>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</si>
  <si>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</si>
  <si>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</si>
  <si>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</si>
  <si>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</si>
  <si>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</si>
  <si>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</si>
  <si>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</si>
  <si>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</si>
  <si>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</si>
  <si>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</si>
  <si>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</si>
  <si>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</si>
  <si>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</si>
  <si>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</si>
  <si>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</si>
  <si>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</si>
  <si>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</si>
  <si>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</si>
  <si>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</si>
  <si>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</si>
  <si>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</si>
  <si>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</si>
  <si>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</si>
  <si>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</si>
  <si>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</si>
  <si>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</si>
  <si>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</si>
  <si>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</si>
  <si>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</si>
  <si>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</si>
  <si>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</si>
  <si>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</si>
  <si>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</si>
  <si>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</si>
  <si>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</si>
  <si>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</si>
  <si>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</si>
  <si>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</si>
  <si>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</si>
  <si>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</si>
  <si>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</si>
  <si>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</si>
  <si>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</si>
  <si>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</si>
  <si>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</si>
  <si>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</si>
  <si>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</si>
  <si>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</si>
  <si>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</si>
  <si>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</si>
  <si>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</si>
  <si>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</si>
  <si>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</si>
  <si>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</si>
  <si>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</si>
  <si>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</si>
  <si>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</si>
  <si>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</si>
  <si>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</si>
  <si>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</si>
  <si>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</si>
  <si>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</si>
  <si>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</si>
  <si>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</si>
  <si>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</si>
  <si>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</si>
  <si>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</si>
  <si>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</si>
  <si>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</si>
  <si>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</si>
  <si>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</si>
  <si>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</si>
  <si>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</si>
  <si>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</si>
  <si>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</si>
  <si>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</si>
  <si>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</si>
  <si>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</si>
  <si>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</si>
  <si>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</si>
  <si>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</si>
  <si>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</si>
  <si>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</si>
  <si>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</si>
  <si>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</si>
  <si>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</si>
  <si>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</si>
  <si>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</si>
  <si>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</si>
  <si>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</si>
  <si>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</si>
  <si>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</si>
  <si>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</si>
  <si>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</si>
  <si>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</si>
  <si>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</si>
  <si>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</si>
  <si>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</si>
  <si>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</si>
  <si>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</si>
  <si>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</si>
  <si>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</si>
  <si>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</si>
  <si>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</si>
  <si>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</si>
  <si>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</si>
  <si>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</si>
  <si>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</si>
  <si>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</si>
  <si>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</si>
  <si>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</si>
  <si>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</si>
  <si>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</si>
  <si>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</si>
  <si>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</si>
  <si>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</si>
  <si>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</si>
  <si>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</si>
  <si>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</si>
  <si>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</si>
  <si>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</si>
  <si>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</si>
  <si>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</si>
  <si>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</si>
  <si>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</si>
  <si>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</si>
  <si>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</si>
  <si>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</si>
  <si>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</si>
  <si>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</si>
  <si>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</si>
  <si>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</si>
  <si>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</si>
  <si>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</si>
  <si>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</si>
  <si>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</si>
  <si>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</si>
  <si>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</si>
  <si>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</si>
  <si>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</si>
  <si>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</si>
  <si>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</si>
  <si>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</si>
  <si>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</si>
  <si>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</si>
  <si>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</si>
  <si>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</si>
  <si>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</si>
  <si>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</si>
  <si>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</si>
  <si>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</si>
  <si>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</si>
  <si>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</si>
  <si>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</si>
  <si>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</si>
  <si>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</si>
  <si>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</si>
  <si>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</si>
  <si>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</si>
  <si>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</si>
  <si>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</si>
  <si>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</si>
  <si>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</si>
  <si>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</si>
  <si>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</si>
  <si>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</si>
  <si>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</si>
  <si>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</si>
  <si>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</si>
  <si>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</si>
  <si>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</si>
  <si>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</si>
  <si>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</si>
  <si>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</si>
  <si>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</si>
  <si>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</si>
  <si>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</si>
  <si>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</si>
  <si>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</si>
  <si>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</si>
  <si>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</si>
  <si>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</si>
  <si>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</si>
  <si>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</si>
  <si>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</si>
  <si>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</si>
  <si>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</si>
  <si>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</si>
  <si>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</si>
  <si>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</si>
  <si>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</si>
  <si>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</si>
  <si>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</si>
  <si>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</si>
  <si>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</si>
  <si>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</si>
  <si>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</si>
  <si>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</si>
  <si>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</si>
  <si>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</si>
  <si>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</si>
  <si>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</si>
  <si>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</si>
  <si>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</si>
  <si>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</si>
  <si>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</si>
  <si>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</si>
  <si>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</si>
  <si>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</si>
  <si>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</si>
  <si>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</si>
  <si>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</si>
  <si>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</si>
  <si>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</si>
  <si>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</si>
  <si>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</si>
  <si>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</si>
  <si>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</si>
  <si>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</si>
  <si>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</si>
  <si>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</si>
  <si>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</si>
  <si>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</si>
  <si>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</si>
  <si>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</si>
  <si>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</si>
  <si>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</si>
  <si>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</si>
  <si>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</si>
  <si>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</si>
  <si>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</si>
  <si>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</si>
  <si>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</si>
  <si>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</si>
  <si>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</si>
  <si>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</si>
  <si>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</si>
  <si>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</si>
  <si>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</si>
  <si>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</si>
  <si>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</si>
  <si>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</si>
  <si>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</si>
  <si>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</si>
  <si>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</si>
  <si>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</si>
  <si>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</si>
  <si>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</si>
  <si>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</si>
  <si>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</si>
  <si>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</si>
  <si>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</si>
  <si>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</si>
  <si>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</si>
  <si>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</si>
  <si>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</si>
  <si>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</si>
  <si>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</si>
  <si>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</si>
  <si>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</si>
  <si>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</si>
  <si>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</si>
  <si>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</si>
  <si>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</si>
  <si>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</si>
  <si>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</si>
  <si>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</si>
  <si>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</si>
  <si>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</si>
  <si>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</si>
  <si>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</si>
  <si>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</si>
  <si>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</si>
  <si>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</si>
  <si>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</si>
  <si>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</si>
  <si>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</si>
  <si>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</si>
  <si>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</si>
  <si>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</si>
  <si>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</si>
  <si>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</si>
  <si>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</si>
  <si>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</si>
  <si>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</si>
  <si>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</si>
  <si>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</si>
  <si>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</si>
  <si>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</si>
  <si>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</si>
  <si>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</si>
  <si>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</si>
  <si>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</si>
  <si>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</si>
  <si>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</si>
  <si>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</si>
  <si>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</si>
  <si>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</si>
  <si>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</si>
  <si>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</si>
  <si>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</si>
  <si>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</si>
  <si>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</si>
  <si>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</si>
  <si>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</si>
  <si>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</si>
  <si>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</si>
  <si>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</si>
  <si>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</si>
  <si>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</si>
  <si>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</si>
  <si>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</si>
  <si>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</si>
  <si>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</si>
  <si>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</si>
  <si>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</si>
  <si>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</si>
  <si>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</si>
  <si>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</si>
  <si>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</si>
  <si>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</si>
  <si>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</si>
  <si>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</si>
  <si>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</si>
  <si>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</si>
  <si>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</si>
  <si>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</si>
  <si>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</si>
  <si>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</si>
  <si>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</si>
  <si>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</si>
  <si>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</si>
  <si>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</si>
  <si>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</si>
  <si>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</si>
  <si>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</si>
  <si>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</si>
  <si>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</si>
  <si>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</si>
  <si>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</si>
  <si>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</si>
  <si>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</si>
  <si>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</si>
  <si>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</si>
  <si>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</si>
  <si>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</si>
  <si>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</si>
  <si>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</si>
  <si>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</si>
  <si>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</si>
  <si>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</si>
  <si>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</si>
  <si>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</si>
  <si>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</si>
  <si>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</si>
  <si>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</si>
  <si>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</si>
  <si>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</si>
  <si>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</si>
  <si>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</si>
  <si>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</si>
  <si>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</si>
  <si>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</si>
  <si>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</si>
  <si>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</si>
  <si>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</si>
  <si>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</si>
  <si>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</si>
  <si>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</si>
  <si>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</si>
  <si>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</si>
  <si>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</si>
  <si>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</si>
  <si>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</si>
  <si>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</si>
  <si>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</si>
  <si>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</si>
  <si>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</si>
  <si>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</si>
  <si>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</si>
  <si>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</si>
  <si>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</si>
  <si>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</si>
  <si>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</si>
  <si>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</si>
  <si>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</si>
  <si>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</si>
  <si>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</si>
  <si>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</si>
  <si>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</si>
  <si>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</si>
  <si>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</si>
  <si>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</si>
  <si>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</si>
  <si>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</si>
  <si>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</si>
  <si>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</si>
  <si>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</si>
  <si>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</si>
  <si>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</si>
  <si>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</si>
  <si>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</si>
  <si>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</si>
  <si>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</si>
  <si>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</si>
  <si>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</si>
  <si>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</si>
  <si>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</si>
  <si>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</si>
  <si>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</si>
  <si>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</si>
  <si>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</si>
  <si>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</si>
  <si>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</si>
  <si>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</si>
  <si>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</si>
  <si>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</si>
  <si>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</si>
  <si>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</si>
  <si>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</si>
  <si>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</si>
  <si>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</si>
  <si>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</si>
  <si>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</si>
  <si>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</si>
  <si>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</si>
  <si>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</si>
  <si>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</si>
  <si>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</si>
  <si>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</si>
  <si>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</si>
  <si>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</si>
  <si>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</si>
  <si>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</si>
  <si>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</si>
  <si>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</si>
  <si>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</si>
  <si>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</si>
  <si>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</si>
  <si>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</si>
  <si>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</si>
  <si>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</si>
  <si>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</si>
  <si>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</si>
  <si>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</si>
  <si>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</si>
  <si>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</si>
  <si>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</si>
  <si>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</si>
  <si>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</si>
  <si>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</si>
  <si>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</si>
  <si>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</si>
  <si>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</si>
  <si>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</si>
  <si>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</si>
  <si>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</si>
  <si>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</si>
  <si>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</si>
  <si>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</si>
  <si>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</si>
  <si>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</si>
  <si>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</si>
  <si>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</si>
  <si>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</si>
  <si>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</si>
  <si>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</si>
  <si>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</si>
  <si>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</si>
  <si>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</si>
  <si>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</si>
  <si>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</si>
  <si>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</si>
  <si>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</si>
  <si>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</si>
  <si>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</si>
  <si>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</si>
  <si>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</si>
  <si>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</si>
  <si>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</si>
  <si>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</si>
  <si>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</si>
  <si>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</si>
  <si>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</si>
  <si>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</si>
  <si>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</si>
  <si>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</si>
  <si>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</si>
  <si>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</si>
  <si>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</si>
  <si>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</si>
  <si>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</si>
  <si>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</si>
  <si>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</si>
  <si>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</si>
  <si>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</si>
  <si>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</si>
  <si>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</si>
  <si>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</si>
  <si>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</si>
  <si>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</si>
  <si>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</si>
  <si>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</si>
  <si>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</si>
  <si>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</si>
  <si>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</si>
  <si>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</si>
  <si>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</si>
  <si>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</si>
  <si>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</si>
  <si>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</si>
  <si>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</si>
  <si>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</si>
  <si>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</si>
  <si>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</si>
  <si>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</si>
  <si>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</si>
  <si>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</si>
  <si>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</si>
  <si>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</si>
  <si>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</si>
  <si>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</si>
  <si>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</si>
  <si>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</si>
  <si>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</si>
  <si>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</si>
  <si>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</si>
  <si>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</si>
  <si>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</si>
  <si>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</si>
  <si>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</si>
  <si>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</si>
  <si>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</si>
  <si>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</si>
  <si>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</si>
  <si>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</si>
  <si>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</si>
  <si>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</si>
  <si>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</si>
  <si>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</si>
  <si>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</si>
  <si>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</si>
  <si>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</si>
  <si>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</si>
  <si>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</si>
  <si>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</si>
  <si>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</si>
  <si>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</si>
  <si>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</si>
  <si>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</si>
  <si>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</si>
  <si>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</si>
  <si>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</si>
  <si>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</si>
  <si>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</si>
  <si>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</si>
  <si>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</si>
  <si>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</si>
  <si>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</si>
  <si>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</si>
  <si>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</si>
  <si>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</si>
  <si>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</si>
  <si>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</si>
  <si>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</si>
  <si>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</si>
  <si>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</si>
  <si>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</si>
  <si>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</si>
  <si>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</si>
  <si>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</si>
  <si>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</si>
  <si>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</si>
  <si>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</si>
  <si>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</si>
  <si>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</si>
  <si>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</si>
  <si>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</si>
  <si>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</si>
  <si>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</si>
  <si>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</si>
  <si>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</si>
  <si>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</si>
  <si>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</si>
  <si>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</si>
  <si>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</si>
  <si>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</si>
  <si>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</si>
  <si>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</si>
  <si>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</si>
  <si>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</si>
  <si>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</si>
  <si>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</si>
  <si>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</si>
  <si>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</si>
  <si>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</si>
  <si>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</si>
  <si>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</si>
  <si>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</si>
  <si>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</si>
  <si>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</si>
  <si>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</si>
  <si>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</si>
  <si>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</si>
  <si>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</si>
  <si>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</si>
  <si>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</si>
  <si>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</si>
  <si>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</si>
  <si>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</si>
  <si>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</si>
  <si>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</si>
  <si>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</si>
  <si>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</si>
  <si>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</si>
  <si>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</si>
  <si>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</si>
  <si>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</si>
  <si>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</si>
  <si>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</si>
  <si>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</si>
  <si>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</si>
  <si>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</si>
  <si>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</si>
  <si>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</si>
  <si>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</si>
  <si>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</si>
  <si>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</si>
  <si>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</si>
  <si>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</si>
  <si>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</si>
  <si>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</si>
  <si>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</si>
  <si>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</si>
  <si>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</si>
  <si>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</si>
  <si>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</si>
  <si>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</si>
  <si>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</si>
  <si>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</si>
  <si>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</si>
  <si>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</si>
  <si>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</si>
  <si>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</si>
  <si>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</si>
  <si>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</si>
  <si>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</si>
  <si>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</si>
  <si>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</si>
  <si>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</si>
  <si>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</si>
  <si>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</si>
  <si>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</si>
  <si>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</si>
  <si>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</si>
  <si>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</si>
  <si>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</si>
  <si>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</si>
  <si>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</si>
  <si>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</si>
  <si>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</si>
  <si>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</si>
  <si>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</si>
  <si>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</si>
  <si>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</si>
  <si>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</si>
  <si>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</si>
  <si>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</si>
  <si>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</si>
  <si>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</si>
  <si>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</si>
  <si>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</si>
  <si>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</si>
  <si>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</si>
  <si>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</si>
  <si>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</si>
  <si>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</si>
  <si>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</si>
  <si>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</si>
  <si>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</si>
  <si>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</si>
  <si>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</si>
  <si>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</si>
  <si>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</si>
  <si>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</si>
  <si>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</si>
  <si>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</si>
  <si>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</si>
  <si>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</si>
  <si>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</si>
  <si>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</si>
  <si>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</si>
  <si>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</si>
  <si>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</si>
  <si>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</si>
  <si>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</si>
  <si>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</si>
  <si>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</si>
  <si>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</si>
  <si>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</si>
  <si>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</si>
  <si>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</si>
  <si>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</si>
  <si>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</si>
  <si>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</si>
  <si>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</si>
  <si>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</si>
  <si>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</si>
  <si>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</si>
  <si>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</si>
  <si>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</si>
  <si>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</si>
  <si>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</si>
  <si>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</si>
  <si>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</si>
  <si>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</si>
  <si>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</si>
  <si>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</si>
  <si>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</si>
  <si>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</si>
  <si>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</si>
  <si>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</si>
  <si>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</si>
  <si>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</si>
  <si>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</si>
  <si>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</si>
  <si>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</si>
  <si>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</si>
  <si>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</si>
  <si>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</si>
  <si>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</si>
  <si>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</si>
  <si>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</si>
  <si>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</si>
  <si>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</si>
  <si>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</si>
  <si>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</si>
  <si>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</si>
  <si>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</si>
  <si>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</si>
  <si>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</si>
  <si>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</si>
  <si>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</si>
  <si>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</si>
  <si>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</si>
  <si>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</si>
  <si>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</si>
  <si>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</si>
  <si>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</si>
  <si>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</si>
  <si>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</si>
  <si>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</si>
  <si>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</si>
  <si>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</si>
  <si>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</si>
  <si>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</si>
  <si>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</si>
  <si>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</si>
  <si>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</si>
  <si>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</si>
  <si>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</si>
  <si>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</si>
  <si>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</si>
  <si>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</si>
  <si>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</si>
  <si>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</si>
  <si>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</si>
  <si>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</si>
  <si>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</si>
  <si>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</si>
  <si>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</si>
  <si>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</si>
  <si>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</si>
  <si>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</si>
  <si>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</si>
  <si>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</si>
  <si>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</si>
  <si>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</si>
  <si>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</si>
  <si>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</si>
  <si>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</si>
  <si>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</si>
  <si>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</si>
  <si>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</si>
  <si>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</si>
  <si>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</si>
  <si>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</si>
  <si>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</si>
  <si>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</si>
  <si>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</si>
  <si>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</si>
  <si>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</si>
  <si>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</si>
  <si>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</si>
  <si>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</si>
  <si>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</si>
  <si>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</si>
  <si>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</si>
  <si>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</si>
  <si>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</si>
  <si>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</si>
  <si>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</si>
  <si>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</si>
  <si>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</si>
  <si>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</si>
  <si>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</si>
  <si>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</si>
  <si>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</si>
  <si>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</si>
  <si>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</si>
  <si>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</si>
  <si>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</si>
  <si>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</si>
  <si>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</si>
  <si>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</si>
  <si>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</si>
  <si>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</si>
  <si>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</si>
  <si>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</si>
  <si>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</si>
  <si>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</si>
  <si>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</si>
  <si>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</si>
  <si>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</si>
  <si>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</si>
  <si>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</si>
  <si>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</si>
  <si>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</si>
  <si>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</si>
  <si>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</si>
  <si>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</si>
  <si>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</si>
  <si>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</si>
  <si>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</si>
  <si>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</si>
  <si>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</si>
  <si>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</si>
  <si>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</si>
  <si>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</si>
  <si>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</si>
  <si>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</si>
  <si>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</si>
  <si>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</si>
  <si>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</si>
  <si>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</si>
  <si>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</si>
  <si>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</si>
  <si>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</si>
  <si>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</si>
  <si>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</si>
  <si>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</si>
  <si>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</si>
  <si>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</si>
  <si>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</si>
  <si>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</si>
  <si>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</si>
  <si>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</si>
  <si>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</si>
  <si>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</si>
  <si>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</si>
  <si>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</si>
  <si>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</si>
  <si>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</si>
  <si>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</si>
  <si>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</si>
  <si>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</si>
  <si>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</si>
  <si>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</si>
  <si>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</si>
  <si>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</si>
  <si>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</si>
  <si>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</si>
  <si>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</si>
  <si>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</si>
  <si>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</si>
  <si>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</si>
  <si>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</si>
  <si>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</si>
  <si>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</si>
  <si>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</si>
  <si>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</si>
  <si>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</si>
  <si>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</si>
  <si>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</si>
  <si>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</si>
  <si>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</si>
  <si>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</si>
  <si>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</si>
  <si>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</si>
  <si>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</si>
  <si>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</si>
  <si>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</si>
  <si>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</si>
  <si>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</si>
  <si>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</si>
  <si>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</si>
  <si>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</si>
  <si>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</si>
  <si>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</si>
  <si>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</si>
  <si>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</si>
  <si>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</si>
  <si>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</si>
  <si>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</si>
  <si>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</si>
  <si>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</si>
  <si>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</si>
  <si>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</si>
  <si>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</si>
  <si>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</si>
  <si>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</si>
  <si>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</si>
  <si>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</si>
  <si>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</si>
  <si>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</si>
  <si>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</si>
  <si>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</si>
  <si>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</si>
  <si>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</si>
  <si>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</si>
  <si>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</si>
  <si>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</si>
  <si>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</si>
  <si>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</si>
  <si>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</si>
  <si>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</si>
  <si>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</si>
  <si>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</si>
  <si>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</si>
  <si>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</si>
  <si>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</si>
  <si>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</si>
  <si>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</si>
  <si>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</si>
  <si>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</si>
  <si>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</si>
  <si>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</si>
  <si>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</si>
  <si>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</si>
  <si>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</si>
  <si>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</si>
  <si>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</si>
  <si>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</si>
  <si>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</si>
  <si>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</si>
  <si>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</si>
  <si>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</si>
  <si>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</si>
  <si>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</si>
  <si>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</si>
  <si>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</si>
  <si>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</si>
  <si>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</si>
  <si>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</si>
  <si>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</si>
  <si>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</si>
  <si>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</si>
  <si>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</si>
  <si>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</si>
  <si>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</si>
  <si>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</si>
  <si>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</si>
  <si>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</si>
  <si>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</si>
  <si>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</si>
  <si>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</si>
  <si>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</si>
  <si>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</si>
  <si>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</si>
  <si>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</si>
  <si>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</si>
  <si>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</si>
  <si>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</si>
  <si>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</si>
  <si>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</si>
  <si>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</si>
  <si>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</si>
  <si>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</si>
  <si>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</si>
  <si>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</si>
  <si>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</si>
  <si>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</si>
  <si>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</si>
  <si>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</si>
  <si>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</si>
  <si>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</si>
  <si>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</si>
  <si>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</si>
  <si>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</si>
  <si>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</si>
  <si>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</si>
  <si>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</si>
  <si>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</si>
  <si>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</si>
  <si>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</si>
  <si>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</si>
  <si>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</si>
  <si>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</si>
  <si>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</si>
  <si>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</si>
  <si>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</si>
  <si>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</si>
  <si>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</si>
  <si>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</si>
  <si>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</si>
  <si>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</si>
  <si>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</si>
  <si>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</si>
  <si>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</si>
  <si>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</si>
  <si>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</si>
  <si>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</si>
  <si>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</si>
  <si>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</si>
  <si>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</si>
  <si>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</si>
  <si>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</si>
  <si>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</si>
  <si>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</si>
  <si>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</si>
  <si>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</si>
  <si>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</si>
  <si>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</si>
  <si>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</si>
  <si>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</si>
  <si>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</si>
  <si>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</si>
  <si>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</si>
  <si>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</si>
  <si>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</si>
  <si>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</si>
  <si>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</si>
  <si>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</si>
  <si>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</si>
  <si>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</si>
  <si>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</si>
  <si>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</si>
  <si>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</si>
  <si>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</si>
  <si>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</si>
  <si>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</si>
  <si>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</si>
  <si>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</si>
  <si>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</si>
  <si>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</si>
  <si>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</si>
  <si>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</si>
  <si>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</si>
  <si>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</si>
  <si>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</si>
  <si>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</si>
  <si>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</si>
  <si>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</si>
  <si>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</si>
  <si>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</si>
  <si>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</si>
  <si>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</si>
  <si>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</si>
  <si>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</si>
  <si>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</si>
  <si>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</si>
  <si>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</si>
  <si>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</si>
  <si>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</si>
  <si>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</si>
  <si>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</si>
  <si>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</si>
  <si>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</si>
  <si>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</si>
  <si>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</si>
  <si>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</si>
  <si>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</si>
  <si>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</si>
  <si>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</si>
  <si>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</si>
  <si>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</si>
  <si>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</si>
  <si>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</si>
  <si>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</si>
  <si>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</si>
  <si>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</si>
  <si>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</si>
  <si>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</si>
  <si>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</si>
  <si>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</si>
  <si>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</si>
  <si>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</si>
  <si>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</si>
  <si>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</si>
  <si>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</si>
  <si>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</si>
  <si>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</si>
  <si>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</si>
  <si>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</si>
  <si>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</si>
  <si>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</si>
  <si>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</si>
  <si>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</si>
  <si>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</si>
  <si>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</si>
  <si>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</si>
  <si>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</si>
  <si>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</si>
  <si>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</si>
  <si>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</si>
  <si>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</si>
  <si>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</si>
  <si>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</si>
  <si>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</si>
  <si>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</si>
  <si>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</si>
  <si>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</si>
  <si>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</si>
  <si>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</si>
  <si>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</si>
  <si>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</si>
  <si>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</si>
  <si>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</si>
  <si>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</si>
  <si>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</si>
  <si>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</si>
  <si>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</si>
  <si>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</si>
  <si>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</si>
  <si>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</si>
  <si>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</si>
  <si>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</si>
  <si>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</si>
  <si>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</si>
  <si>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</si>
  <si>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</si>
  <si>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</si>
  <si>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</si>
  <si>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</si>
  <si>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</si>
  <si>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</si>
  <si>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</si>
  <si>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</si>
  <si>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</si>
  <si>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</si>
  <si>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</si>
  <si>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</si>
  <si>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</si>
  <si>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</si>
  <si>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</si>
  <si>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</si>
  <si>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</si>
  <si>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</si>
  <si>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</si>
  <si>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</si>
  <si>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</si>
  <si>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</si>
  <si>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</si>
  <si>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</si>
  <si>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</si>
  <si>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</si>
  <si>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</si>
  <si>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</si>
  <si>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</si>
  <si>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</si>
  <si>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</si>
  <si>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</si>
  <si>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</si>
  <si>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</si>
  <si>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</si>
  <si>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</si>
  <si>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</si>
  <si>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</si>
  <si>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</si>
  <si>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</si>
  <si>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</si>
  <si>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</si>
  <si>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</si>
  <si>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</si>
  <si>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</si>
  <si>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</si>
  <si>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</si>
  <si>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</si>
  <si>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</si>
  <si>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</si>
  <si>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</si>
  <si>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</si>
  <si>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</si>
  <si>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</si>
  <si>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</si>
  <si>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</si>
  <si>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</si>
  <si>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</si>
  <si>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</si>
  <si>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</si>
  <si>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</si>
  <si>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</si>
  <si>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</si>
  <si>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</si>
  <si>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</si>
  <si>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</si>
  <si>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</si>
  <si>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</si>
  <si>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</si>
  <si>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</si>
  <si>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</si>
  <si>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</si>
  <si>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</si>
  <si>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</si>
  <si>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</si>
  <si>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</si>
  <si>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</si>
  <si>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</si>
  <si>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</si>
  <si>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</si>
  <si>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</si>
  <si>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</si>
  <si>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</si>
  <si>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</si>
  <si>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</si>
  <si>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</si>
  <si>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</si>
  <si>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</si>
  <si>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</si>
  <si>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</si>
  <si>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</si>
  <si>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</si>
  <si>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</si>
  <si>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</si>
  <si>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</si>
  <si>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</si>
  <si>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</si>
  <si>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</si>
  <si>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</si>
  <si>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</si>
  <si>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</si>
  <si>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</si>
  <si>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</si>
  <si>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</si>
  <si>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</si>
  <si>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</si>
  <si>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</si>
  <si>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</si>
  <si>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</si>
  <si>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</si>
  <si>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</si>
  <si>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</si>
  <si>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</si>
  <si>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</si>
  <si>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</si>
  <si>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</si>
  <si>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</si>
  <si>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</si>
  <si>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</si>
  <si>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</si>
  <si>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</si>
  <si>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</si>
  <si>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</si>
  <si>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</si>
  <si>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</si>
  <si>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</si>
  <si>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</si>
  <si>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</si>
  <si>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</si>
  <si>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</si>
  <si>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</si>
  <si>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</si>
  <si>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</si>
  <si>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</si>
  <si>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</si>
  <si>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</si>
  <si>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</si>
  <si>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</si>
  <si>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</si>
  <si>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</si>
  <si>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</si>
  <si>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</si>
  <si>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</si>
  <si>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</si>
  <si>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</si>
  <si>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</si>
  <si>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</si>
  <si>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</si>
  <si>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</si>
  <si>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</si>
  <si>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</si>
  <si>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</si>
  <si>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</si>
  <si>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</si>
  <si>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</si>
  <si>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</si>
  <si>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</si>
  <si>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</si>
  <si>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</si>
  <si>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</si>
  <si>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</si>
  <si>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</si>
  <si>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</si>
  <si>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</si>
  <si>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</si>
  <si>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</si>
  <si>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</si>
  <si>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</si>
  <si>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</si>
  <si>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</si>
  <si>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</si>
  <si>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</si>
  <si>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</si>
  <si>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</si>
  <si>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</si>
  <si>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</si>
  <si>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</si>
  <si>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</si>
  <si>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</si>
  <si>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</si>
  <si>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</si>
  <si>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</si>
  <si>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</si>
  <si>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</si>
  <si>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</si>
  <si>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</si>
  <si>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</si>
  <si>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</si>
  <si>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</si>
  <si>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</si>
  <si>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</si>
  <si>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</si>
  <si>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</si>
  <si>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</si>
  <si>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</si>
  <si>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</si>
  <si>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</si>
  <si>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</si>
  <si>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</si>
  <si>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</si>
  <si>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</si>
  <si>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</si>
  <si>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</si>
  <si>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</si>
  <si>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</si>
  <si>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</si>
  <si>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</si>
  <si>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</si>
  <si>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</si>
  <si>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</si>
  <si>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</si>
  <si>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</si>
  <si>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</si>
  <si>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</si>
  <si>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</si>
  <si>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</si>
  <si>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</si>
  <si>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</si>
  <si>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</si>
  <si>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</si>
  <si>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</si>
  <si>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</si>
  <si>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</si>
  <si>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</si>
  <si>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</si>
  <si>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</si>
  <si>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</si>
  <si>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</si>
  <si>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</si>
  <si>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</si>
  <si>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</si>
  <si>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</si>
  <si>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</si>
  <si>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</si>
  <si>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</si>
  <si>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</si>
  <si>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</si>
  <si>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</si>
  <si>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</si>
  <si>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</si>
  <si>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</si>
  <si>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</si>
  <si>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</si>
  <si>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</si>
  <si>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</si>
  <si>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</si>
  <si>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</si>
  <si>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</si>
  <si>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</si>
  <si>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</si>
  <si>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</si>
  <si>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</si>
  <si>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</si>
  <si>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</si>
  <si>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</si>
  <si>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</si>
  <si>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</si>
  <si>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</si>
  <si>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</si>
  <si>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</si>
  <si>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</si>
  <si>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</si>
  <si>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</si>
  <si>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</si>
  <si>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</si>
  <si>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</si>
  <si>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</si>
  <si>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</si>
  <si>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</si>
  <si>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</si>
  <si>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</si>
  <si>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</si>
  <si>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</si>
  <si>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</si>
  <si>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</si>
  <si>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</si>
  <si>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</si>
  <si>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</si>
  <si>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</si>
  <si>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</si>
  <si>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</si>
  <si>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</si>
  <si>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</si>
  <si>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</si>
  <si>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</si>
  <si>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</si>
  <si>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</si>
  <si>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</si>
  <si>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</si>
  <si>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</si>
  <si>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</si>
  <si>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</si>
  <si>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</si>
  <si>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</si>
  <si>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</si>
  <si>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</si>
  <si>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</si>
  <si>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</si>
  <si>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</si>
  <si>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</si>
  <si>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</si>
  <si>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</si>
  <si>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</si>
  <si>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</si>
  <si>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</si>
  <si>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</si>
  <si>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</si>
  <si>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</si>
  <si>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</si>
  <si>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</si>
  <si>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</si>
  <si>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</si>
  <si>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</si>
  <si>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</si>
  <si>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</si>
  <si>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</si>
  <si>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</si>
  <si>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</si>
  <si>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</si>
  <si>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</si>
  <si>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</si>
  <si>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</si>
  <si>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</si>
  <si>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</si>
  <si>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</si>
  <si>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</si>
  <si>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</si>
  <si>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</si>
  <si>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</si>
  <si>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</si>
  <si>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</si>
  <si>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</si>
  <si>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</si>
  <si>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</si>
  <si>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</si>
  <si>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</si>
  <si>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</si>
  <si>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</si>
  <si>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</si>
  <si>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</si>
  <si>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</si>
  <si>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</si>
  <si>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</si>
  <si>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</si>
  <si>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</si>
  <si>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</si>
  <si>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</si>
  <si>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</si>
  <si>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</si>
  <si>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</si>
  <si>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</si>
  <si>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</si>
  <si>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</si>
  <si>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</si>
  <si>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</si>
  <si>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</si>
  <si>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</si>
  <si>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</si>
  <si>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</si>
  <si>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</si>
  <si>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</si>
  <si>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</si>
  <si>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</si>
  <si>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</si>
  <si>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</si>
  <si>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</si>
  <si>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</si>
  <si>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</si>
  <si>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</si>
  <si>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</si>
  <si>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</si>
  <si>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</si>
  <si>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</si>
  <si>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</si>
  <si>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</si>
  <si>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</si>
  <si>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</si>
  <si>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</si>
  <si>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</si>
  <si>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</si>
  <si>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</si>
  <si>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</si>
  <si>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</si>
  <si>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</si>
  <si>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</si>
  <si>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</si>
  <si>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</si>
  <si>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</si>
  <si>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</si>
  <si>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</si>
  <si>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</si>
  <si>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</si>
  <si>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</si>
  <si>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</si>
  <si>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</si>
  <si>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</si>
  <si>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</si>
  <si>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</si>
  <si>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</si>
  <si>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</si>
  <si>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</si>
  <si>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</si>
  <si>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</si>
  <si>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</si>
  <si>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</si>
  <si>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</si>
  <si>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</si>
  <si>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</si>
  <si>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</si>
  <si>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</si>
  <si>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</si>
  <si>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</si>
  <si>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</si>
  <si>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</si>
  <si>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</si>
  <si>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</si>
  <si>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</si>
  <si>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</si>
  <si>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</si>
  <si>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</si>
  <si>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</si>
  <si>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</si>
  <si>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</si>
  <si>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</si>
  <si>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</si>
  <si>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</si>
  <si>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</si>
  <si>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</si>
  <si>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</si>
  <si>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</si>
  <si>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</si>
  <si>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</si>
  <si>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</si>
  <si>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</si>
  <si>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</si>
  <si>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</si>
  <si>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</si>
  <si>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</si>
  <si>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</si>
  <si>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</si>
  <si>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</si>
  <si>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</si>
  <si>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</si>
  <si>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</si>
  <si>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</si>
  <si>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</si>
  <si>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</si>
  <si>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</si>
  <si>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</si>
  <si>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</si>
  <si>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</si>
  <si>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</si>
  <si>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</si>
  <si>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</si>
  <si>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</si>
  <si>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</si>
  <si>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</si>
  <si>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</si>
  <si>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</si>
  <si>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</si>
  <si>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</si>
  <si>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</si>
  <si>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</si>
  <si>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</si>
  <si>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</si>
  <si>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</si>
  <si>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</si>
  <si>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</si>
  <si>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</si>
  <si>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</si>
  <si>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</si>
  <si>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</si>
  <si>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</si>
  <si>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</si>
  <si>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</si>
  <si>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</si>
  <si>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</si>
  <si>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</si>
  <si>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</si>
  <si>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</si>
  <si>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</si>
  <si>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</si>
  <si>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</si>
  <si>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</si>
  <si>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</si>
  <si>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</si>
  <si>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</si>
  <si>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</si>
  <si>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</si>
  <si>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</si>
  <si>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</si>
  <si>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</si>
  <si>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</si>
  <si>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</si>
  <si>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</si>
  <si>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</si>
  <si>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</si>
  <si>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</si>
  <si>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</si>
  <si>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</si>
  <si>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</si>
  <si>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</si>
  <si>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</si>
  <si>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</si>
  <si>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</si>
  <si>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</si>
  <si>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</si>
  <si>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</si>
  <si>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</si>
  <si>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</si>
  <si>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</si>
  <si>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</si>
  <si>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</si>
  <si>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</si>
  <si>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</si>
  <si>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</si>
  <si>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</si>
  <si>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</si>
  <si>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</si>
  <si>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</si>
  <si>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</si>
  <si>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</si>
  <si>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</si>
  <si>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</si>
  <si>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</si>
  <si>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</si>
  <si>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</si>
  <si>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</si>
  <si>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</si>
  <si>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</si>
  <si>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</si>
  <si>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</si>
  <si>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</si>
  <si>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</si>
  <si>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</si>
  <si>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</si>
  <si>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</si>
  <si>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</si>
  <si>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</si>
  <si>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</si>
  <si>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</si>
  <si>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</si>
  <si>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</si>
  <si>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</si>
  <si>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</si>
  <si>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</si>
  <si>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</si>
  <si>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</si>
  <si>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</si>
  <si>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</si>
  <si>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</si>
  <si>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</si>
  <si>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</si>
  <si>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</si>
  <si>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</si>
  <si>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</si>
  <si>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</si>
  <si>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</si>
  <si>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</si>
  <si>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</si>
  <si>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</si>
  <si>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</si>
  <si>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</si>
  <si>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</si>
  <si>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</si>
  <si>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</si>
  <si>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</si>
  <si>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</si>
  <si>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</si>
  <si>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</si>
  <si>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</si>
  <si>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</si>
  <si>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</si>
  <si>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</si>
  <si>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</si>
  <si>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</si>
  <si>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</si>
  <si>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</si>
  <si>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</si>
  <si>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</si>
  <si>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</si>
  <si>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</si>
  <si>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</si>
  <si>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</si>
  <si>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</si>
  <si>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</si>
  <si>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</si>
  <si>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</si>
  <si>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</si>
  <si>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</si>
  <si>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</si>
  <si>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</si>
  <si>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</si>
  <si>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</si>
  <si>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</si>
  <si>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</si>
  <si>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</si>
  <si>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</si>
  <si>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</si>
  <si>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</si>
  <si>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</si>
  <si>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</si>
  <si>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</si>
  <si>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</si>
  <si>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</si>
  <si>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</si>
  <si>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</si>
  <si>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</si>
  <si>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</si>
  <si>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</si>
  <si>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</si>
  <si>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</si>
  <si>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</si>
  <si>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</si>
  <si>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</si>
  <si>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</si>
  <si>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</si>
  <si>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</si>
  <si>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</si>
  <si>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</si>
  <si>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</si>
  <si>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</si>
  <si>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</si>
  <si>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</si>
  <si>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</si>
  <si>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</si>
  <si>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</si>
  <si>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</si>
  <si>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</si>
  <si>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</si>
  <si>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</si>
  <si>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</si>
  <si>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</si>
  <si>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</si>
  <si>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</si>
  <si>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</si>
  <si>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</si>
  <si>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</si>
  <si>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</si>
  <si>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</si>
  <si>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</si>
  <si>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</si>
  <si>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</si>
  <si>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</si>
  <si>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</si>
  <si>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</si>
  <si>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</si>
  <si>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</si>
  <si>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</si>
  <si>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</si>
  <si>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</si>
  <si>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</si>
  <si>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</si>
  <si>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</si>
  <si>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</si>
  <si>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</si>
  <si>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</si>
  <si>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</si>
  <si>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</si>
  <si>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</si>
  <si>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</si>
  <si>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</si>
  <si>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</si>
  <si>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</si>
  <si>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</si>
  <si>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</si>
  <si>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</si>
  <si>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</si>
  <si>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</si>
  <si>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</si>
  <si>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</si>
  <si>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</si>
  <si>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</si>
  <si>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</si>
  <si>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</si>
  <si>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</si>
  <si>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</si>
  <si>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</si>
  <si>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</si>
  <si>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</si>
  <si>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</si>
  <si>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</si>
  <si>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</si>
  <si>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</si>
  <si>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</si>
  <si>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</si>
  <si>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</si>
  <si>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</si>
  <si>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</si>
  <si>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</si>
  <si>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</si>
  <si>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</si>
  <si>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</si>
  <si>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</si>
  <si>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</si>
  <si>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</si>
  <si>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</si>
  <si>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</si>
  <si>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</si>
  <si>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</si>
  <si>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</si>
  <si>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</si>
  <si>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</si>
  <si>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</si>
  <si>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</si>
  <si>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</si>
  <si>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</si>
  <si>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</si>
  <si>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</si>
  <si>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</si>
  <si>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</si>
  <si>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</si>
  <si>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</si>
  <si>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</si>
  <si>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</si>
  <si>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</si>
  <si>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</si>
  <si>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</si>
  <si>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</si>
  <si>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</si>
  <si>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</si>
  <si>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</si>
  <si>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</si>
  <si>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</si>
  <si>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</si>
  <si>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</si>
  <si>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</si>
  <si>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</si>
  <si>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</si>
  <si>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</si>
  <si>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</si>
  <si>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</si>
  <si>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</si>
  <si>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</si>
  <si>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</si>
  <si>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</si>
  <si>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</si>
  <si>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</si>
  <si>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</si>
  <si>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</si>
  <si>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</si>
  <si>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</si>
  <si>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</si>
  <si>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</si>
  <si>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</si>
  <si>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</si>
  <si>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</si>
  <si>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</si>
  <si>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</si>
  <si>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</si>
  <si>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</si>
  <si>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</si>
  <si>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</si>
  <si>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</si>
  <si>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</si>
  <si>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</si>
  <si>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</si>
  <si>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</si>
  <si>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</si>
  <si>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</si>
  <si>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</si>
  <si>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</si>
  <si>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</si>
  <si>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</si>
  <si>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</si>
  <si>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</si>
  <si>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</si>
  <si>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</si>
  <si>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</si>
  <si>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</si>
  <si>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</si>
  <si>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</si>
  <si>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</si>
  <si>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</si>
  <si>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</si>
  <si>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</si>
  <si>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</si>
  <si>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</si>
  <si>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</si>
  <si>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</si>
  <si>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</si>
  <si>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</si>
  <si>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</si>
  <si>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</si>
  <si>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</si>
  <si>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</si>
  <si>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</si>
  <si>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</si>
  <si>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</si>
  <si>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</si>
  <si>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</si>
  <si>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</si>
  <si>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</si>
  <si>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</si>
  <si>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</si>
  <si>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</si>
  <si>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</si>
  <si>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</si>
  <si>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</si>
  <si>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</si>
  <si>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</si>
  <si>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</si>
  <si>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</si>
  <si>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</si>
  <si>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</si>
  <si>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</si>
  <si>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</si>
  <si>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</si>
  <si>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</si>
  <si>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</si>
  <si>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</si>
  <si>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</si>
  <si>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</si>
  <si>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</si>
  <si>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</si>
  <si>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</si>
  <si>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</si>
  <si>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</si>
  <si>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</si>
  <si>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</si>
  <si>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</si>
  <si>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</si>
  <si>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</si>
  <si>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</si>
  <si>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</si>
  <si>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</si>
  <si>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</si>
  <si>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</si>
  <si>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</si>
  <si>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</si>
  <si>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</si>
  <si>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</si>
  <si>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</si>
  <si>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</si>
  <si>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</si>
  <si>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</si>
  <si>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</si>
  <si>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</si>
  <si>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</si>
  <si>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</si>
  <si>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</si>
  <si>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</si>
  <si>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</si>
  <si>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</si>
  <si>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</si>
  <si>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</si>
  <si>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</si>
  <si>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</si>
  <si>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</si>
  <si>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</si>
  <si>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</si>
  <si>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</si>
  <si>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</si>
  <si>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</si>
  <si>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</si>
  <si>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</si>
  <si>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</si>
  <si>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</si>
  <si>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</si>
  <si>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</si>
  <si>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</si>
  <si>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</si>
  <si>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</si>
  <si>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</si>
  <si>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</si>
  <si>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</si>
  <si>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</si>
  <si>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</si>
  <si>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</si>
  <si>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</si>
  <si>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</si>
  <si>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</si>
  <si>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</si>
  <si>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</si>
  <si>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</si>
  <si>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</si>
  <si>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</si>
  <si>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</si>
  <si>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</si>
  <si>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</si>
  <si>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</si>
  <si>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</si>
  <si>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</si>
  <si>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</si>
  <si>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</si>
  <si>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</si>
  <si>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</si>
  <si>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</si>
  <si>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</si>
  <si>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</si>
  <si>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</si>
  <si>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</si>
  <si>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</si>
  <si>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</si>
  <si>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</si>
  <si>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</si>
  <si>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</si>
  <si>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</si>
  <si>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</si>
  <si>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</si>
  <si>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</si>
  <si>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</si>
  <si>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</si>
  <si>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</si>
  <si>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</si>
  <si>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</si>
  <si>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</si>
  <si>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</si>
  <si>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</si>
  <si>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</si>
  <si>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</si>
  <si>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</si>
  <si>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</si>
  <si>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</si>
  <si>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</si>
  <si>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</si>
  <si>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</si>
  <si>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</si>
  <si>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</si>
  <si>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</si>
  <si>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</si>
  <si>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</si>
  <si>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</si>
  <si>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</si>
  <si>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</si>
  <si>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</si>
  <si>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</si>
  <si>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</si>
  <si>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</si>
  <si>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</si>
  <si>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</si>
  <si>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</si>
  <si>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</si>
  <si>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</si>
  <si>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</si>
  <si>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</si>
  <si>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</si>
  <si>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</si>
  <si>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</si>
  <si>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</si>
  <si>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</si>
  <si>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</si>
  <si>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</si>
  <si>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</si>
  <si>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</si>
  <si>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</si>
  <si>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</si>
  <si>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</si>
  <si>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</si>
  <si>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</si>
  <si>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</si>
  <si>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</si>
  <si>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</si>
  <si>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</si>
  <si>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</si>
  <si>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</si>
  <si>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</si>
  <si>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</si>
  <si>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</si>
  <si>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</si>
  <si>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</si>
  <si>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</si>
  <si>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</si>
  <si>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</si>
  <si>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</si>
  <si>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</si>
  <si>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</si>
  <si>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</si>
  <si>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</si>
  <si>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</si>
  <si>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</si>
  <si>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</si>
  <si>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</si>
  <si>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</si>
  <si>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</si>
  <si>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</si>
  <si>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</si>
  <si>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</si>
  <si>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</si>
  <si>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</si>
  <si>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</si>
  <si>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</si>
  <si>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</si>
  <si>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</si>
  <si>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</si>
  <si>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</si>
  <si>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</si>
  <si>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</si>
  <si>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</si>
  <si>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</si>
  <si>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</si>
  <si>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</si>
  <si>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</si>
  <si>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</si>
  <si>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</si>
  <si>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</si>
  <si>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</si>
  <si>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</si>
  <si>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</si>
  <si>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</si>
  <si>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</si>
  <si>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</si>
  <si>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</si>
  <si>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</si>
  <si>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</si>
  <si>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</si>
  <si>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</si>
  <si>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</si>
  <si>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</si>
  <si>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</si>
  <si>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</si>
  <si>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</si>
  <si>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</si>
  <si>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</si>
  <si>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</si>
  <si>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</si>
  <si>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</si>
  <si>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</si>
  <si>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</si>
  <si>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</si>
  <si>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</si>
  <si>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</si>
  <si>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</si>
  <si>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</si>
  <si>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</si>
  <si>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</si>
  <si>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</si>
  <si>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</si>
  <si>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</si>
  <si>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</si>
  <si>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</si>
  <si>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</si>
  <si>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</si>
  <si>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</si>
  <si>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</si>
  <si>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</si>
  <si>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</si>
  <si>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</si>
  <si>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</si>
  <si>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</si>
  <si>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</si>
  <si>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</si>
  <si>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</si>
  <si>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</si>
  <si>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</si>
  <si>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</si>
  <si>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</si>
  <si>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</si>
  <si>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</si>
  <si>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</si>
  <si>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</si>
  <si>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</si>
  <si>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</si>
  <si>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</si>
  <si>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</si>
  <si>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</si>
  <si>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</si>
  <si>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</si>
  <si>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</si>
  <si>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</si>
  <si>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</si>
  <si>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</si>
  <si>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</si>
  <si>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</si>
  <si>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</si>
  <si>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</si>
  <si>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</si>
  <si>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</si>
  <si>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</si>
  <si>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</si>
  <si>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</si>
  <si>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</si>
  <si>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</si>
  <si>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</si>
  <si>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</si>
  <si>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</si>
  <si>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</si>
  <si>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</si>
  <si>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</si>
  <si>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</si>
  <si>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</si>
  <si>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</si>
  <si>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</si>
  <si>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</si>
  <si>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</si>
  <si>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</si>
  <si>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</si>
  <si>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</si>
  <si>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</si>
  <si>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</si>
  <si>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</si>
  <si>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</si>
  <si>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</si>
  <si>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</si>
  <si>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</si>
  <si>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</si>
  <si>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</si>
  <si>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</si>
  <si>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</si>
  <si>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</si>
  <si>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</si>
  <si>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</si>
  <si>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</si>
  <si>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</si>
  <si>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</si>
  <si>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</si>
  <si>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</si>
  <si>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</si>
  <si>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</si>
  <si>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</si>
  <si>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</si>
  <si>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</si>
  <si>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</si>
  <si>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</si>
  <si>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</si>
  <si>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</si>
  <si>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</si>
  <si>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</si>
  <si>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</si>
  <si>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</si>
  <si>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</si>
  <si>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</si>
  <si>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</si>
  <si>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</si>
  <si>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</si>
  <si>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</si>
  <si>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</si>
  <si>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</si>
  <si>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</si>
  <si>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</si>
  <si>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</si>
  <si>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</si>
  <si>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</si>
  <si>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</si>
  <si>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</si>
  <si>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</si>
  <si>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</si>
  <si>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</si>
  <si>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</si>
  <si>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</si>
  <si>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</si>
  <si>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</si>
  <si>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</si>
  <si>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</si>
  <si>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</si>
  <si>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</si>
  <si>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</si>
  <si>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</si>
  <si>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</si>
  <si>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</si>
  <si>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</si>
  <si>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</si>
  <si>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</si>
  <si>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</si>
  <si>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</si>
  <si>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</si>
  <si>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</si>
  <si>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</si>
  <si>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</si>
  <si>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</si>
  <si>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</si>
  <si>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</si>
  <si>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</si>
  <si>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</si>
  <si>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</si>
  <si>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</si>
  <si>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</si>
  <si>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</si>
  <si>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</si>
  <si>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</si>
  <si>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</si>
  <si>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</si>
  <si>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</si>
  <si>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</si>
  <si>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</si>
  <si>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</si>
  <si>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</si>
  <si>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</si>
  <si>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</si>
  <si>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</si>
  <si>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</si>
  <si>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</si>
  <si>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</si>
  <si>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</si>
  <si>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</si>
  <si>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</si>
  <si>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</si>
  <si>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</si>
  <si>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</si>
  <si>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</si>
  <si>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</si>
  <si>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</si>
  <si>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</si>
  <si>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</si>
  <si>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</si>
  <si>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</si>
  <si>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</si>
  <si>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</si>
  <si>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</si>
  <si>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</si>
  <si>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</si>
  <si>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</si>
  <si>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</si>
  <si>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</si>
  <si>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</si>
  <si>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</si>
  <si>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</si>
  <si>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</si>
  <si>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</si>
  <si>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</si>
  <si>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</si>
  <si>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</si>
  <si>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</si>
  <si>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</si>
  <si>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</si>
  <si>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</si>
  <si>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</si>
  <si>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</si>
  <si>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</si>
  <si>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</si>
  <si>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</si>
  <si>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</si>
  <si>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</si>
  <si>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</si>
  <si>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</si>
  <si>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</si>
  <si>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</si>
  <si>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</si>
  <si>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</si>
  <si>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</si>
  <si>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</si>
  <si>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</si>
  <si>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</si>
  <si>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</si>
  <si>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</si>
  <si>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</si>
  <si>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</si>
  <si>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</si>
  <si>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</si>
  <si>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</si>
  <si>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</si>
  <si>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</si>
  <si>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</si>
  <si>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</si>
  <si>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</si>
  <si>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</si>
  <si>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</si>
  <si>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</si>
  <si>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</si>
  <si>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</si>
  <si>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</si>
  <si>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</si>
  <si>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</si>
  <si>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</si>
  <si>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</si>
  <si>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</si>
  <si>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</si>
  <si>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</si>
  <si>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</si>
  <si>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</si>
  <si>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</si>
  <si>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</si>
  <si>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</si>
  <si>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</si>
  <si>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</si>
  <si>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</si>
  <si>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</si>
  <si>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</si>
  <si>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</si>
  <si>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</si>
  <si>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</si>
  <si>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</si>
  <si>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</si>
  <si>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</si>
  <si>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</si>
  <si>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</si>
  <si>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</si>
  <si>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</si>
  <si>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</si>
  <si>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</si>
  <si>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</si>
  <si>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</si>
  <si>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</si>
  <si>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</si>
  <si>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</si>
  <si>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</si>
  <si>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</si>
  <si>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</si>
  <si>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</si>
  <si>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</si>
  <si>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</si>
  <si>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</si>
  <si>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</si>
  <si>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</si>
  <si>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</si>
  <si>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</si>
  <si>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</si>
  <si>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</si>
  <si>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</si>
  <si>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</si>
  <si>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</si>
  <si>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</si>
  <si>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</si>
  <si>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</si>
  <si>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</si>
  <si>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</si>
  <si>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</si>
  <si>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</si>
  <si>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</si>
  <si>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</si>
  <si>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</si>
  <si>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</si>
  <si>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</si>
  <si>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</si>
  <si>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</si>
  <si>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</si>
  <si>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</si>
  <si>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</si>
  <si>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</si>
  <si>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</si>
  <si>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</si>
  <si>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</si>
  <si>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</si>
  <si>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</si>
  <si>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</si>
  <si>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</si>
  <si>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</si>
  <si>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</si>
  <si>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</si>
  <si>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</si>
  <si>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</si>
  <si>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</si>
  <si>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</si>
  <si>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</si>
  <si>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</si>
  <si>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</si>
  <si>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</si>
  <si>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</si>
  <si>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</si>
  <si>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</si>
  <si>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</si>
  <si>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</si>
  <si>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</si>
  <si>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</si>
  <si>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</si>
  <si>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</si>
  <si>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</si>
  <si>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</si>
  <si>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</si>
  <si>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</si>
  <si>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</si>
  <si>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</si>
  <si>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</si>
  <si>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</si>
  <si>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</si>
  <si>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</si>
  <si>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</si>
  <si>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</si>
  <si>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</si>
  <si>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</si>
  <si>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</si>
  <si>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</si>
  <si>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</si>
  <si>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</si>
  <si>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</si>
  <si>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</si>
  <si>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</si>
  <si>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</si>
  <si>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</si>
  <si>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</si>
  <si>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</si>
  <si>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</si>
  <si>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</si>
  <si>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</si>
  <si>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</si>
  <si>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</si>
  <si>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</si>
  <si>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</si>
  <si>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</si>
  <si>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</si>
  <si>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</si>
  <si>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</si>
  <si>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</si>
  <si>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</si>
  <si>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</si>
  <si>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</si>
  <si>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</si>
  <si>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</si>
  <si>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</si>
  <si>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</si>
  <si>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</si>
  <si>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</si>
  <si>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</si>
  <si>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</si>
  <si>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</si>
  <si>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</si>
  <si>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</si>
  <si>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</si>
  <si>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</si>
  <si>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</si>
  <si>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</si>
  <si>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</si>
  <si>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</si>
  <si>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</si>
  <si>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</si>
  <si>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</si>
  <si>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</si>
  <si>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</si>
  <si>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</si>
  <si>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</si>
  <si>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</si>
  <si>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</si>
  <si>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</si>
  <si>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</si>
  <si>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</si>
  <si>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</si>
  <si>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</si>
  <si>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</si>
  <si>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</si>
  <si>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</si>
  <si>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</si>
  <si>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</si>
  <si>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</si>
  <si>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</si>
  <si>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</si>
  <si>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</si>
  <si>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</si>
  <si>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</si>
  <si>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</si>
  <si>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</si>
  <si>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</si>
  <si>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</si>
  <si>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</si>
  <si>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</si>
  <si>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</si>
  <si>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</si>
  <si>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</si>
  <si>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</si>
  <si>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</si>
  <si>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</si>
  <si>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</si>
  <si>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</si>
  <si>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</si>
  <si>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</si>
  <si>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</si>
  <si>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</si>
  <si>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</si>
  <si>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</si>
  <si>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</si>
  <si>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</si>
  <si>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</si>
  <si>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</si>
  <si>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</si>
  <si>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</si>
  <si>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</si>
  <si>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</si>
  <si>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</si>
  <si>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</si>
  <si>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</si>
  <si>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</si>
  <si>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</si>
  <si>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</si>
  <si>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</si>
  <si>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</si>
  <si>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</si>
  <si>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</si>
  <si>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</si>
  <si>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</si>
  <si>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</si>
  <si>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</si>
  <si>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</si>
  <si>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</si>
  <si>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</si>
  <si>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</si>
  <si>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</si>
  <si>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</si>
  <si>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</si>
  <si>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</si>
  <si>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</si>
  <si>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</si>
  <si>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</si>
  <si>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</si>
  <si>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</si>
  <si>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</si>
  <si>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</si>
  <si>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</si>
  <si>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</si>
  <si>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</si>
  <si>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</si>
  <si>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</si>
  <si>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</si>
  <si>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</si>
  <si>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</si>
  <si>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</si>
  <si>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</si>
  <si>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</si>
  <si>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</si>
  <si>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</si>
  <si>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</si>
  <si>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</si>
  <si>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</si>
  <si>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</si>
  <si>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</si>
  <si>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</si>
  <si>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</si>
  <si>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</si>
  <si>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</si>
  <si>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</si>
  <si>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</si>
  <si>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</si>
  <si>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</si>
  <si>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</si>
  <si>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</si>
  <si>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</si>
  <si>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</si>
  <si>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</si>
  <si>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</si>
  <si>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</si>
  <si>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</si>
  <si>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</si>
  <si>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</si>
  <si>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</si>
  <si>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</si>
  <si>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</si>
  <si>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</si>
  <si>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</si>
  <si>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</si>
  <si>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</si>
  <si>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</si>
  <si>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</si>
  <si>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</si>
  <si>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</si>
  <si>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</si>
  <si>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</si>
  <si>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</si>
  <si>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</si>
  <si>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</si>
  <si>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</si>
  <si>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</si>
  <si>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</si>
  <si>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</si>
  <si>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</si>
  <si>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</si>
  <si>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</si>
  <si>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</si>
  <si>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</si>
  <si>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</si>
  <si>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</si>
  <si>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</si>
  <si>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</si>
  <si>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</si>
  <si>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</si>
  <si>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</si>
  <si>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</si>
  <si>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</si>
  <si>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</si>
  <si>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</si>
  <si>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</si>
  <si>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</si>
  <si>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</si>
  <si>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</si>
  <si>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</si>
  <si>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</si>
  <si>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</si>
  <si>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</si>
  <si>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</si>
  <si>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</si>
  <si>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</si>
  <si>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</si>
  <si>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</si>
  <si>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</si>
  <si>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</si>
  <si>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</si>
  <si>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</si>
  <si>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</si>
  <si>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</si>
  <si>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</si>
  <si>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</si>
  <si>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</si>
  <si>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</si>
  <si>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</si>
  <si>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</si>
  <si>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</si>
  <si>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</si>
  <si>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</si>
  <si>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</si>
  <si>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</si>
  <si>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</si>
  <si>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</si>
  <si>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</si>
  <si>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</si>
  <si>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</si>
  <si>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</si>
  <si>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</si>
  <si>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</si>
  <si>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</si>
  <si>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</si>
  <si>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</si>
  <si>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</si>
  <si>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</si>
  <si>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</si>
  <si>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</si>
  <si>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</si>
  <si>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</si>
  <si>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</si>
  <si>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</si>
  <si>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</si>
  <si>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</si>
  <si>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</si>
  <si>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</si>
  <si>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</si>
  <si>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</si>
  <si>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</si>
  <si>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</si>
  <si>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</si>
  <si>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</si>
  <si>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</si>
  <si>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</si>
  <si>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</si>
  <si>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</si>
  <si>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</si>
  <si>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</si>
  <si>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</si>
  <si>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</si>
  <si>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</si>
  <si>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</si>
  <si>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</si>
  <si>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</si>
  <si>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</si>
  <si>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</si>
  <si>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</si>
  <si>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</si>
  <si>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</si>
  <si>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</si>
  <si>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</si>
  <si>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</si>
  <si>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</si>
  <si>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</si>
  <si>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</si>
  <si>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</si>
  <si>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</si>
  <si>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</si>
  <si>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</si>
  <si>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</si>
  <si>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</si>
  <si>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</si>
  <si>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</si>
  <si>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</si>
  <si>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</si>
  <si>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</si>
  <si>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</si>
  <si>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</si>
  <si>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</si>
  <si>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</si>
  <si>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</si>
  <si>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</si>
  <si>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</si>
  <si>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</si>
  <si>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</si>
  <si>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</si>
  <si>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</si>
  <si>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</si>
  <si>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</si>
  <si>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</si>
  <si>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</si>
  <si>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</si>
  <si>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</si>
  <si>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</si>
  <si>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</si>
  <si>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</si>
  <si>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</si>
  <si>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</si>
  <si>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</si>
  <si>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</si>
  <si>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</si>
  <si>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</si>
  <si>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</si>
  <si>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</si>
  <si>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</si>
  <si>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</si>
  <si>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</si>
  <si>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</si>
  <si>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</si>
  <si>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</si>
  <si>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</si>
  <si>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</si>
  <si>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</si>
  <si>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</si>
  <si>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</si>
  <si>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</si>
  <si>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</si>
  <si>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</si>
  <si>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</si>
  <si>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</si>
  <si>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</si>
  <si>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</si>
  <si>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</si>
  <si>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</si>
  <si>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</si>
  <si>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</si>
  <si>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</si>
  <si>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</si>
  <si>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</si>
  <si>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</si>
  <si>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</si>
  <si>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</si>
  <si>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</si>
  <si>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</si>
  <si>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</si>
  <si>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</si>
  <si>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</si>
  <si>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</si>
  <si>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</si>
  <si>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</si>
  <si>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</si>
  <si>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</si>
  <si>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</si>
  <si>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</si>
  <si>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</si>
  <si>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</si>
  <si>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</si>
  <si>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</si>
  <si>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</si>
  <si>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</si>
  <si>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</si>
  <si>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</si>
  <si>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</si>
  <si>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</si>
  <si>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</si>
  <si>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</si>
  <si>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</si>
  <si>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</si>
  <si>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</si>
  <si>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</si>
  <si>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</si>
  <si>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</si>
  <si>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</si>
  <si>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</si>
  <si>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</si>
  <si>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</si>
  <si>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</si>
  <si>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</si>
  <si>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</si>
  <si>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</si>
  <si>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</si>
  <si>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</si>
  <si>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</si>
  <si>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</si>
  <si>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</si>
  <si>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</si>
  <si>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</si>
  <si>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</si>
  <si>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</si>
  <si>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</si>
  <si>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</si>
  <si>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</si>
  <si>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</si>
  <si>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</si>
  <si>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</si>
  <si>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</si>
  <si>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</si>
  <si>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</si>
  <si>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</si>
  <si>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</si>
  <si>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</si>
  <si>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</si>
  <si>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</si>
  <si>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</si>
  <si>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</si>
  <si>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</si>
  <si>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</si>
  <si>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</si>
  <si>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</si>
  <si>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</si>
  <si>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</si>
  <si>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</si>
  <si>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</si>
  <si>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</si>
  <si>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</si>
  <si>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</si>
  <si>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</si>
  <si>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</si>
  <si>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</si>
  <si>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</si>
  <si>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</si>
  <si>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</si>
  <si>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</si>
  <si>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</si>
  <si>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</si>
  <si>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</si>
  <si>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</si>
  <si>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</si>
  <si>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</si>
  <si>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</si>
  <si>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</si>
  <si>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</si>
  <si>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</si>
  <si>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</si>
  <si>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</si>
  <si>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</si>
  <si>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</si>
  <si>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</si>
  <si>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</si>
  <si>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</si>
  <si>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</si>
  <si>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</si>
  <si>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</si>
  <si>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</si>
  <si>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</si>
  <si>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</si>
  <si>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</si>
  <si>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</si>
  <si>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</si>
  <si>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</si>
  <si>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</si>
  <si>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</si>
  <si>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</si>
  <si>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</si>
  <si>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</si>
  <si>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</si>
  <si>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</si>
  <si>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</si>
  <si>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</si>
  <si>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</si>
  <si>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</si>
  <si>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</si>
  <si>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</si>
  <si>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</si>
  <si>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</si>
  <si>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</si>
  <si>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</si>
  <si>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</si>
  <si>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</si>
  <si>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</si>
  <si>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</si>
  <si>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</si>
  <si>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</si>
  <si>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</si>
  <si>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</si>
  <si>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</si>
  <si>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</si>
  <si>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</si>
  <si>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</si>
  <si>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</si>
  <si>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</si>
  <si>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</si>
  <si>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</si>
  <si>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</si>
  <si>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</si>
  <si>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</si>
  <si>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</si>
  <si>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</si>
  <si>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</si>
  <si>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</si>
  <si>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</si>
  <si>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</si>
  <si>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</si>
  <si>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</si>
  <si>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</si>
  <si>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</si>
  <si>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</si>
  <si>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</si>
  <si>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</si>
  <si>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</si>
  <si>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</si>
  <si>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</si>
  <si>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</si>
  <si>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</si>
  <si>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</si>
  <si>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</si>
  <si>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</si>
  <si>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</si>
  <si>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</si>
  <si>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</si>
  <si>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</si>
  <si>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</si>
  <si>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</si>
  <si>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</si>
  <si>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</si>
  <si>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</si>
  <si>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</si>
  <si>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</si>
  <si>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</si>
  <si>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</si>
  <si>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</si>
  <si>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</si>
  <si>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</si>
  <si>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</si>
  <si>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</si>
  <si>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</si>
  <si>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</si>
  <si>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</si>
  <si>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</si>
  <si>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</si>
  <si>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</si>
  <si>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</si>
  <si>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</si>
  <si>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</si>
  <si>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</si>
  <si>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</si>
  <si>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</si>
  <si>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</si>
  <si>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</si>
  <si>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</si>
  <si>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</si>
  <si>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</si>
  <si>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</si>
  <si>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</si>
  <si>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</si>
  <si>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</si>
  <si>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</si>
  <si>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</si>
  <si>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</si>
  <si>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</si>
  <si>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</si>
  <si>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</si>
  <si>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</si>
  <si>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</si>
  <si>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</si>
  <si>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</si>
  <si>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</si>
  <si>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</si>
  <si>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</si>
  <si>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</si>
  <si>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</si>
  <si>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</si>
  <si>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</si>
  <si>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</si>
  <si>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</si>
  <si>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</si>
  <si>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</si>
  <si>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</si>
  <si>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</si>
  <si>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</si>
  <si>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</si>
  <si>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</si>
  <si>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</si>
  <si>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</si>
  <si>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</si>
  <si>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</si>
  <si>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</si>
  <si>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</si>
  <si>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</si>
  <si>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</si>
  <si>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</si>
  <si>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</si>
  <si>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</si>
  <si>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</si>
  <si>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</si>
  <si>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</si>
  <si>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</si>
  <si>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</si>
  <si>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</si>
  <si>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</si>
  <si>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</si>
  <si>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</si>
  <si>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</si>
  <si>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</si>
  <si>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</si>
  <si>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</si>
  <si>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</si>
  <si>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</si>
  <si>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</si>
  <si>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</si>
  <si>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</si>
  <si>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</si>
  <si>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</si>
  <si>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</si>
  <si>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</si>
  <si>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</si>
  <si>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</si>
  <si>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</si>
  <si>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</si>
  <si>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</si>
  <si>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</si>
  <si>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</si>
  <si>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</si>
  <si>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</si>
  <si>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</si>
  <si>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</si>
  <si>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</si>
  <si>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</si>
  <si>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</si>
  <si>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</si>
  <si>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</si>
  <si>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</si>
  <si>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</si>
  <si>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</si>
  <si>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</si>
  <si>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</si>
  <si>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</si>
  <si>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</si>
  <si>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</si>
  <si>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</si>
  <si>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</si>
  <si>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</si>
  <si>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</si>
  <si>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</si>
  <si>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</si>
  <si>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</si>
  <si>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</si>
  <si>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</si>
  <si>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</si>
  <si>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</si>
  <si>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</si>
  <si>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</si>
  <si>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</si>
  <si>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</si>
  <si>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</si>
  <si>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</si>
  <si>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</si>
  <si>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</si>
  <si>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</si>
  <si>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</si>
  <si>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</si>
  <si>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</si>
  <si>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</si>
  <si>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</si>
  <si>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</si>
  <si>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</si>
  <si>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</si>
  <si>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</si>
  <si>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</si>
  <si>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</si>
  <si>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</si>
  <si>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</si>
  <si>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</si>
  <si>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</si>
  <si>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</si>
  <si>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</si>
  <si>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</si>
  <si>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</si>
  <si>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</si>
  <si>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</si>
  <si>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</si>
  <si>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</si>
  <si>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</si>
  <si>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</si>
  <si>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</si>
  <si>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</si>
  <si>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</si>
  <si>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</si>
  <si>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</si>
  <si>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</si>
  <si>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</si>
  <si>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</si>
  <si>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</si>
  <si>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</si>
  <si>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</si>
  <si>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</si>
  <si>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</si>
  <si>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</si>
  <si>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</si>
  <si>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</si>
  <si>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</si>
  <si>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</si>
  <si>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</si>
  <si>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</si>
  <si>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</si>
  <si>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</si>
  <si>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</si>
  <si>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</si>
  <si>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</si>
  <si>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</si>
  <si>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</si>
  <si>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</si>
  <si>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</si>
  <si>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</si>
  <si>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</si>
  <si>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</si>
  <si>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</si>
  <si>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</si>
  <si>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</si>
  <si>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</si>
  <si>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</si>
  <si>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</si>
  <si>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</si>
  <si>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</si>
  <si>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</si>
  <si>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</si>
  <si>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</si>
  <si>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</si>
  <si>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</si>
  <si>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</si>
  <si>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</si>
  <si>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</si>
  <si>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</si>
  <si>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</si>
  <si>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</si>
  <si>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</si>
  <si>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</si>
  <si>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</si>
  <si>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</si>
  <si>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</si>
  <si>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</si>
  <si>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</si>
  <si>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</si>
  <si>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</si>
  <si>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</si>
  <si>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</si>
  <si>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</si>
  <si>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</si>
  <si>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</si>
  <si>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</si>
  <si>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</si>
  <si>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</si>
  <si>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</si>
  <si>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</si>
  <si>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</si>
  <si>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</si>
  <si>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</si>
  <si>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</si>
  <si>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</si>
  <si>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</si>
  <si>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</si>
  <si>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</si>
  <si>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</si>
  <si>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</si>
  <si>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</si>
  <si>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</si>
  <si>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</si>
  <si>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</si>
  <si>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</si>
  <si>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</si>
  <si>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</si>
  <si>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</si>
  <si>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</si>
  <si>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</si>
  <si>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</si>
  <si>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</si>
  <si>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</si>
  <si>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</si>
  <si>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</si>
  <si>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</si>
  <si>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</si>
  <si>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</si>
  <si>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</si>
  <si>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</si>
  <si>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</si>
  <si>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</si>
  <si>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</si>
  <si>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</si>
  <si>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</si>
  <si>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</si>
  <si>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</si>
  <si>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</si>
  <si>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</si>
  <si>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</si>
  <si>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</si>
  <si>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</si>
  <si>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</si>
  <si>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</si>
  <si>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</si>
  <si>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</si>
  <si>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</si>
  <si>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</si>
  <si>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</si>
  <si>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</si>
  <si>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</si>
  <si>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</si>
  <si>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</si>
  <si>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</si>
  <si>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</si>
  <si>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</si>
  <si>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</si>
  <si>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</si>
  <si>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</si>
  <si>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</si>
  <si>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</si>
  <si>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</si>
  <si>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</si>
  <si>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</si>
  <si>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</si>
  <si>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</si>
  <si>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</si>
  <si>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</si>
  <si>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</si>
  <si>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</si>
  <si>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</si>
  <si>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</si>
  <si>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</si>
  <si>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</si>
  <si>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</si>
  <si>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</si>
  <si>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</si>
  <si>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</si>
  <si>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</si>
  <si>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</si>
  <si>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</si>
  <si>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</si>
  <si>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</si>
  <si>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</si>
  <si>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</si>
  <si>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</si>
  <si>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</si>
  <si>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</si>
  <si>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</si>
  <si>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</si>
  <si>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</si>
  <si>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</si>
  <si>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</si>
  <si>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</si>
  <si>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</si>
  <si>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</si>
  <si>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</si>
  <si>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</si>
  <si>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</si>
  <si>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</si>
  <si>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</si>
  <si>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</si>
  <si>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</si>
  <si>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</si>
  <si>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</si>
  <si>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</si>
  <si>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</si>
  <si>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</si>
  <si>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</si>
  <si>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</si>
  <si>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</si>
  <si>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</si>
  <si>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</si>
  <si>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</si>
  <si>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</si>
  <si>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</si>
  <si>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</si>
  <si>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</si>
  <si>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</si>
  <si>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</si>
  <si>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</si>
  <si>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</si>
  <si>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</si>
  <si>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</si>
  <si>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</si>
  <si>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</si>
  <si>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</si>
  <si>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</si>
  <si>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</si>
  <si>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</si>
  <si>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</si>
  <si>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</si>
  <si>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</si>
  <si>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</si>
  <si>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</si>
  <si>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</si>
  <si>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</si>
  <si>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</si>
  <si>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</si>
  <si>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</si>
  <si>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</si>
  <si>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</si>
  <si>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</si>
  <si>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</si>
  <si>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</si>
  <si>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</si>
  <si>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</si>
  <si>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</si>
  <si>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</si>
  <si>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</si>
  <si>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</si>
  <si>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</si>
  <si>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</si>
  <si>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</si>
  <si>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</si>
  <si>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</si>
  <si>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</si>
  <si>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</si>
  <si>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</si>
  <si>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</si>
  <si>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</si>
  <si>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</si>
  <si>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</si>
  <si>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</si>
  <si>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</si>
  <si>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</si>
  <si>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</si>
  <si>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</si>
  <si>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</si>
  <si>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</si>
  <si>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</si>
  <si>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</si>
  <si>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</si>
  <si>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</si>
  <si>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</si>
  <si>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</si>
  <si>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</si>
  <si>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</si>
  <si>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</si>
  <si>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</si>
  <si>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</si>
  <si>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</si>
  <si>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</si>
  <si>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</si>
  <si>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</si>
  <si>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</si>
  <si>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</si>
  <si>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</si>
  <si>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</si>
  <si>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</si>
  <si>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</si>
  <si>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</si>
  <si>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</si>
  <si>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</si>
  <si>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</si>
  <si>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</si>
  <si>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</si>
  <si>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</si>
  <si>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</si>
  <si>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</si>
  <si>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</si>
  <si>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</si>
  <si>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</si>
  <si>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</si>
  <si>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</si>
  <si>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</si>
  <si>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</si>
  <si>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</si>
  <si>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</si>
  <si>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</si>
  <si>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</si>
  <si>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</si>
  <si>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</si>
  <si>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</si>
  <si>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</si>
  <si>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</si>
  <si>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</si>
  <si>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</si>
  <si>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</si>
  <si>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</si>
  <si>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</si>
  <si>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</si>
  <si>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</si>
  <si>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</si>
  <si>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</si>
  <si>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</si>
  <si>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</si>
  <si>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</si>
  <si>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</si>
  <si>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</si>
  <si>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</si>
  <si>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</si>
  <si>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</si>
  <si>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</si>
  <si>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</si>
  <si>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</si>
  <si>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</si>
  <si>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</si>
  <si>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</si>
  <si>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</si>
  <si>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</si>
  <si>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</si>
  <si>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</si>
  <si>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</si>
  <si>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</si>
  <si>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</si>
  <si>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</si>
  <si>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</si>
  <si>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</si>
  <si>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</si>
  <si>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</si>
  <si>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</si>
  <si>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</si>
  <si>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</si>
  <si>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</si>
  <si>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</si>
  <si>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</si>
  <si>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</si>
  <si>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</si>
  <si>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</si>
  <si>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</si>
  <si>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</si>
  <si>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</si>
  <si>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</si>
  <si>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</si>
  <si>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</si>
  <si>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</si>
  <si>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</si>
  <si>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</si>
  <si>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</si>
  <si>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</si>
  <si>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</si>
  <si>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</si>
  <si>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</si>
  <si>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</si>
  <si>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</si>
  <si>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</si>
  <si>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</si>
  <si>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</si>
  <si>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</si>
  <si>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</si>
  <si>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</si>
  <si>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</si>
  <si>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</si>
  <si>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</si>
  <si>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</si>
  <si>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</si>
  <si>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</si>
  <si>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</si>
  <si>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</si>
  <si>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</si>
  <si>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</si>
  <si>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</si>
  <si>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</si>
  <si>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</si>
  <si>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</si>
  <si>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</si>
  <si>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</si>
  <si>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</si>
  <si>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</si>
  <si>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</si>
  <si>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</si>
  <si>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</si>
  <si>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</si>
  <si>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</si>
  <si>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</si>
  <si>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</si>
  <si>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</si>
  <si>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</si>
  <si>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</si>
  <si>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</si>
  <si>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</si>
  <si>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</si>
  <si>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</si>
  <si>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</si>
  <si>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</si>
  <si>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</si>
  <si>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</si>
  <si>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</si>
  <si>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</si>
  <si>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</si>
  <si>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</si>
  <si>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</si>
  <si>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</si>
  <si>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</si>
  <si>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</si>
  <si>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</si>
  <si>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</si>
  <si>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</si>
  <si>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</si>
  <si>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</si>
  <si>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</si>
  <si>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</si>
  <si>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</si>
  <si>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</si>
  <si>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</si>
  <si>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</si>
  <si>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</si>
  <si>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</si>
  <si>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</si>
  <si>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</si>
  <si>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</si>
  <si>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</si>
  <si>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</si>
  <si>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</si>
  <si>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</si>
  <si>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</si>
  <si>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</si>
  <si>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</si>
  <si>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</si>
  <si>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</si>
  <si>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</si>
  <si>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</si>
  <si>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</si>
  <si>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</si>
  <si>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</si>
  <si>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</si>
  <si>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</si>
  <si>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</si>
  <si>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</si>
  <si>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</si>
  <si>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</si>
  <si>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</si>
  <si>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</si>
  <si>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</si>
  <si>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</si>
  <si>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</si>
  <si>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</si>
  <si>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</si>
  <si>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</si>
  <si>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</si>
  <si>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</si>
  <si>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</si>
  <si>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</si>
  <si>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</si>
  <si>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</si>
  <si>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</si>
  <si>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</si>
  <si>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</si>
  <si>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</si>
  <si>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</si>
  <si>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</si>
  <si>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</si>
  <si>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</si>
  <si>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</si>
  <si>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</si>
  <si>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</si>
  <si>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</si>
  <si>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</si>
  <si>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</si>
  <si>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</si>
  <si>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</si>
  <si>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</si>
  <si>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</si>
  <si>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</si>
  <si>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</si>
  <si>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</si>
  <si>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</si>
  <si>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</si>
  <si>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</si>
  <si>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</si>
  <si>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</si>
  <si>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</si>
  <si>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</si>
  <si>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</si>
  <si>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</si>
  <si>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</si>
  <si>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</si>
  <si>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</si>
  <si>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</si>
  <si>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</si>
  <si>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</si>
  <si>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</si>
  <si>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</si>
  <si>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</si>
  <si>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</si>
  <si>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</si>
  <si>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</si>
  <si>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</si>
  <si>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</si>
  <si>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</si>
  <si>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</si>
  <si>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</si>
  <si>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</si>
  <si>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</si>
  <si>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</si>
  <si>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</si>
  <si>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</si>
  <si>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</si>
  <si>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</si>
  <si>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</si>
  <si>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</si>
  <si>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</si>
  <si>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</si>
  <si>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</si>
  <si>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</si>
  <si>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</si>
  <si>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</si>
  <si>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</si>
  <si>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</si>
  <si>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</si>
  <si>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</si>
  <si>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</si>
  <si>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</si>
  <si>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</si>
  <si>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</si>
  <si>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</si>
  <si>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</si>
  <si>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</si>
  <si>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</si>
  <si>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</si>
  <si>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</si>
  <si>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</si>
  <si>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</si>
  <si>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</si>
  <si>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</si>
  <si>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</si>
  <si>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</si>
  <si>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</si>
  <si>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</si>
  <si>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</si>
  <si>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</si>
  <si>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</si>
  <si>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</si>
  <si>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</si>
  <si>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</si>
  <si>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</si>
  <si>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</si>
  <si>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</si>
  <si>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</si>
  <si>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</si>
  <si>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</si>
  <si>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</si>
  <si>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</si>
  <si>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</si>
  <si>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</si>
  <si>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</si>
  <si>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</si>
  <si>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</si>
  <si>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</si>
  <si>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</si>
  <si>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</si>
  <si>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</si>
  <si>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</si>
  <si>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</si>
  <si>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</si>
  <si>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</si>
  <si>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</si>
  <si>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</si>
  <si>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</si>
  <si>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</si>
  <si>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</si>
  <si>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</si>
  <si>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</si>
  <si>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</si>
  <si>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</si>
  <si>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</si>
  <si>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</si>
  <si>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</si>
  <si>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</si>
  <si>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</si>
  <si>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</si>
  <si>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</si>
  <si>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</si>
  <si>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</si>
  <si>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</si>
  <si>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</si>
  <si>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</si>
  <si>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</si>
  <si>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</si>
  <si>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</si>
  <si>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</si>
  <si>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</si>
  <si>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</si>
  <si>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</si>
  <si>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</si>
  <si>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</si>
  <si>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</si>
  <si>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</si>
  <si>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</si>
  <si>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</si>
  <si>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</si>
  <si>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</si>
  <si>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</si>
  <si>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</si>
  <si>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</si>
  <si>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</si>
  <si>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</si>
  <si>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</si>
  <si>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</si>
  <si>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</si>
  <si>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</si>
  <si>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</si>
  <si>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</si>
  <si>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</si>
  <si>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</si>
  <si>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</si>
  <si>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</si>
  <si>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</si>
  <si>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</si>
  <si>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</si>
  <si>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</si>
  <si>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</si>
  <si>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</si>
  <si>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</si>
  <si>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</si>
  <si>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</si>
  <si>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</si>
  <si>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</si>
  <si>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</si>
  <si>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</si>
  <si>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</si>
  <si>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</si>
  <si>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</si>
  <si>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</si>
  <si>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</si>
  <si>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</si>
  <si>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</si>
  <si>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</si>
  <si>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</si>
  <si>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</si>
  <si>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</si>
  <si>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</si>
  <si>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</si>
  <si>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</si>
  <si>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</si>
  <si>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</si>
  <si>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</si>
  <si>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</si>
  <si>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</si>
  <si>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</si>
  <si>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</si>
  <si>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</si>
  <si>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</si>
  <si>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</si>
  <si>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</si>
  <si>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</si>
  <si>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</si>
  <si>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</si>
  <si>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</si>
  <si>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</si>
  <si>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</si>
  <si>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</si>
  <si>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</si>
  <si>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</si>
  <si>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</si>
  <si>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</si>
  <si>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</si>
  <si>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</si>
  <si>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</si>
  <si>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</si>
  <si>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</si>
  <si>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</si>
  <si>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</si>
  <si>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</si>
  <si>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</si>
  <si>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</si>
  <si>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</si>
  <si>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</si>
  <si>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</si>
  <si>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</si>
  <si>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</si>
  <si>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</si>
  <si>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</si>
  <si>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</si>
  <si>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</si>
  <si>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</si>
  <si>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</si>
  <si>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</si>
  <si>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</si>
  <si>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</si>
  <si>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</si>
  <si>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</si>
  <si>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</si>
  <si>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</si>
  <si>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</si>
  <si>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</si>
  <si>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</si>
  <si>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</si>
  <si>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</si>
  <si>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</si>
  <si>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</si>
  <si>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</si>
  <si>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</si>
  <si>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</si>
  <si>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</si>
  <si>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</si>
  <si>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</si>
  <si>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</si>
  <si>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</si>
  <si>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</si>
  <si>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</si>
  <si>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</si>
  <si>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</si>
  <si>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</si>
  <si>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</si>
  <si>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</si>
  <si>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</si>
  <si>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</si>
  <si>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</si>
  <si>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</si>
  <si>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</si>
  <si>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</si>
  <si>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</si>
  <si>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</si>
  <si>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</si>
  <si>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</si>
  <si>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</si>
  <si>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</si>
  <si>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</si>
  <si>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</si>
  <si>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</si>
  <si>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</si>
  <si>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</si>
  <si>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</si>
  <si>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</si>
  <si>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</si>
  <si>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</si>
  <si>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</si>
  <si>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</si>
  <si>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</si>
  <si>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</si>
  <si>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</si>
  <si>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</si>
  <si>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</si>
  <si>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</si>
  <si>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</si>
  <si>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</si>
  <si>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</si>
  <si>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</si>
  <si>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</si>
  <si>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</si>
  <si>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</si>
  <si>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</si>
  <si>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</si>
  <si>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</si>
  <si>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</si>
  <si>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</si>
  <si>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</si>
  <si>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</si>
  <si>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</si>
  <si>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</si>
  <si>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</si>
  <si>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</si>
  <si>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</si>
  <si>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</si>
  <si>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</si>
  <si>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</si>
  <si>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</si>
  <si>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</si>
  <si>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</si>
  <si>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</si>
  <si>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</si>
  <si>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</si>
  <si>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</si>
  <si>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</si>
  <si>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</si>
  <si>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</si>
  <si>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</si>
  <si>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</si>
  <si>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</si>
  <si>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</si>
  <si>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</si>
  <si>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</si>
  <si>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</si>
  <si>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</si>
  <si>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</si>
  <si>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</si>
  <si>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</si>
  <si>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</si>
  <si>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</si>
  <si>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</si>
  <si>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</si>
  <si>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</si>
  <si>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</si>
  <si>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</si>
  <si>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</si>
  <si>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</si>
  <si>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</si>
  <si>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</si>
  <si>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</si>
  <si>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</si>
  <si>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</si>
  <si>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</si>
  <si>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</si>
  <si>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</si>
  <si>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</si>
  <si>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</si>
  <si>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</si>
  <si>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</si>
  <si>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</si>
  <si>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</si>
  <si>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</si>
  <si>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</si>
  <si>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</si>
  <si>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</si>
  <si>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</si>
  <si>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</si>
  <si>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</si>
  <si>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</si>
  <si>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</si>
  <si>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</si>
  <si>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</si>
  <si>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</si>
  <si>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</si>
  <si>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</si>
  <si>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</si>
  <si>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</si>
  <si>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</si>
  <si>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</si>
  <si>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</si>
  <si>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</si>
  <si>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</si>
  <si>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</si>
  <si>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</si>
  <si>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</si>
  <si>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</si>
  <si>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</si>
  <si>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</si>
  <si>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</si>
  <si>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</si>
  <si>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</si>
  <si>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</si>
  <si>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</si>
  <si>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</si>
  <si>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</si>
  <si>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</si>
  <si>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</si>
  <si>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</si>
  <si>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</si>
  <si>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</si>
  <si>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</si>
  <si>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</si>
  <si>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</si>
  <si>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</si>
  <si>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</si>
  <si>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</si>
  <si>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</si>
  <si>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</si>
  <si>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</si>
  <si>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</si>
  <si>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</si>
  <si>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</si>
  <si>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</si>
  <si>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</si>
  <si>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</si>
  <si>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</si>
  <si>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</si>
  <si>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</si>
  <si>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</si>
  <si>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</si>
  <si>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</si>
  <si>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</si>
  <si>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</si>
  <si>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</si>
  <si>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</si>
  <si>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</si>
  <si>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</si>
  <si>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</si>
  <si>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</si>
  <si>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</si>
  <si>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</si>
  <si>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</si>
  <si>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</si>
  <si>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</si>
  <si>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</si>
  <si>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</si>
  <si>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</si>
  <si>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</si>
  <si>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</si>
  <si>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</si>
  <si>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</si>
  <si>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</si>
  <si>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</si>
  <si>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</si>
  <si>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</si>
  <si>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</si>
  <si>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</si>
  <si>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</si>
  <si>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</si>
  <si>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</si>
  <si>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</si>
  <si>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</si>
  <si>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</si>
  <si>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</si>
  <si>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</si>
  <si>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</si>
  <si>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</si>
  <si>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</si>
  <si>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</si>
  <si>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</si>
  <si>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</si>
  <si>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</si>
  <si>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</si>
  <si>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</si>
  <si>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</si>
  <si>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</si>
  <si>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</si>
  <si>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</si>
  <si>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</si>
  <si>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</si>
  <si>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</si>
  <si>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</si>
  <si>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</si>
  <si>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</si>
  <si>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</si>
  <si>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</si>
  <si>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</si>
  <si>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</si>
  <si>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</si>
  <si>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</si>
  <si>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</si>
  <si>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</si>
  <si>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</si>
  <si>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</si>
  <si>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</si>
  <si>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</si>
  <si>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</si>
  <si>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</si>
  <si>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</si>
  <si>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</si>
  <si>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</si>
  <si>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</si>
  <si>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</si>
  <si>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</si>
  <si>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</si>
  <si>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</si>
  <si>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</si>
  <si>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</si>
  <si>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</si>
  <si>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</si>
  <si>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</si>
  <si>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</si>
  <si>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</si>
  <si>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</si>
  <si>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</si>
  <si>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</si>
  <si>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</si>
  <si>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</si>
  <si>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</si>
  <si>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</si>
  <si>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</si>
  <si>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</si>
  <si>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</si>
  <si>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</si>
  <si>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</si>
  <si>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</si>
  <si>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</si>
  <si>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</si>
  <si>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</si>
  <si>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</si>
  <si>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</si>
  <si>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</si>
  <si>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</si>
  <si>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</si>
  <si>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</si>
  <si>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</si>
  <si>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</si>
  <si>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</si>
  <si>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</si>
  <si>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</si>
  <si>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</si>
  <si>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</si>
  <si>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</si>
  <si>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</si>
  <si>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</si>
  <si>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</si>
  <si>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</si>
  <si>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</si>
  <si>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</si>
  <si>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</si>
  <si>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</si>
  <si>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</si>
  <si>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</si>
  <si>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</si>
  <si>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</si>
  <si>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</si>
  <si>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</si>
  <si>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</si>
  <si>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</si>
  <si>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</si>
  <si>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</si>
  <si>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</si>
  <si>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</si>
  <si>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</si>
  <si>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</si>
  <si>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</si>
  <si>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</si>
  <si>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</si>
  <si>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</si>
  <si>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</si>
  <si>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</si>
  <si>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</si>
  <si>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</si>
  <si>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</si>
  <si>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</si>
  <si>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</si>
  <si>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</si>
  <si>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</si>
  <si>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</si>
  <si>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</si>
  <si>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</si>
  <si>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</si>
  <si>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</si>
  <si>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</si>
  <si>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</si>
  <si>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</si>
  <si>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</si>
  <si>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</si>
  <si>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</si>
  <si>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</si>
  <si>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</si>
  <si>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</si>
  <si>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</si>
  <si>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</si>
  <si>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</si>
  <si>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</si>
  <si>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</si>
  <si>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</si>
  <si>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</si>
  <si>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</si>
  <si>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</si>
  <si>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</si>
  <si>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</si>
  <si>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</si>
  <si>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</si>
  <si>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</si>
  <si>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</si>
  <si>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</si>
  <si>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</si>
  <si>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</si>
  <si>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</si>
  <si>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</si>
  <si>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</si>
  <si>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</si>
  <si>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</si>
  <si>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</si>
  <si>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</si>
  <si>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</si>
  <si>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</si>
  <si>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</si>
  <si>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</si>
  <si>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</si>
  <si>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</si>
  <si>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</si>
  <si>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</si>
  <si>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</si>
  <si>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</si>
  <si>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</si>
  <si>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</si>
  <si>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</si>
  <si>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</si>
  <si>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</si>
  <si>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</si>
  <si>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</si>
  <si>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</si>
  <si>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</si>
  <si>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</si>
  <si>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</si>
  <si>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</si>
  <si>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</si>
  <si>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</si>
  <si>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</si>
  <si>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</si>
  <si>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</si>
  <si>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</si>
  <si>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</si>
  <si>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</si>
  <si>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</si>
  <si>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</si>
  <si>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</si>
  <si>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</si>
  <si>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</si>
  <si>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</si>
  <si>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</si>
  <si>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</si>
  <si>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</si>
  <si>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</si>
  <si>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</si>
  <si>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</si>
  <si>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</si>
  <si>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</si>
  <si>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</si>
  <si>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</si>
  <si>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</si>
  <si>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</si>
  <si>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</si>
  <si>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</si>
  <si>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</si>
  <si>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</si>
  <si>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</si>
  <si>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</si>
  <si>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</si>
  <si>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</si>
  <si>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</si>
  <si>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</si>
  <si>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</si>
  <si>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</si>
  <si>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</si>
  <si>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</si>
  <si>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</si>
  <si>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</si>
  <si>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</si>
  <si>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</si>
  <si>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</si>
  <si>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</si>
  <si>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</si>
  <si>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</si>
  <si>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</si>
  <si>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</si>
  <si>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</si>
  <si>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</si>
  <si>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</si>
  <si>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</si>
  <si>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</si>
  <si>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</si>
  <si>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</si>
  <si>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</si>
  <si>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</si>
  <si>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</si>
  <si>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</si>
  <si>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</si>
  <si>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</si>
  <si>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</si>
  <si>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</si>
  <si>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</si>
  <si>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</si>
  <si>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</si>
  <si>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</si>
  <si>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</si>
  <si>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</si>
  <si>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</si>
  <si>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</si>
  <si>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</si>
  <si>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</si>
  <si>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</si>
  <si>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</si>
  <si>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</si>
  <si>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</si>
  <si>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</si>
  <si>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</si>
  <si>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</si>
  <si>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</si>
  <si>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</si>
  <si>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</si>
  <si>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</si>
  <si>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</si>
  <si>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</si>
  <si>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</si>
  <si>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</si>
  <si>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</si>
  <si>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</si>
  <si>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</si>
  <si>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</si>
  <si>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</si>
  <si>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</si>
  <si>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</si>
  <si>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</si>
  <si>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</si>
  <si>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</si>
  <si>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</si>
  <si>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</si>
  <si>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</si>
  <si>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</si>
  <si>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</si>
  <si>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</si>
  <si>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</si>
  <si>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</si>
  <si>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</si>
  <si>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</si>
  <si>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</si>
  <si>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</si>
  <si>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</si>
  <si>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</si>
  <si>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</si>
  <si>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</si>
  <si>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</si>
  <si>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</si>
  <si>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</si>
  <si>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</si>
  <si>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</si>
  <si>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</si>
  <si>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</si>
  <si>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</si>
  <si>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</si>
  <si>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</si>
  <si>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</si>
  <si>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</si>
  <si>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</si>
  <si>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</si>
  <si>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</si>
  <si>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</si>
  <si>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</si>
  <si>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</si>
  <si>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</si>
  <si>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</si>
  <si>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</si>
  <si>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</si>
  <si>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</si>
  <si>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</si>
  <si>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</si>
  <si>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</si>
  <si>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</si>
  <si>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</si>
  <si>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</si>
  <si>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</si>
  <si>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</si>
  <si>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</si>
  <si>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</si>
  <si>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</si>
  <si>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</si>
  <si>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</si>
  <si>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</si>
  <si>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</si>
  <si>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</si>
  <si>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</si>
  <si>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</si>
  <si>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</si>
  <si>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</si>
  <si>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</si>
  <si>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</si>
  <si>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</si>
  <si>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</si>
  <si>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</si>
  <si>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</si>
  <si>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</si>
  <si>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</si>
  <si>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</si>
  <si>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</si>
  <si>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</si>
  <si>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</si>
  <si>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</si>
  <si>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</si>
  <si>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</si>
  <si>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</si>
  <si>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</si>
  <si>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</si>
  <si>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</si>
  <si>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</si>
  <si>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</si>
  <si>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</si>
  <si>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</si>
  <si>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</si>
  <si>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</si>
  <si>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</si>
  <si>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</si>
  <si>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</si>
  <si>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</si>
  <si>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</si>
  <si>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</si>
  <si>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</si>
  <si>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</si>
  <si>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</si>
  <si>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</si>
  <si>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</si>
  <si>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</si>
  <si>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</si>
  <si>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</si>
  <si>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</si>
  <si>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</si>
  <si>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</si>
  <si>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</si>
  <si>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</si>
  <si>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</si>
  <si>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</si>
  <si>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</si>
  <si>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</si>
  <si>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</si>
  <si>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</si>
  <si>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</si>
  <si>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</si>
  <si>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</si>
  <si>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</si>
  <si>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</si>
  <si>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</si>
  <si>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</si>
  <si>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</si>
  <si>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</si>
  <si>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</si>
  <si>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</si>
  <si>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</si>
  <si>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</si>
  <si>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</si>
  <si>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</si>
  <si>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</si>
  <si>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</si>
  <si>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</si>
  <si>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</si>
  <si>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</si>
  <si>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</si>
  <si>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</si>
  <si>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</si>
  <si>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</si>
  <si>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</si>
  <si>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</si>
  <si>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</si>
  <si>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</si>
  <si>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</si>
  <si>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</si>
  <si>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</si>
  <si>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</si>
  <si>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</si>
  <si>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</si>
  <si>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</si>
  <si>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</si>
  <si>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</si>
  <si>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</si>
  <si>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</si>
  <si>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</si>
  <si>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</si>
  <si>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</si>
  <si>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</si>
  <si>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</si>
  <si>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</si>
  <si>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</si>
  <si>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</si>
  <si>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</si>
  <si>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</si>
  <si>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</si>
  <si>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</si>
  <si>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</si>
  <si>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</si>
  <si>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</si>
  <si>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</si>
  <si>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</si>
  <si>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</si>
  <si>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</si>
  <si>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</si>
  <si>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</si>
  <si>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</si>
  <si>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</si>
  <si>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</si>
  <si>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</si>
  <si>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</si>
  <si>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</si>
  <si>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</si>
  <si>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</si>
  <si>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</si>
  <si>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</si>
  <si>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</si>
  <si>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</si>
  <si>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</si>
  <si>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</si>
  <si>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</si>
  <si>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</si>
  <si>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</si>
  <si>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</si>
  <si>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</si>
  <si>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</si>
  <si>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</si>
  <si>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</si>
  <si>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</si>
  <si>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</si>
  <si>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</si>
  <si>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</si>
  <si>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</si>
  <si>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</si>
  <si>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</si>
  <si>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</si>
  <si>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</si>
  <si>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</si>
  <si>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</si>
  <si>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</si>
  <si>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</si>
  <si>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</si>
  <si>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</si>
  <si>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</si>
  <si>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</si>
  <si>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</si>
  <si>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</si>
  <si>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</si>
  <si>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</si>
  <si>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</si>
  <si>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</si>
  <si>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</si>
  <si>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</si>
  <si>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</si>
  <si>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</si>
  <si>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</si>
  <si>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</si>
  <si>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</si>
  <si>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</si>
  <si>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</si>
  <si>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</si>
  <si>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</si>
  <si>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</si>
  <si>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</si>
  <si>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</si>
  <si>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</si>
  <si>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</si>
  <si>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</si>
  <si>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</si>
  <si>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</si>
  <si>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</si>
  <si>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</si>
  <si>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</si>
  <si>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</si>
  <si>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</si>
  <si>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</si>
  <si>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</si>
  <si>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</si>
  <si>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</si>
  <si>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</si>
  <si>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</si>
  <si>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</si>
  <si>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</si>
  <si>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</si>
  <si>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</si>
  <si>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</si>
  <si>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</si>
  <si>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</si>
  <si>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</si>
  <si>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</si>
  <si>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</si>
  <si>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</si>
  <si>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</si>
  <si>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</si>
  <si>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</si>
  <si>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</si>
  <si>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</si>
  <si>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</si>
  <si>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</si>
  <si>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</si>
  <si>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</si>
  <si>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</si>
  <si>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</si>
  <si>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</si>
  <si>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</si>
  <si>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</si>
  <si>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</si>
  <si>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</si>
  <si>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</si>
  <si>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</si>
  <si>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</si>
  <si>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</si>
  <si>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</si>
  <si>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</si>
  <si>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</si>
  <si>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</si>
  <si>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</si>
  <si>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</si>
  <si>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</si>
  <si>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</si>
  <si>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</si>
  <si>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</si>
  <si>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</si>
  <si>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</si>
  <si>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</si>
  <si>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</si>
  <si>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</si>
  <si>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</si>
  <si>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</si>
  <si>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</si>
  <si>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</si>
  <si>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</si>
  <si>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</si>
  <si>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</si>
  <si>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</si>
  <si>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</si>
  <si>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</si>
  <si>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</si>
  <si>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</si>
  <si>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</si>
  <si>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</si>
  <si>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</si>
  <si>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</si>
  <si>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</si>
  <si>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</si>
  <si>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</si>
  <si>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</si>
  <si>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</si>
  <si>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</si>
  <si>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</si>
  <si>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</si>
  <si>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</si>
  <si>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</si>
  <si>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</si>
  <si>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</si>
  <si>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</si>
  <si>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</si>
  <si>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</si>
  <si>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</si>
  <si>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</si>
  <si>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</si>
  <si>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</si>
  <si>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</si>
  <si>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</si>
  <si>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</si>
  <si>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</si>
  <si>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</si>
  <si>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</si>
  <si>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</si>
  <si>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</si>
  <si>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</si>
  <si>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</si>
  <si>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</si>
  <si>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</si>
  <si>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</si>
  <si>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</si>
  <si>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</si>
  <si>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</si>
  <si>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</si>
  <si>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</si>
  <si>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</si>
  <si>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</si>
  <si>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</si>
  <si>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</si>
  <si>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</si>
  <si>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</si>
  <si>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</si>
  <si>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</si>
  <si>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</si>
  <si>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</si>
  <si>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</si>
  <si>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</si>
  <si>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</si>
  <si>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</si>
  <si>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</si>
  <si>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</si>
  <si>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</si>
  <si>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</si>
  <si>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</si>
  <si>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</si>
  <si>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</si>
  <si>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</si>
  <si>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</si>
  <si>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</si>
  <si>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</si>
  <si>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</si>
  <si>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</si>
  <si>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</si>
  <si>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</si>
  <si>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</si>
  <si>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</si>
  <si>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</si>
  <si>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</si>
  <si>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</si>
  <si>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</si>
  <si>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</si>
  <si>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</si>
  <si>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</si>
  <si>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</si>
  <si>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</si>
  <si>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</si>
  <si>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</si>
  <si>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</si>
  <si>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</si>
  <si>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</si>
  <si>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</si>
  <si>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</si>
  <si>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</si>
  <si>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</si>
  <si>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</si>
  <si>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</si>
  <si>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</si>
  <si>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</si>
  <si>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</si>
  <si>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</si>
  <si>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</si>
  <si>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</si>
  <si>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</si>
  <si>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</si>
  <si>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</si>
  <si>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</si>
  <si>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</si>
  <si>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</si>
  <si>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</si>
  <si>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</si>
  <si>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</si>
  <si>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</si>
  <si>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</si>
  <si>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</si>
  <si>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</si>
  <si>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</si>
  <si>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</si>
  <si>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</si>
  <si>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</si>
  <si>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</si>
  <si>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</si>
  <si>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</si>
  <si>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</si>
  <si>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</si>
  <si>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</si>
  <si>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</si>
  <si>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</si>
  <si>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</si>
  <si>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</si>
  <si>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</si>
  <si>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</si>
  <si>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</si>
  <si>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</si>
  <si>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</si>
  <si>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</si>
  <si>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</si>
  <si>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</si>
  <si>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</si>
  <si>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</si>
  <si>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</si>
  <si>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</si>
  <si>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</si>
  <si>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</si>
  <si>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</si>
  <si>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</si>
  <si>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</si>
  <si>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</si>
  <si>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</si>
  <si>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</si>
  <si>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</si>
  <si>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</si>
  <si>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</si>
  <si>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</si>
  <si>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</si>
  <si>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</si>
  <si>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</si>
  <si>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</si>
  <si>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</si>
  <si>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</si>
  <si>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</si>
  <si>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</si>
  <si>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</si>
  <si>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</si>
  <si>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</si>
  <si>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</si>
  <si>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</si>
  <si>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</si>
  <si>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</si>
  <si>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</si>
  <si>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</si>
  <si>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</si>
  <si>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</si>
  <si>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</si>
  <si>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</si>
  <si>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</si>
  <si>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</si>
  <si>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</si>
  <si>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</si>
  <si>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</si>
  <si>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</si>
  <si>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</si>
  <si>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</si>
  <si>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</si>
  <si>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</si>
  <si>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</si>
  <si>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</si>
  <si>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</si>
  <si>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</si>
  <si>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</si>
  <si>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</si>
  <si>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</si>
  <si>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</si>
  <si>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</si>
  <si>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</si>
  <si>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</si>
  <si>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</si>
  <si>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</si>
  <si>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</si>
  <si>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</si>
  <si>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</si>
  <si>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</si>
  <si>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</si>
  <si>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</si>
  <si>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</si>
  <si>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</si>
  <si>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</si>
  <si>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</si>
  <si>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</si>
  <si>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</si>
  <si>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</si>
  <si>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</si>
  <si>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</si>
  <si>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</si>
  <si>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</si>
  <si>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</si>
  <si>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</si>
  <si>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</si>
  <si>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</si>
  <si>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</si>
  <si>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</si>
  <si>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</si>
  <si>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</si>
  <si>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</si>
  <si>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</si>
  <si>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</si>
  <si>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</si>
  <si>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</si>
  <si>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</si>
  <si>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</si>
  <si>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</si>
  <si>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</si>
  <si>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</si>
  <si>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</si>
  <si>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</si>
  <si>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</si>
  <si>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</si>
  <si>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</si>
  <si>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</si>
  <si>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</si>
  <si>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</si>
  <si>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</si>
  <si>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</si>
  <si>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</si>
  <si>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</si>
  <si>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</si>
  <si>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</si>
  <si>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</si>
  <si>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</si>
  <si>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</si>
  <si>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</si>
  <si>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</si>
  <si>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</si>
  <si>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</si>
  <si>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</si>
  <si>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</si>
  <si>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</si>
  <si>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</si>
  <si>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</si>
  <si>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</si>
  <si>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</si>
  <si>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</si>
  <si>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</si>
  <si>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</si>
  <si>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</si>
  <si>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</si>
  <si>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</si>
  <si>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</si>
  <si>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</si>
  <si>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</si>
  <si>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</si>
  <si>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</si>
  <si>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</si>
  <si>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</si>
  <si>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</si>
  <si>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</si>
  <si>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</si>
  <si>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</si>
  <si>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</si>
  <si>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</si>
  <si>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</si>
  <si>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</si>
  <si>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</si>
  <si>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</si>
  <si>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</si>
  <si>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</si>
  <si>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</si>
  <si>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</si>
  <si>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</si>
  <si>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</si>
  <si>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</si>
  <si>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</si>
  <si>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</si>
  <si>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</si>
  <si>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</si>
  <si>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</si>
  <si>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</si>
  <si>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</si>
  <si>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</si>
  <si>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</si>
  <si>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</si>
  <si>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</si>
  <si>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</si>
  <si>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</si>
  <si>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</si>
  <si>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</si>
  <si>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</si>
  <si>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</si>
  <si>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</si>
  <si>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</si>
  <si>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</si>
  <si>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</si>
  <si>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</si>
  <si>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</si>
  <si>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</si>
  <si>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</si>
  <si>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</si>
  <si>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</si>
  <si>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</si>
  <si>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</si>
  <si>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</si>
  <si>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</si>
  <si>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</si>
  <si>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</si>
  <si>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</si>
  <si>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</si>
  <si>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</si>
  <si>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</si>
  <si>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</si>
  <si>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</si>
  <si>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</si>
  <si>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</si>
  <si>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</si>
  <si>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</si>
  <si>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</si>
  <si>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</si>
  <si>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</si>
  <si>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</si>
  <si>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</si>
  <si>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</si>
  <si>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</si>
  <si>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</si>
  <si>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</si>
  <si>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</si>
  <si>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</si>
  <si>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</si>
  <si>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</si>
  <si>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</si>
  <si>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</si>
  <si>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</si>
  <si>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</si>
  <si>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</si>
  <si>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</si>
  <si>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</si>
  <si>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</si>
  <si>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</si>
  <si>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</si>
  <si>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</si>
  <si>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</si>
  <si>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</si>
  <si>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</si>
  <si>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</si>
  <si>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</si>
  <si>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</si>
  <si>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</si>
  <si>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</si>
  <si>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</si>
  <si>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</si>
  <si>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</si>
  <si>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</si>
  <si>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</si>
  <si>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</si>
  <si>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</si>
  <si>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</si>
  <si>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</si>
  <si>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</si>
  <si>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</si>
  <si>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</si>
  <si>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</si>
  <si>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</si>
  <si>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</si>
  <si>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</si>
  <si>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</si>
  <si>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</si>
  <si>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</si>
  <si>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</si>
  <si>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</si>
  <si>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</si>
  <si>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</si>
  <si>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</si>
  <si>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</si>
  <si>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</si>
  <si>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</si>
  <si>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</si>
  <si>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</si>
  <si>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</si>
  <si>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</si>
  <si>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</si>
  <si>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</si>
  <si>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</si>
  <si>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</si>
  <si>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</si>
  <si>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</si>
  <si>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</si>
  <si>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</si>
  <si>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</si>
  <si>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</si>
  <si>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</si>
  <si>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</si>
  <si>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</si>
  <si>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</si>
  <si>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</si>
  <si>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</si>
  <si>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</si>
  <si>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</si>
  <si>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</si>
  <si>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</si>
  <si>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</si>
  <si>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</si>
  <si>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</si>
  <si>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</si>
  <si>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</si>
  <si>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</si>
  <si>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</si>
  <si>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</si>
  <si>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</si>
  <si>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</si>
  <si>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</si>
  <si>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</si>
  <si>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</si>
  <si>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</si>
  <si>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</si>
  <si>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</si>
  <si>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</si>
  <si>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</si>
  <si>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</si>
  <si>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</si>
  <si>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</si>
  <si>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</si>
  <si>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</si>
  <si>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</si>
  <si>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</si>
  <si>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</si>
  <si>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</si>
  <si>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</si>
  <si>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</si>
  <si>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</si>
  <si>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</si>
  <si>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</si>
  <si>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</si>
  <si>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</si>
  <si>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</si>
  <si>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</si>
  <si>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</si>
  <si>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</si>
  <si>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</si>
  <si>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</si>
  <si>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</si>
  <si>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</si>
  <si>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</si>
  <si>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</si>
  <si>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</si>
  <si>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</si>
  <si>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</si>
  <si>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</si>
  <si>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</si>
  <si>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</si>
  <si>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</si>
  <si>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</si>
  <si>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</si>
  <si>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</si>
  <si>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</si>
  <si>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</si>
  <si>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</si>
  <si>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</si>
  <si>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</si>
  <si>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</si>
  <si>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</si>
  <si>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</si>
  <si>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</si>
  <si>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</si>
  <si>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</si>
  <si>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</si>
  <si>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</si>
  <si>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</si>
  <si>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</si>
  <si>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</si>
  <si>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</si>
  <si>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</si>
  <si>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</si>
  <si>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</si>
  <si>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</si>
  <si>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</si>
  <si>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</si>
  <si>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</si>
  <si>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</si>
  <si>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</si>
  <si>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</si>
  <si>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</si>
  <si>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</si>
  <si>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</si>
  <si>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</si>
  <si>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</si>
  <si>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</si>
  <si>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</si>
  <si>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</si>
  <si>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</si>
  <si>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</si>
  <si>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</si>
  <si>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</si>
  <si>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</si>
  <si>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</si>
  <si>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</si>
  <si>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</si>
  <si>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</si>
  <si>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</si>
  <si>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</si>
  <si>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</si>
  <si>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</si>
  <si>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</si>
  <si>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</si>
  <si>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</si>
  <si>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</si>
  <si>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</si>
  <si>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</si>
  <si>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</si>
  <si>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</si>
  <si>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</si>
  <si>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</si>
  <si>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</si>
  <si>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</si>
  <si>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</si>
  <si>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</si>
  <si>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</si>
  <si>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</si>
  <si>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</si>
  <si>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</si>
  <si>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</si>
  <si>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</si>
  <si>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</si>
  <si>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</si>
  <si>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</si>
  <si>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</si>
  <si>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</si>
  <si>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</si>
  <si>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</si>
  <si>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</si>
  <si>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</si>
  <si>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</si>
  <si>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</si>
  <si>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</si>
  <si>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</si>
  <si>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</si>
  <si>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</si>
  <si>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</si>
  <si>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</si>
  <si>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</si>
  <si>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</si>
  <si>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</si>
  <si>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</si>
  <si>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</si>
  <si>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</si>
  <si>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</si>
  <si>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</si>
  <si>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</si>
  <si>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</si>
  <si>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</si>
  <si>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</si>
  <si>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</si>
  <si>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</si>
  <si>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</si>
  <si>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</si>
  <si>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</si>
  <si>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</si>
  <si>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</si>
  <si>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</si>
  <si>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</si>
  <si>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</si>
  <si>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</si>
  <si>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</si>
  <si>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</si>
  <si>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</si>
  <si>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</si>
  <si>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</si>
  <si>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</si>
  <si>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</si>
  <si>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</si>
  <si>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</si>
  <si>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</si>
  <si>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</si>
  <si>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</si>
  <si>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</si>
  <si>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</si>
  <si>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</si>
  <si>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</si>
  <si>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</si>
  <si>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</si>
  <si>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</si>
  <si>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</si>
  <si>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</si>
  <si>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</si>
  <si>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</si>
  <si>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</si>
  <si>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</si>
  <si>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</si>
  <si>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</si>
  <si>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</si>
  <si>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</si>
  <si>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</si>
  <si>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</si>
  <si>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</si>
  <si>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</si>
  <si>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</si>
  <si>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</si>
  <si>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</si>
  <si>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</si>
  <si>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</si>
  <si>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</si>
  <si>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</si>
  <si>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</si>
  <si>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</si>
  <si>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</si>
  <si>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</si>
  <si>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</si>
  <si>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</si>
  <si>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</si>
  <si>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</si>
  <si>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</si>
  <si>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</si>
  <si>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</si>
  <si>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</si>
  <si>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</si>
  <si>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</si>
  <si>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</si>
  <si>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</si>
  <si>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</si>
  <si>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</si>
  <si>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</si>
  <si>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</si>
  <si>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</si>
  <si>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</si>
  <si>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</si>
  <si>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</si>
  <si>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</si>
  <si>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</si>
  <si>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</si>
  <si>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</si>
  <si>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</si>
  <si>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</si>
  <si>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</si>
  <si>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</si>
  <si>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</si>
  <si>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</si>
  <si>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</si>
  <si>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</si>
  <si>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</si>
  <si>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</si>
  <si>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</si>
  <si>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</si>
  <si>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</si>
  <si>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</si>
  <si>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</si>
  <si>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</si>
  <si>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</si>
  <si>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</si>
  <si>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</si>
  <si>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</si>
  <si>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</si>
  <si>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</si>
  <si>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</si>
  <si>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</si>
  <si>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</si>
  <si>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</si>
  <si>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</si>
  <si>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</si>
  <si>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</si>
  <si>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</si>
  <si>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</si>
  <si>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</si>
  <si>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</si>
  <si>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</si>
  <si>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</si>
  <si>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</si>
  <si>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</si>
  <si>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</si>
  <si>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</si>
  <si>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</si>
  <si>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</si>
  <si>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</si>
  <si>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</si>
  <si>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</si>
  <si>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</si>
  <si>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</si>
  <si>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</si>
  <si>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</si>
  <si>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</si>
  <si>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</si>
  <si>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</si>
  <si>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</si>
  <si>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</si>
  <si>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</si>
  <si>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</si>
  <si>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</si>
  <si>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</si>
  <si>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</si>
  <si>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</si>
  <si>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</si>
  <si>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</si>
  <si>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</si>
  <si>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</si>
  <si>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</si>
  <si>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</si>
  <si>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</si>
  <si>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</si>
  <si>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</si>
  <si>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</si>
  <si>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</si>
  <si>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</si>
  <si>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</si>
  <si>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</si>
  <si>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</si>
  <si>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</si>
  <si>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</si>
  <si>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</si>
  <si>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</si>
  <si>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</si>
  <si>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</si>
  <si>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</si>
  <si>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</si>
  <si>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</si>
  <si>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</si>
  <si>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</si>
  <si>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</si>
  <si>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</si>
  <si>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</si>
  <si>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</si>
  <si>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</si>
  <si>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</si>
  <si>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</si>
  <si>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</si>
  <si>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</si>
  <si>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</si>
  <si>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</si>
  <si>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</si>
  <si>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</si>
  <si>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</si>
  <si>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</si>
  <si>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</si>
  <si>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</si>
  <si>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</si>
  <si>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</si>
  <si>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</si>
  <si>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</si>
  <si>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</si>
  <si>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</si>
  <si>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</si>
  <si>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</si>
  <si>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</si>
  <si>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</si>
  <si>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</si>
  <si>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</si>
  <si>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</si>
  <si>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</si>
  <si>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</si>
  <si>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</si>
  <si>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</si>
  <si>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</si>
  <si>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</si>
  <si>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</si>
  <si>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</si>
  <si>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</si>
  <si>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</si>
  <si>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</si>
  <si>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</si>
  <si>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</si>
  <si>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</si>
  <si>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</si>
  <si>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</si>
  <si>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</si>
  <si>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</si>
  <si>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</si>
  <si>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</si>
  <si>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</si>
  <si>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</si>
  <si>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</si>
  <si>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</si>
  <si>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</si>
  <si>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</si>
  <si>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</si>
  <si>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</si>
  <si>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</si>
  <si>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</si>
  <si>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</si>
  <si>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</si>
  <si>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</si>
  <si>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</si>
  <si>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</si>
  <si>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</si>
  <si>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</si>
  <si>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</si>
  <si>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</si>
  <si>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</si>
  <si>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</si>
  <si>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</si>
  <si>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</si>
  <si>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</si>
  <si>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</si>
  <si>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</si>
  <si>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</si>
  <si>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</si>
  <si>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</si>
  <si>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</si>
  <si>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</si>
  <si>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</si>
  <si>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</si>
  <si>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</si>
  <si>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</si>
  <si>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</si>
  <si>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</si>
  <si>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</si>
  <si>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</si>
  <si>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</si>
  <si>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</si>
  <si>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</si>
  <si>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</si>
  <si>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</si>
  <si>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</si>
  <si>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</si>
  <si>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</si>
  <si>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</si>
  <si>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</si>
  <si>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</si>
  <si>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</si>
  <si>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</si>
  <si>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</si>
  <si>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</si>
  <si>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</si>
  <si>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</si>
  <si>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</si>
  <si>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</si>
  <si>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</si>
  <si>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</si>
  <si>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</si>
  <si>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</si>
  <si>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</si>
  <si>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</si>
  <si>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</si>
  <si>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</si>
  <si>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</si>
  <si>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</si>
  <si>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</si>
  <si>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</si>
  <si>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</si>
  <si>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</si>
  <si>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</si>
  <si>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</si>
  <si>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</si>
  <si>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</si>
  <si>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</si>
  <si>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</si>
  <si>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</si>
  <si>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</si>
  <si>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</si>
  <si>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</si>
  <si>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</si>
  <si>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</si>
  <si>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</si>
  <si>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</si>
  <si>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</si>
  <si>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</si>
  <si>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</si>
  <si>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</si>
  <si>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</si>
  <si>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</si>
  <si>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</si>
  <si>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</si>
  <si>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</si>
  <si>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</si>
  <si>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</si>
  <si>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</si>
  <si>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</si>
  <si>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</si>
  <si>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</si>
  <si>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</si>
  <si>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</si>
  <si>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</si>
  <si>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</si>
  <si>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</si>
  <si>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</si>
  <si>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</si>
  <si>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</si>
  <si>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</si>
  <si>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</si>
  <si>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</si>
  <si>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</si>
  <si>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</si>
  <si>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</si>
  <si>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</si>
  <si>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</si>
  <si>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</si>
  <si>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</si>
  <si>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</si>
  <si>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</si>
  <si>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</si>
  <si>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</si>
  <si>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</si>
  <si>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</si>
  <si>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</si>
  <si>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</si>
  <si>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</si>
  <si>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</si>
  <si>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</si>
  <si>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</si>
  <si>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</si>
  <si>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</si>
  <si>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</si>
  <si>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</si>
  <si>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</si>
  <si>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</si>
  <si>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</si>
  <si>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</si>
  <si>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</si>
  <si>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</si>
  <si>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</si>
  <si>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</si>
  <si>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</si>
  <si>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</si>
  <si>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</si>
  <si>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</si>
  <si>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</si>
  <si>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</si>
  <si>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</si>
  <si>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</si>
  <si>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</si>
  <si>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</si>
  <si>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</si>
  <si>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</si>
  <si>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</si>
  <si>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</si>
  <si>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</si>
  <si>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</si>
  <si>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</si>
  <si>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</si>
  <si>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</si>
  <si>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</si>
  <si>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</si>
  <si>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</si>
  <si>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</si>
  <si>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</si>
  <si>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</si>
  <si>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</si>
  <si>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</si>
  <si>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</si>
  <si>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</si>
  <si>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</si>
  <si>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</si>
  <si>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</si>
  <si>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</si>
  <si>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</si>
  <si>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</si>
  <si>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</si>
  <si>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</si>
  <si>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</si>
  <si>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</si>
  <si>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</si>
  <si>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</si>
  <si>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</si>
  <si>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</si>
  <si>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</si>
  <si>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</si>
  <si>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</si>
  <si>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</si>
  <si>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</si>
  <si>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</si>
  <si>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</si>
  <si>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</si>
  <si>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</si>
  <si>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</si>
  <si>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</si>
  <si>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</si>
  <si>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</si>
  <si>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</si>
  <si>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</si>
  <si>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</si>
  <si>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</si>
  <si>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</si>
  <si>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</si>
  <si>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</si>
  <si>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</si>
  <si>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</si>
  <si>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</si>
  <si>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</si>
  <si>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urlife.ai</t>
  </si>
  <si>
    <t>living.ai</t>
  </si>
  <si>
    <t>Needs specific focus on AI for AI fund</t>
  </si>
  <si>
    <t>Peter Thiel</t>
  </si>
  <si>
    <t>Signed toxic AI pledges</t>
  </si>
  <si>
    <t>Ensemble AI</t>
  </si>
  <si>
    <t>Imagen 3 - Google</t>
  </si>
  <si>
    <t>2024</t>
  </si>
  <si>
    <t>Kraken: Inherently Parallel Transformers for Efficient Multi-Device Inference; arXiv 8/17/24</t>
  </si>
  <si>
    <t>https://arxiv.org/pdf/2408.07802</t>
  </si>
  <si>
    <t>Prabhakar et al. (Princeton)</t>
  </si>
  <si>
    <t>Parallelism</t>
  </si>
  <si>
    <t>Kraken</t>
  </si>
  <si>
    <t>model parallelism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</si>
</sst>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93">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41" fillId="0" borderId="0"/>
    <xf numFmtId="0" fontId="46" fillId="0" borderId="0" applyNumberFormat="0" applyFill="0" applyBorder="0" applyAlignment="0" applyProtection="0"/>
    <xf numFmtId="0" fontId="42" fillId="0" borderId="0"/>
    <xf numFmtId="0" fontId="47" fillId="0" borderId="0" applyNumberFormat="0" applyFill="0" applyBorder="0" applyAlignment="0" applyProtection="0"/>
  </cellStyleXfs>
  <cellXfs count="487">
    <xf numFmtId="0" fontId="0" fillId="0" borderId="0" xfId="0"/>
    <xf numFmtId="0" fontId="42" fillId="0" borderId="0" xfId="1" applyFont="1"/>
    <xf numFmtId="0" fontId="42" fillId="0" borderId="0" xfId="1" applyFont="1" applyAlignment="1">
      <alignment horizontal="right"/>
    </xf>
    <xf numFmtId="3" fontId="42" fillId="0" borderId="0" xfId="1" applyNumberFormat="1" applyFont="1" applyAlignment="1">
      <alignment horizontal="right"/>
    </xf>
    <xf numFmtId="14" fontId="42" fillId="0" borderId="0" xfId="1" applyNumberFormat="1" applyFont="1" applyAlignment="1">
      <alignment horizontal="right"/>
    </xf>
    <xf numFmtId="3" fontId="42" fillId="0" borderId="0" xfId="1" applyNumberFormat="1" applyFont="1"/>
    <xf numFmtId="3" fontId="42" fillId="0" borderId="0" xfId="1" quotePrefix="1" applyNumberFormat="1" applyFont="1" applyAlignment="1">
      <alignment horizontal="right"/>
    </xf>
    <xf numFmtId="0" fontId="42" fillId="0" borderId="0" xfId="1" quotePrefix="1" applyFont="1"/>
    <xf numFmtId="4" fontId="42" fillId="0" borderId="0" xfId="1" applyNumberFormat="1" applyFont="1"/>
    <xf numFmtId="14" fontId="43" fillId="0" borderId="0" xfId="1" applyNumberFormat="1" applyFont="1" applyAlignment="1">
      <alignment horizontal="right"/>
    </xf>
    <xf numFmtId="3" fontId="43" fillId="0" borderId="0" xfId="1" applyNumberFormat="1" applyFont="1" applyAlignment="1">
      <alignment horizontal="right"/>
    </xf>
    <xf numFmtId="0" fontId="43" fillId="0" borderId="0" xfId="1" applyFont="1" applyAlignment="1">
      <alignment horizontal="right"/>
    </xf>
    <xf numFmtId="0" fontId="44" fillId="0" borderId="0" xfId="1" applyFont="1"/>
    <xf numFmtId="0" fontId="44" fillId="0" borderId="0" xfId="1" applyFont="1" applyAlignment="1">
      <alignment horizontal="right"/>
    </xf>
    <xf numFmtId="14" fontId="44" fillId="0" borderId="0" xfId="1" applyNumberFormat="1" applyFont="1" applyAlignment="1">
      <alignment horizontal="right"/>
    </xf>
    <xf numFmtId="3" fontId="44" fillId="0" borderId="0" xfId="1" applyNumberFormat="1" applyFont="1" applyAlignment="1">
      <alignment horizontal="right"/>
    </xf>
    <xf numFmtId="14" fontId="45" fillId="0" borderId="0" xfId="1" applyNumberFormat="1" applyFont="1" applyAlignment="1">
      <alignment horizontal="right"/>
    </xf>
    <xf numFmtId="3" fontId="45" fillId="0" borderId="0" xfId="1" applyNumberFormat="1" applyFont="1" applyAlignment="1">
      <alignment horizontal="right"/>
    </xf>
    <xf numFmtId="0" fontId="45" fillId="0" borderId="0" xfId="1" applyFont="1" applyAlignment="1">
      <alignment horizontal="right"/>
    </xf>
    <xf numFmtId="9" fontId="42" fillId="0" borderId="0" xfId="1" applyNumberFormat="1" applyFont="1"/>
    <xf numFmtId="164" fontId="42" fillId="0" borderId="0" xfId="1" applyNumberFormat="1" applyFont="1"/>
    <xf numFmtId="10" fontId="42" fillId="0" borderId="0" xfId="1" applyNumberFormat="1" applyFont="1"/>
    <xf numFmtId="164" fontId="44" fillId="0" borderId="0" xfId="1" applyNumberFormat="1" applyFont="1"/>
    <xf numFmtId="10" fontId="44" fillId="0" borderId="0" xfId="1" applyNumberFormat="1" applyFont="1"/>
    <xf numFmtId="0" fontId="44" fillId="0" borderId="0" xfId="1" applyFont="1" applyAlignment="1">
      <alignment horizontal="left"/>
    </xf>
    <xf numFmtId="0" fontId="47" fillId="0" borderId="0" xfId="2" applyFont="1"/>
    <xf numFmtId="0" fontId="48" fillId="0" borderId="0" xfId="1" applyFont="1"/>
    <xf numFmtId="14" fontId="49" fillId="0" borderId="0" xfId="1" applyNumberFormat="1" applyFont="1" applyAlignment="1">
      <alignment horizontal="right"/>
    </xf>
    <xf numFmtId="0" fontId="50" fillId="0" borderId="0" xfId="2" applyFont="1"/>
    <xf numFmtId="0" fontId="44" fillId="0" borderId="0" xfId="1" applyFont="1" applyAlignment="1">
      <alignment horizontal="center"/>
    </xf>
    <xf numFmtId="17" fontId="44" fillId="0" borderId="0" xfId="1" applyNumberFormat="1" applyFont="1"/>
    <xf numFmtId="0" fontId="44" fillId="0" borderId="0" xfId="1" quotePrefix="1" applyFont="1" applyAlignment="1">
      <alignment horizontal="right"/>
    </xf>
    <xf numFmtId="0" fontId="51" fillId="0" borderId="0" xfId="1" applyFont="1"/>
    <xf numFmtId="14" fontId="52" fillId="0" borderId="0" xfId="1" applyNumberFormat="1" applyFont="1" applyAlignment="1">
      <alignment horizontal="right"/>
    </xf>
    <xf numFmtId="0" fontId="53" fillId="0" borderId="0" xfId="1" applyFont="1"/>
    <xf numFmtId="17" fontId="44" fillId="0" borderId="0" xfId="1" quotePrefix="1" applyNumberFormat="1" applyFont="1" applyAlignment="1">
      <alignment horizontal="right"/>
    </xf>
    <xf numFmtId="0" fontId="44" fillId="0" borderId="0" xfId="1" quotePrefix="1" applyFont="1"/>
    <xf numFmtId="0" fontId="54" fillId="0" borderId="0" xfId="2" applyFont="1"/>
    <xf numFmtId="17" fontId="53" fillId="0" borderId="0" xfId="1" applyNumberFormat="1" applyFont="1"/>
    <xf numFmtId="3" fontId="49" fillId="0" borderId="0" xfId="1" applyNumberFormat="1" applyFont="1" applyAlignment="1">
      <alignment horizontal="right"/>
    </xf>
    <xf numFmtId="0" fontId="42" fillId="0" borderId="0" xfId="3"/>
    <xf numFmtId="0" fontId="47" fillId="0" borderId="0" xfId="4"/>
    <xf numFmtId="0" fontId="48" fillId="0" borderId="0" xfId="3" applyFont="1"/>
    <xf numFmtId="0" fontId="44" fillId="0" borderId="0" xfId="3" applyFont="1"/>
    <xf numFmtId="0" fontId="46" fillId="0" borderId="0" xfId="2"/>
    <xf numFmtId="0" fontId="42" fillId="0" borderId="0" xfId="0" applyFont="1"/>
    <xf numFmtId="3" fontId="44" fillId="0" borderId="0" xfId="1" applyNumberFormat="1" applyFont="1"/>
    <xf numFmtId="0" fontId="40" fillId="0" borderId="0" xfId="3" applyFont="1"/>
    <xf numFmtId="0" fontId="40" fillId="0" borderId="0" xfId="0" applyFont="1"/>
    <xf numFmtId="0" fontId="44" fillId="0" borderId="0" xfId="0" applyFont="1"/>
    <xf numFmtId="0" fontId="55" fillId="0" borderId="0" xfId="0" applyFont="1"/>
    <xf numFmtId="0" fontId="39" fillId="0" borderId="0" xfId="1" applyFont="1"/>
    <xf numFmtId="0" fontId="39" fillId="0" borderId="0" xfId="1" applyFont="1" applyAlignment="1">
      <alignment horizontal="right"/>
    </xf>
    <xf numFmtId="14" fontId="39" fillId="0" borderId="0" xfId="1" applyNumberFormat="1" applyFont="1" applyAlignment="1">
      <alignment horizontal="right"/>
    </xf>
    <xf numFmtId="0" fontId="38" fillId="0" borderId="0" xfId="1" applyFont="1"/>
    <xf numFmtId="0" fontId="38" fillId="0" borderId="0" xfId="1" applyFont="1" applyAlignment="1">
      <alignment horizontal="right"/>
    </xf>
    <xf numFmtId="14" fontId="38" fillId="0" borderId="0" xfId="1" applyNumberFormat="1" applyFont="1" applyAlignment="1">
      <alignment horizontal="right"/>
    </xf>
    <xf numFmtId="3" fontId="38" fillId="0" borderId="0" xfId="1" applyNumberFormat="1" applyFont="1" applyAlignment="1">
      <alignment horizontal="right"/>
    </xf>
    <xf numFmtId="0" fontId="56" fillId="0" borderId="0" xfId="1" applyFont="1"/>
    <xf numFmtId="0" fontId="56" fillId="0" borderId="0" xfId="2" applyFont="1"/>
    <xf numFmtId="0" fontId="57" fillId="0" borderId="0" xfId="1" applyFont="1"/>
    <xf numFmtId="3" fontId="56" fillId="0" borderId="0" xfId="1" applyNumberFormat="1" applyFont="1" applyAlignment="1">
      <alignment horizontal="right"/>
    </xf>
    <xf numFmtId="20" fontId="56" fillId="0" borderId="0" xfId="2" applyNumberFormat="1" applyFont="1"/>
    <xf numFmtId="165" fontId="56" fillId="0" borderId="0" xfId="1" applyNumberFormat="1" applyFont="1"/>
    <xf numFmtId="165" fontId="56" fillId="0" borderId="0" xfId="2" applyNumberFormat="1" applyFont="1"/>
    <xf numFmtId="165" fontId="57" fillId="0" borderId="0" xfId="1" applyNumberFormat="1" applyFont="1"/>
    <xf numFmtId="165" fontId="57" fillId="0" borderId="0" xfId="2" applyNumberFormat="1" applyFont="1"/>
    <xf numFmtId="46" fontId="56" fillId="0" borderId="0" xfId="1" quotePrefix="1" applyNumberFormat="1" applyFont="1" applyAlignment="1">
      <alignment horizontal="right"/>
    </xf>
    <xf numFmtId="20" fontId="56" fillId="0" borderId="0" xfId="1" applyNumberFormat="1" applyFont="1"/>
    <xf numFmtId="46" fontId="56" fillId="0" borderId="0" xfId="2" quotePrefix="1" applyNumberFormat="1" applyFont="1" applyAlignment="1">
      <alignment horizontal="right"/>
    </xf>
    <xf numFmtId="20" fontId="57" fillId="0" borderId="0" xfId="1" applyNumberFormat="1" applyFont="1"/>
    <xf numFmtId="20" fontId="57" fillId="0" borderId="0" xfId="2" applyNumberFormat="1" applyFont="1"/>
    <xf numFmtId="0" fontId="37" fillId="0" borderId="0" xfId="1" applyFont="1"/>
    <xf numFmtId="0" fontId="37" fillId="0" borderId="0" xfId="1" applyFont="1" applyAlignment="1">
      <alignment horizontal="center"/>
    </xf>
    <xf numFmtId="3" fontId="37" fillId="0" borderId="0" xfId="1" applyNumberFormat="1" applyFont="1" applyAlignment="1">
      <alignment horizontal="right"/>
    </xf>
    <xf numFmtId="0" fontId="37" fillId="0" borderId="0" xfId="1" applyFont="1" applyAlignment="1">
      <alignment horizontal="right"/>
    </xf>
    <xf numFmtId="0" fontId="37" fillId="0" borderId="0" xfId="1" applyFont="1" applyAlignment="1">
      <alignment horizontal="left"/>
    </xf>
    <xf numFmtId="14" fontId="37" fillId="0" borderId="0" xfId="1" applyNumberFormat="1" applyFont="1" applyAlignment="1">
      <alignment horizontal="right"/>
    </xf>
    <xf numFmtId="14" fontId="37" fillId="0" borderId="0" xfId="1" applyNumberFormat="1" applyFont="1"/>
    <xf numFmtId="3" fontId="37" fillId="2" borderId="0" xfId="1" applyNumberFormat="1" applyFont="1" applyFill="1" applyAlignment="1">
      <alignment horizontal="right"/>
    </xf>
    <xf numFmtId="3" fontId="37" fillId="0" borderId="0" xfId="1" applyNumberFormat="1" applyFont="1" applyAlignment="1">
      <alignment horizontal="left"/>
    </xf>
    <xf numFmtId="4" fontId="37" fillId="0" borderId="0" xfId="1" applyNumberFormat="1" applyFont="1" applyAlignment="1">
      <alignment horizontal="left"/>
    </xf>
    <xf numFmtId="14" fontId="37" fillId="0" borderId="0" xfId="1" applyNumberFormat="1" applyFont="1" applyAlignment="1">
      <alignment horizontal="left"/>
    </xf>
    <xf numFmtId="17" fontId="37" fillId="0" borderId="0" xfId="1" applyNumberFormat="1" applyFont="1"/>
    <xf numFmtId="17" fontId="37" fillId="0" borderId="0" xfId="1" quotePrefix="1" applyNumberFormat="1" applyFont="1" applyAlignment="1">
      <alignment horizontal="right"/>
    </xf>
    <xf numFmtId="14" fontId="37" fillId="0" borderId="0" xfId="1" quotePrefix="1" applyNumberFormat="1" applyFont="1" applyAlignment="1">
      <alignment horizontal="right"/>
    </xf>
    <xf numFmtId="0" fontId="37" fillId="0" borderId="0" xfId="1" quotePrefix="1" applyFont="1" applyAlignment="1">
      <alignment horizontal="right"/>
    </xf>
    <xf numFmtId="3" fontId="37" fillId="0" borderId="0" xfId="1" applyNumberFormat="1" applyFont="1"/>
    <xf numFmtId="0" fontId="37" fillId="0" borderId="0" xfId="1" quotePrefix="1" applyFont="1"/>
    <xf numFmtId="0" fontId="37" fillId="0" borderId="1" xfId="1" applyFont="1" applyBorder="1"/>
    <xf numFmtId="0" fontId="36" fillId="0" borderId="0" xfId="3" applyFont="1"/>
    <xf numFmtId="0" fontId="36" fillId="0" borderId="0" xfId="1" applyFont="1"/>
    <xf numFmtId="0" fontId="36" fillId="0" borderId="0" xfId="1" applyFont="1" applyAlignment="1">
      <alignment horizontal="right"/>
    </xf>
    <xf numFmtId="0" fontId="36" fillId="0" borderId="0" xfId="1" applyFont="1" applyAlignment="1">
      <alignment horizontal="left"/>
    </xf>
    <xf numFmtId="3" fontId="36" fillId="0" borderId="0" xfId="1" applyNumberFormat="1" applyFont="1" applyAlignment="1">
      <alignment horizontal="right"/>
    </xf>
    <xf numFmtId="0" fontId="36" fillId="0" borderId="0" xfId="0" applyFont="1"/>
    <xf numFmtId="0" fontId="36" fillId="0" borderId="0" xfId="1" applyFont="1" applyAlignment="1">
      <alignment horizontal="center"/>
    </xf>
    <xf numFmtId="0" fontId="60" fillId="0" borderId="0" xfId="0" applyFont="1"/>
    <xf numFmtId="14" fontId="36" fillId="0" borderId="0" xfId="1" applyNumberFormat="1" applyFont="1" applyAlignment="1">
      <alignment horizontal="left"/>
    </xf>
    <xf numFmtId="0" fontId="44" fillId="0" borderId="0" xfId="0" applyFont="1" applyAlignment="1">
      <alignment horizontal="right"/>
    </xf>
    <xf numFmtId="0" fontId="61" fillId="0" borderId="0" xfId="2" applyFont="1" applyAlignment="1"/>
    <xf numFmtId="0" fontId="47" fillId="0" borderId="0" xfId="2" applyFont="1" applyAlignment="1">
      <alignment horizontal="left"/>
    </xf>
    <xf numFmtId="3" fontId="36" fillId="0" borderId="0" xfId="1" applyNumberFormat="1" applyFont="1" applyAlignment="1">
      <alignment horizontal="left"/>
    </xf>
    <xf numFmtId="14" fontId="36" fillId="0" borderId="0" xfId="1" applyNumberFormat="1" applyFont="1" applyAlignment="1">
      <alignment horizontal="right"/>
    </xf>
    <xf numFmtId="9" fontId="36" fillId="0" borderId="0" xfId="1" applyNumberFormat="1" applyFont="1"/>
    <xf numFmtId="3" fontId="47" fillId="0" borderId="0" xfId="2" applyNumberFormat="1" applyFont="1" applyAlignment="1">
      <alignment horizontal="left"/>
    </xf>
    <xf numFmtId="0" fontId="35" fillId="0" borderId="0" xfId="1" applyFont="1"/>
    <xf numFmtId="0" fontId="34" fillId="0" borderId="0" xfId="0" applyFont="1"/>
    <xf numFmtId="0" fontId="34" fillId="0" borderId="0" xfId="3" applyFont="1"/>
    <xf numFmtId="0" fontId="34" fillId="0" borderId="0" xfId="3" applyFont="1" applyAlignment="1">
      <alignment horizontal="left"/>
    </xf>
    <xf numFmtId="0" fontId="48" fillId="0" borderId="0" xfId="3" applyFont="1" applyAlignment="1">
      <alignment horizontal="left"/>
    </xf>
    <xf numFmtId="0" fontId="34" fillId="8" borderId="2" xfId="3" applyFont="1" applyFill="1" applyBorder="1" applyAlignment="1">
      <alignment horizontal="left"/>
    </xf>
    <xf numFmtId="0" fontId="34" fillId="9" borderId="2" xfId="3" applyFont="1" applyFill="1" applyBorder="1" applyAlignment="1">
      <alignment horizontal="left"/>
    </xf>
    <xf numFmtId="0" fontId="34" fillId="5" borderId="2" xfId="3" applyFont="1" applyFill="1" applyBorder="1" applyAlignment="1">
      <alignment horizontal="left"/>
    </xf>
    <xf numFmtId="0" fontId="34" fillId="4" borderId="2" xfId="3" applyFont="1" applyFill="1" applyBorder="1" applyAlignment="1">
      <alignment horizontal="left"/>
    </xf>
    <xf numFmtId="0" fontId="34" fillId="9" borderId="2" xfId="3" applyFont="1" applyFill="1" applyBorder="1"/>
    <xf numFmtId="0" fontId="34" fillId="5" borderId="2" xfId="3" applyFont="1" applyFill="1" applyBorder="1"/>
    <xf numFmtId="0" fontId="34" fillId="10" borderId="2" xfId="3" applyFont="1" applyFill="1" applyBorder="1"/>
    <xf numFmtId="0" fontId="34" fillId="7" borderId="2" xfId="3" applyFont="1" applyFill="1" applyBorder="1" applyAlignment="1">
      <alignment horizontal="left"/>
    </xf>
    <xf numFmtId="0" fontId="34" fillId="4" borderId="2" xfId="3" applyFont="1" applyFill="1" applyBorder="1"/>
    <xf numFmtId="0" fontId="34" fillId="0" borderId="0" xfId="2" applyFont="1"/>
    <xf numFmtId="0" fontId="34" fillId="11" borderId="2" xfId="3" applyFont="1" applyFill="1" applyBorder="1"/>
    <xf numFmtId="0" fontId="34" fillId="8" borderId="2" xfId="3" applyFont="1" applyFill="1" applyBorder="1"/>
    <xf numFmtId="0" fontId="34" fillId="7" borderId="2" xfId="3" applyFont="1" applyFill="1" applyBorder="1"/>
    <xf numFmtId="0" fontId="34" fillId="11" borderId="2" xfId="3" applyFont="1" applyFill="1" applyBorder="1" applyAlignment="1">
      <alignment horizontal="left"/>
    </xf>
    <xf numFmtId="0" fontId="34" fillId="6" borderId="2" xfId="3" applyFont="1" applyFill="1" applyBorder="1"/>
    <xf numFmtId="0" fontId="34" fillId="0" borderId="0" xfId="0" applyFont="1" applyAlignment="1">
      <alignment horizontal="right"/>
    </xf>
    <xf numFmtId="17" fontId="34" fillId="0" borderId="0" xfId="0" applyNumberFormat="1" applyFont="1" applyAlignment="1">
      <alignment horizontal="right"/>
    </xf>
    <xf numFmtId="14" fontId="34" fillId="0" borderId="0" xfId="0" applyNumberFormat="1" applyFont="1" applyAlignment="1">
      <alignment horizontal="right"/>
    </xf>
    <xf numFmtId="17" fontId="44" fillId="0" borderId="0" xfId="0" applyNumberFormat="1" applyFont="1" applyAlignment="1">
      <alignment horizontal="right"/>
    </xf>
    <xf numFmtId="17" fontId="34" fillId="0" borderId="0" xfId="0" quotePrefix="1" applyNumberFormat="1" applyFont="1" applyAlignment="1">
      <alignment horizontal="right"/>
    </xf>
    <xf numFmtId="0" fontId="34" fillId="0" borderId="0" xfId="3" applyFont="1" applyAlignment="1">
      <alignment horizontal="center"/>
    </xf>
    <xf numFmtId="3" fontId="34" fillId="0" borderId="0" xfId="3" applyNumberFormat="1" applyFont="1" applyAlignment="1">
      <alignment horizontal="right"/>
    </xf>
    <xf numFmtId="0" fontId="34" fillId="0" borderId="0" xfId="3" applyFont="1" applyAlignment="1">
      <alignment horizontal="right"/>
    </xf>
    <xf numFmtId="0" fontId="34" fillId="0" borderId="0" xfId="1" applyFont="1"/>
    <xf numFmtId="0" fontId="62" fillId="0" borderId="0" xfId="3" applyFont="1"/>
    <xf numFmtId="0" fontId="34" fillId="3" borderId="2" xfId="3" applyFont="1" applyFill="1" applyBorder="1"/>
    <xf numFmtId="14" fontId="34" fillId="0" borderId="0" xfId="3" applyNumberFormat="1" applyFont="1" applyAlignment="1">
      <alignment horizontal="left"/>
    </xf>
    <xf numFmtId="0" fontId="63" fillId="0" borderId="0" xfId="2" applyFont="1"/>
    <xf numFmtId="0" fontId="34" fillId="0" borderId="0" xfId="1" applyFont="1" applyAlignment="1">
      <alignment horizontal="left"/>
    </xf>
    <xf numFmtId="0" fontId="34" fillId="0" borderId="0" xfId="1" applyFont="1" applyAlignment="1">
      <alignment horizontal="right"/>
    </xf>
    <xf numFmtId="14" fontId="60" fillId="0" borderId="0" xfId="0" applyNumberFormat="1" applyFont="1"/>
    <xf numFmtId="0" fontId="48" fillId="0" borderId="0" xfId="0" applyFont="1"/>
    <xf numFmtId="0" fontId="64" fillId="0" borderId="0" xfId="2" applyFont="1"/>
    <xf numFmtId="0" fontId="50" fillId="0" borderId="0" xfId="2" applyFont="1" applyAlignment="1">
      <alignment horizontal="left"/>
    </xf>
    <xf numFmtId="14" fontId="34" fillId="0" borderId="0" xfId="1" applyNumberFormat="1" applyFont="1" applyAlignment="1">
      <alignment horizontal="left"/>
    </xf>
    <xf numFmtId="3" fontId="34" fillId="0" borderId="0" xfId="0" applyNumberFormat="1" applyFont="1"/>
    <xf numFmtId="3" fontId="34" fillId="0" borderId="0" xfId="3" applyNumberFormat="1" applyFont="1" applyAlignment="1">
      <alignment horizontal="left"/>
    </xf>
    <xf numFmtId="0" fontId="47" fillId="0" borderId="0" xfId="4" applyAlignment="1">
      <alignment horizontal="left"/>
    </xf>
    <xf numFmtId="0" fontId="47" fillId="0" borderId="0" xfId="4" applyAlignment="1"/>
    <xf numFmtId="3" fontId="34" fillId="0" borderId="0" xfId="0" applyNumberFormat="1" applyFont="1" applyAlignment="1">
      <alignment horizontal="right"/>
    </xf>
    <xf numFmtId="0" fontId="46" fillId="0" borderId="0" xfId="2" applyAlignment="1">
      <alignment horizontal="left"/>
    </xf>
    <xf numFmtId="0" fontId="33" fillId="0" borderId="0" xfId="1" applyFont="1"/>
    <xf numFmtId="0" fontId="33" fillId="0" borderId="0" xfId="1" applyFont="1" applyAlignment="1">
      <alignment horizontal="right"/>
    </xf>
    <xf numFmtId="3" fontId="33" fillId="0" borderId="0" xfId="1" applyNumberFormat="1" applyFont="1" applyAlignment="1">
      <alignment horizontal="right"/>
    </xf>
    <xf numFmtId="14" fontId="33" fillId="0" borderId="0" xfId="1" applyNumberFormat="1" applyFont="1" applyAlignment="1">
      <alignment horizontal="right"/>
    </xf>
    <xf numFmtId="0" fontId="33" fillId="0" borderId="0" xfId="1" applyFont="1" applyAlignment="1">
      <alignment horizontal="left"/>
    </xf>
    <xf numFmtId="0" fontId="33" fillId="0" borderId="0" xfId="1" applyFont="1" applyAlignment="1">
      <alignment horizontal="center"/>
    </xf>
    <xf numFmtId="17" fontId="33" fillId="0" borderId="0" xfId="1" applyNumberFormat="1" applyFont="1"/>
    <xf numFmtId="0" fontId="33" fillId="0" borderId="0" xfId="3" applyFont="1"/>
    <xf numFmtId="0" fontId="33" fillId="0" borderId="0" xfId="3" applyFont="1" applyAlignment="1">
      <alignment horizontal="left"/>
    </xf>
    <xf numFmtId="0" fontId="33" fillId="0" borderId="0" xfId="0" applyFont="1"/>
    <xf numFmtId="3" fontId="46" fillId="0" borderId="0" xfId="2" applyNumberFormat="1" applyAlignment="1">
      <alignment horizontal="left"/>
    </xf>
    <xf numFmtId="14" fontId="33" fillId="0" borderId="0" xfId="3" applyNumberFormat="1" applyFont="1" applyAlignment="1">
      <alignment horizontal="left"/>
    </xf>
    <xf numFmtId="0" fontId="33" fillId="8" borderId="2" xfId="3" applyFont="1" applyFill="1" applyBorder="1" applyAlignment="1">
      <alignment horizontal="right"/>
    </xf>
    <xf numFmtId="0" fontId="32" fillId="0" borderId="0" xfId="1" applyFont="1"/>
    <xf numFmtId="0" fontId="32" fillId="0" borderId="0" xfId="1" applyFont="1" applyAlignment="1">
      <alignment horizontal="center"/>
    </xf>
    <xf numFmtId="3" fontId="32" fillId="0" borderId="0" xfId="1" applyNumberFormat="1" applyFont="1" applyAlignment="1">
      <alignment horizontal="right"/>
    </xf>
    <xf numFmtId="0" fontId="32" fillId="0" borderId="0" xfId="1" applyFont="1" applyAlignment="1">
      <alignment horizontal="right"/>
    </xf>
    <xf numFmtId="0" fontId="32" fillId="0" borderId="0" xfId="1" applyFont="1" applyAlignment="1">
      <alignment horizontal="left"/>
    </xf>
    <xf numFmtId="14" fontId="32" fillId="0" borderId="0" xfId="1" applyNumberFormat="1" applyFont="1" applyAlignment="1">
      <alignment horizontal="right"/>
    </xf>
    <xf numFmtId="17" fontId="32" fillId="0" borderId="0" xfId="1" applyNumberFormat="1" applyFont="1"/>
    <xf numFmtId="14" fontId="32" fillId="0" borderId="0" xfId="1" applyNumberFormat="1" applyFont="1"/>
    <xf numFmtId="0" fontId="31" fillId="0" borderId="0" xfId="1" applyFont="1"/>
    <xf numFmtId="0" fontId="31" fillId="0" borderId="0" xfId="1" applyFont="1" applyAlignment="1">
      <alignment horizontal="right"/>
    </xf>
    <xf numFmtId="0" fontId="30" fillId="0" borderId="0" xfId="3" applyFont="1"/>
    <xf numFmtId="0" fontId="30" fillId="0" borderId="0" xfId="1" applyFont="1"/>
    <xf numFmtId="0" fontId="30" fillId="0" borderId="0" xfId="1" applyFont="1" applyAlignment="1">
      <alignment horizontal="right"/>
    </xf>
    <xf numFmtId="3" fontId="30" fillId="0" borderId="0" xfId="1" applyNumberFormat="1" applyFont="1" applyAlignment="1">
      <alignment horizontal="right"/>
    </xf>
    <xf numFmtId="0" fontId="30" fillId="0" borderId="0" xfId="1" applyFont="1" applyAlignment="1">
      <alignment horizontal="left"/>
    </xf>
    <xf numFmtId="0" fontId="49" fillId="0" borderId="0" xfId="1" applyFont="1"/>
    <xf numFmtId="0" fontId="49" fillId="0" borderId="0" xfId="1" applyFont="1" applyAlignment="1">
      <alignment horizontal="center"/>
    </xf>
    <xf numFmtId="0" fontId="49" fillId="0" borderId="0" xfId="1" applyFont="1" applyAlignment="1">
      <alignment horizontal="left"/>
    </xf>
    <xf numFmtId="20" fontId="65" fillId="0" borderId="0" xfId="2" applyNumberFormat="1" applyFont="1"/>
    <xf numFmtId="0" fontId="30" fillId="0" borderId="0" xfId="1" applyFont="1" applyAlignment="1">
      <alignment horizontal="center"/>
    </xf>
    <xf numFmtId="14" fontId="30" fillId="0" borderId="0" xfId="1" applyNumberFormat="1" applyFont="1" applyAlignment="1">
      <alignment horizontal="right"/>
    </xf>
    <xf numFmtId="0" fontId="47" fillId="0" borderId="0" xfId="2" applyNumberFormat="1" applyFont="1"/>
    <xf numFmtId="0" fontId="30" fillId="0" borderId="0" xfId="1" quotePrefix="1" applyFont="1" applyAlignment="1">
      <alignment horizontal="right"/>
    </xf>
    <xf numFmtId="17" fontId="30" fillId="0" borderId="0" xfId="1" quotePrefix="1" applyNumberFormat="1" applyFont="1" applyAlignment="1">
      <alignment horizontal="right"/>
    </xf>
    <xf numFmtId="3" fontId="30" fillId="0" borderId="0" xfId="1" applyNumberFormat="1" applyFont="1" applyAlignment="1">
      <alignment horizontal="left"/>
    </xf>
    <xf numFmtId="17" fontId="30" fillId="0" borderId="0" xfId="1" applyNumberFormat="1" applyFont="1"/>
    <xf numFmtId="14" fontId="30" fillId="0" borderId="0" xfId="1" applyNumberFormat="1" applyFont="1"/>
    <xf numFmtId="14" fontId="30" fillId="0" borderId="0" xfId="1" applyNumberFormat="1" applyFont="1" applyAlignment="1">
      <alignment horizontal="left"/>
    </xf>
    <xf numFmtId="0" fontId="30" fillId="0" borderId="0" xfId="3" applyFont="1" applyAlignment="1">
      <alignment horizontal="left"/>
    </xf>
    <xf numFmtId="14" fontId="30" fillId="0" borderId="3" xfId="1" applyNumberFormat="1" applyFont="1" applyBorder="1" applyAlignment="1">
      <alignment horizontal="right"/>
    </xf>
    <xf numFmtId="0" fontId="30" fillId="2" borderId="0" xfId="1" applyFont="1" applyFill="1"/>
    <xf numFmtId="0" fontId="30" fillId="5" borderId="2" xfId="3" applyFont="1" applyFill="1" applyBorder="1"/>
    <xf numFmtId="0" fontId="30" fillId="8" borderId="2" xfId="3" applyFont="1" applyFill="1" applyBorder="1"/>
    <xf numFmtId="0" fontId="44" fillId="0" borderId="0" xfId="3" applyFont="1" applyAlignment="1">
      <alignment horizontal="left"/>
    </xf>
    <xf numFmtId="0" fontId="30" fillId="0" borderId="0" xfId="0" applyFont="1"/>
    <xf numFmtId="0" fontId="30" fillId="0" borderId="0" xfId="0" applyFont="1" applyAlignment="1">
      <alignment horizontal="right"/>
    </xf>
    <xf numFmtId="17" fontId="30" fillId="0" borderId="0" xfId="0" applyNumberFormat="1" applyFont="1" applyAlignment="1">
      <alignment horizontal="right"/>
    </xf>
    <xf numFmtId="0" fontId="42" fillId="0" borderId="0" xfId="0" applyFont="1" applyAlignment="1">
      <alignment horizontal="center"/>
    </xf>
    <xf numFmtId="0" fontId="30" fillId="0" borderId="0" xfId="0" applyFont="1" applyAlignment="1">
      <alignment horizontal="center"/>
    </xf>
    <xf numFmtId="0" fontId="29" fillId="0" borderId="0" xfId="1" applyFont="1"/>
    <xf numFmtId="0" fontId="29" fillId="0" borderId="0" xfId="3" applyFont="1"/>
    <xf numFmtId="0" fontId="29" fillId="0" borderId="0" xfId="0" applyFont="1"/>
    <xf numFmtId="0" fontId="29" fillId="0" borderId="0" xfId="3" applyFont="1" applyAlignment="1">
      <alignment horizontal="left"/>
    </xf>
    <xf numFmtId="0" fontId="29" fillId="0" borderId="0" xfId="0" applyFont="1" applyAlignment="1">
      <alignment horizontal="center"/>
    </xf>
    <xf numFmtId="0" fontId="62" fillId="0" borderId="0" xfId="0" applyFont="1"/>
    <xf numFmtId="0" fontId="62" fillId="0" borderId="0" xfId="0" applyFont="1" applyAlignment="1">
      <alignment horizontal="right"/>
    </xf>
    <xf numFmtId="3" fontId="29" fillId="0" borderId="0" xfId="1" applyNumberFormat="1" applyFont="1" applyAlignment="1">
      <alignment horizontal="right"/>
    </xf>
    <xf numFmtId="0" fontId="28" fillId="0" borderId="0" xfId="3" applyFont="1"/>
    <xf numFmtId="0" fontId="28" fillId="0" borderId="0" xfId="3" applyFont="1" applyAlignment="1">
      <alignment horizontal="left"/>
    </xf>
    <xf numFmtId="14" fontId="28" fillId="0" borderId="0" xfId="3" applyNumberFormat="1" applyFont="1" applyAlignment="1">
      <alignment horizontal="left"/>
    </xf>
    <xf numFmtId="0" fontId="28" fillId="0" borderId="0" xfId="1" applyFont="1" applyAlignment="1">
      <alignment horizontal="center"/>
    </xf>
    <xf numFmtId="0" fontId="28" fillId="0" borderId="0" xfId="1" applyFont="1"/>
    <xf numFmtId="0" fontId="28" fillId="0" borderId="0" xfId="1" applyFont="1" applyAlignment="1">
      <alignment horizontal="left"/>
    </xf>
    <xf numFmtId="0" fontId="47" fillId="0" borderId="0" xfId="2" applyFont="1" applyBorder="1"/>
    <xf numFmtId="20" fontId="56" fillId="0" borderId="0" xfId="2" applyNumberFormat="1" applyFont="1" applyBorder="1"/>
    <xf numFmtId="0" fontId="28" fillId="0" borderId="0" xfId="0" applyFont="1"/>
    <xf numFmtId="3" fontId="28" fillId="0" borderId="0" xfId="1" applyNumberFormat="1" applyFont="1" applyAlignment="1">
      <alignment horizontal="right"/>
    </xf>
    <xf numFmtId="14" fontId="28" fillId="0" borderId="0" xfId="1" applyNumberFormat="1" applyFont="1" applyAlignment="1">
      <alignment horizontal="right"/>
    </xf>
    <xf numFmtId="14" fontId="37" fillId="2" borderId="0" xfId="1" applyNumberFormat="1" applyFont="1" applyFill="1" applyAlignment="1">
      <alignment horizontal="right"/>
    </xf>
    <xf numFmtId="1" fontId="30" fillId="0" borderId="0" xfId="1" applyNumberFormat="1" applyFont="1" applyAlignment="1">
      <alignment horizontal="right"/>
    </xf>
    <xf numFmtId="1" fontId="32" fillId="0" borderId="0" xfId="1" applyNumberFormat="1" applyFont="1" applyAlignment="1">
      <alignment horizontal="right"/>
    </xf>
    <xf numFmtId="14" fontId="28" fillId="0" borderId="0" xfId="1" applyNumberFormat="1" applyFont="1"/>
    <xf numFmtId="0" fontId="28" fillId="0" borderId="0" xfId="1" applyFont="1" applyAlignment="1">
      <alignment horizontal="right"/>
    </xf>
    <xf numFmtId="0" fontId="47" fillId="2" borderId="0" xfId="2" applyFont="1" applyFill="1" applyAlignment="1">
      <alignment horizontal="left"/>
    </xf>
    <xf numFmtId="0" fontId="34" fillId="0" borderId="0" xfId="3" applyFont="1" applyAlignment="1">
      <alignment wrapText="1"/>
    </xf>
    <xf numFmtId="0" fontId="27" fillId="0" borderId="0" xfId="0" applyFont="1"/>
    <xf numFmtId="0" fontId="27" fillId="0" borderId="0" xfId="0" applyFont="1" applyAlignment="1">
      <alignment horizontal="right"/>
    </xf>
    <xf numFmtId="0" fontId="27" fillId="0" borderId="0" xfId="3" applyFont="1"/>
    <xf numFmtId="17" fontId="27" fillId="0" borderId="0" xfId="0" applyNumberFormat="1" applyFont="1" applyAlignment="1">
      <alignment horizontal="right"/>
    </xf>
    <xf numFmtId="0" fontId="27" fillId="0" borderId="0" xfId="0" applyFont="1" applyAlignment="1">
      <alignment horizontal="left"/>
    </xf>
    <xf numFmtId="0" fontId="27" fillId="0" borderId="0" xfId="3" applyFont="1" applyAlignment="1">
      <alignment horizontal="right"/>
    </xf>
    <xf numFmtId="0" fontId="26" fillId="0" borderId="0" xfId="0" applyFont="1"/>
    <xf numFmtId="0" fontId="26" fillId="0" borderId="0" xfId="1" applyFont="1" applyAlignment="1">
      <alignment horizontal="center"/>
    </xf>
    <xf numFmtId="0" fontId="26" fillId="0" borderId="0" xfId="1" applyFont="1"/>
    <xf numFmtId="14" fontId="26" fillId="0" borderId="0" xfId="1" applyNumberFormat="1" applyFont="1"/>
    <xf numFmtId="0" fontId="26" fillId="0" borderId="0" xfId="1" applyFont="1" applyAlignment="1">
      <alignment horizontal="left"/>
    </xf>
    <xf numFmtId="0" fontId="26" fillId="0" borderId="0" xfId="1" applyFont="1" applyAlignment="1">
      <alignment horizontal="right"/>
    </xf>
    <xf numFmtId="0" fontId="60" fillId="0" borderId="0" xfId="0" applyFont="1" applyAlignment="1">
      <alignment horizontal="right"/>
    </xf>
    <xf numFmtId="0" fontId="26" fillId="0" borderId="0" xfId="0" applyFont="1" applyAlignment="1">
      <alignment horizontal="right"/>
    </xf>
    <xf numFmtId="0" fontId="26" fillId="0" borderId="0" xfId="0" applyFont="1" applyAlignment="1">
      <alignment horizontal="left"/>
    </xf>
    <xf numFmtId="0" fontId="26" fillId="0" borderId="0" xfId="3" applyFont="1"/>
    <xf numFmtId="0" fontId="26" fillId="0" borderId="0" xfId="3" applyFont="1" applyAlignment="1">
      <alignment horizontal="left"/>
    </xf>
    <xf numFmtId="14" fontId="26" fillId="0" borderId="0" xfId="1" applyNumberFormat="1" applyFont="1" applyAlignment="1">
      <alignment horizontal="right"/>
    </xf>
    <xf numFmtId="3" fontId="26" fillId="0" borderId="0" xfId="1" applyNumberFormat="1" applyFont="1"/>
    <xf numFmtId="14" fontId="44" fillId="0" borderId="0" xfId="1" applyNumberFormat="1" applyFont="1"/>
    <xf numFmtId="0" fontId="26" fillId="0" borderId="0" xfId="0" applyFont="1" applyAlignment="1">
      <alignment horizontal="center"/>
    </xf>
    <xf numFmtId="0" fontId="47" fillId="0" borderId="0" xfId="2" applyNumberFormat="1" applyFont="1" applyAlignment="1"/>
    <xf numFmtId="1" fontId="37" fillId="0" borderId="0" xfId="1" applyNumberFormat="1" applyFont="1"/>
    <xf numFmtId="0" fontId="26" fillId="2" borderId="0" xfId="1" applyFont="1" applyFill="1"/>
    <xf numFmtId="0" fontId="26" fillId="3" borderId="0" xfId="1" applyFont="1" applyFill="1"/>
    <xf numFmtId="0" fontId="26" fillId="8" borderId="2" xfId="3" applyFont="1" applyFill="1" applyBorder="1"/>
    <xf numFmtId="0" fontId="26" fillId="0" borderId="0" xfId="2" applyFont="1"/>
    <xf numFmtId="4" fontId="34" fillId="0" borderId="0" xfId="0" applyNumberFormat="1" applyFont="1"/>
    <xf numFmtId="0" fontId="26" fillId="0" borderId="0" xfId="3" applyFont="1" applyAlignment="1">
      <alignment wrapText="1"/>
    </xf>
    <xf numFmtId="0" fontId="44" fillId="3" borderId="0" xfId="1" applyFont="1" applyFill="1"/>
    <xf numFmtId="0" fontId="49" fillId="3" borderId="0" xfId="1" applyFont="1" applyFill="1"/>
    <xf numFmtId="0" fontId="26" fillId="3" borderId="0" xfId="0" applyFont="1" applyFill="1"/>
    <xf numFmtId="4" fontId="55" fillId="0" borderId="0" xfId="0" applyNumberFormat="1" applyFont="1"/>
    <xf numFmtId="0" fontId="25" fillId="0" borderId="0" xfId="0" applyFont="1"/>
    <xf numFmtId="0" fontId="25" fillId="0" borderId="0" xfId="1" applyFont="1"/>
    <xf numFmtId="0" fontId="25" fillId="0" borderId="0" xfId="1" applyFont="1" applyAlignment="1">
      <alignment horizontal="right"/>
    </xf>
    <xf numFmtId="3" fontId="25" fillId="0" borderId="0" xfId="1" applyNumberFormat="1" applyFont="1" applyAlignment="1">
      <alignment horizontal="right"/>
    </xf>
    <xf numFmtId="0" fontId="25" fillId="0" borderId="0" xfId="1" applyFont="1" applyAlignment="1">
      <alignment horizontal="left"/>
    </xf>
    <xf numFmtId="3" fontId="25" fillId="0" borderId="0" xfId="1" applyNumberFormat="1" applyFont="1"/>
    <xf numFmtId="0" fontId="24" fillId="0" borderId="0" xfId="0" applyFont="1"/>
    <xf numFmtId="0" fontId="24" fillId="0" borderId="0" xfId="3" applyFont="1"/>
    <xf numFmtId="0" fontId="24" fillId="0" borderId="0" xfId="3" applyFont="1" applyAlignment="1">
      <alignment horizontal="left"/>
    </xf>
    <xf numFmtId="0" fontId="23" fillId="0" borderId="0" xfId="3" applyFont="1"/>
    <xf numFmtId="0" fontId="66" fillId="0" borderId="0" xfId="0" applyFont="1"/>
    <xf numFmtId="0" fontId="23" fillId="0" borderId="0" xfId="1" applyFont="1"/>
    <xf numFmtId="0" fontId="23" fillId="0" borderId="0" xfId="1" applyFont="1" applyAlignment="1">
      <alignment horizontal="center"/>
    </xf>
    <xf numFmtId="17" fontId="37" fillId="0" borderId="0" xfId="1" applyNumberFormat="1" applyFont="1" applyAlignment="1">
      <alignment horizontal="right"/>
    </xf>
    <xf numFmtId="0" fontId="23" fillId="0" borderId="0" xfId="0" applyFont="1"/>
    <xf numFmtId="0" fontId="23" fillId="0" borderId="0" xfId="3" applyFont="1" applyAlignment="1">
      <alignment horizontal="left"/>
    </xf>
    <xf numFmtId="0" fontId="23" fillId="8" borderId="2" xfId="3" applyFont="1" applyFill="1" applyBorder="1"/>
    <xf numFmtId="0" fontId="73" fillId="0" borderId="0" xfId="2" applyFont="1"/>
    <xf numFmtId="0" fontId="74" fillId="0" borderId="0" xfId="0" applyFont="1"/>
    <xf numFmtId="0" fontId="75" fillId="0" borderId="0" xfId="0" applyFont="1"/>
    <xf numFmtId="14" fontId="55" fillId="0" borderId="0" xfId="0" applyNumberFormat="1" applyFont="1"/>
    <xf numFmtId="3" fontId="55" fillId="0" borderId="0" xfId="0" applyNumberFormat="1" applyFont="1"/>
    <xf numFmtId="0" fontId="77" fillId="0" borderId="0" xfId="2" applyFont="1"/>
    <xf numFmtId="0" fontId="76" fillId="0" borderId="0" xfId="0" applyFont="1"/>
    <xf numFmtId="0" fontId="78" fillId="0" borderId="0" xfId="0" applyFont="1" applyAlignment="1">
      <alignment horizontal="right"/>
    </xf>
    <xf numFmtId="0" fontId="55" fillId="0" borderId="0" xfId="0" applyFont="1" applyAlignment="1">
      <alignment horizontal="right"/>
    </xf>
    <xf numFmtId="168" fontId="55" fillId="0" borderId="0" xfId="0" applyNumberFormat="1" applyFont="1"/>
    <xf numFmtId="167" fontId="55" fillId="0" borderId="0" xfId="0" applyNumberFormat="1" applyFont="1"/>
    <xf numFmtId="0" fontId="79" fillId="0" borderId="0" xfId="0" applyFont="1"/>
    <xf numFmtId="4" fontId="79" fillId="0" borderId="0" xfId="0" applyNumberFormat="1" applyFont="1"/>
    <xf numFmtId="0" fontId="79" fillId="0" borderId="0" xfId="0" applyFont="1" applyAlignment="1">
      <alignment horizontal="right"/>
    </xf>
    <xf numFmtId="167" fontId="79" fillId="0" borderId="0" xfId="0" applyNumberFormat="1" applyFont="1"/>
    <xf numFmtId="0" fontId="55" fillId="0" borderId="0" xfId="1" applyFont="1"/>
    <xf numFmtId="0" fontId="55" fillId="0" borderId="0" xfId="0" applyFont="1" applyAlignment="1">
      <alignment horizontal="left"/>
    </xf>
    <xf numFmtId="0" fontId="73" fillId="0" borderId="0" xfId="2" applyFont="1" applyAlignment="1">
      <alignment horizontal="left"/>
    </xf>
    <xf numFmtId="0" fontId="78" fillId="0" borderId="0" xfId="0" applyFont="1" applyAlignment="1">
      <alignment horizontal="left"/>
    </xf>
    <xf numFmtId="0" fontId="80" fillId="0" borderId="0" xfId="2" applyFont="1" applyAlignment="1">
      <alignment horizontal="left"/>
    </xf>
    <xf numFmtId="0" fontId="79" fillId="0" borderId="0" xfId="0" applyFont="1" applyAlignment="1">
      <alignment horizontal="left"/>
    </xf>
    <xf numFmtId="0" fontId="76" fillId="0" borderId="0" xfId="0" applyFont="1" applyAlignment="1">
      <alignment horizontal="left"/>
    </xf>
    <xf numFmtId="0" fontId="55" fillId="0" borderId="0" xfId="0" quotePrefix="1" applyFont="1" applyAlignment="1">
      <alignment horizontal="left"/>
    </xf>
    <xf numFmtId="4" fontId="76" fillId="0" borderId="0" xfId="0" applyNumberFormat="1" applyFont="1"/>
    <xf numFmtId="0" fontId="76" fillId="0" borderId="0" xfId="0" applyFont="1" applyAlignment="1">
      <alignment horizontal="center"/>
    </xf>
    <xf numFmtId="0" fontId="78" fillId="0" borderId="0" xfId="0" applyFont="1" applyAlignment="1">
      <alignment horizontal="center"/>
    </xf>
    <xf numFmtId="4" fontId="76" fillId="0" borderId="0" xfId="0" applyNumberFormat="1" applyFont="1" applyAlignment="1">
      <alignment horizontal="center"/>
    </xf>
    <xf numFmtId="0" fontId="0" fillId="0" borderId="0" xfId="0" applyAlignment="1">
      <alignment horizontal="center"/>
    </xf>
    <xf numFmtId="0" fontId="23" fillId="0" borderId="0" xfId="3" applyFont="1" applyAlignment="1">
      <alignment wrapText="1"/>
    </xf>
    <xf numFmtId="14" fontId="23" fillId="0" borderId="0" xfId="0" applyNumberFormat="1" applyFont="1" applyAlignment="1">
      <alignment horizontal="right"/>
    </xf>
    <xf numFmtId="0" fontId="23" fillId="0" borderId="0" xfId="0" applyFont="1" applyAlignment="1">
      <alignment horizontal="right"/>
    </xf>
    <xf numFmtId="0" fontId="81" fillId="0" borderId="0" xfId="0" applyFont="1"/>
    <xf numFmtId="17" fontId="81" fillId="0" borderId="0" xfId="0" applyNumberFormat="1" applyFont="1" applyAlignment="1">
      <alignment horizontal="right"/>
    </xf>
    <xf numFmtId="17" fontId="82" fillId="0" borderId="0" xfId="0" applyNumberFormat="1" applyFont="1" applyAlignment="1">
      <alignment horizontal="right"/>
    </xf>
    <xf numFmtId="0" fontId="83" fillId="0" borderId="0" xfId="2" applyFont="1"/>
    <xf numFmtId="0" fontId="82" fillId="0" borderId="0" xfId="0" applyFont="1"/>
    <xf numFmtId="14" fontId="82" fillId="0" borderId="0" xfId="0" applyNumberFormat="1" applyFont="1" applyAlignment="1">
      <alignment horizontal="right"/>
    </xf>
    <xf numFmtId="0" fontId="84" fillId="0" borderId="0" xfId="0" applyFont="1"/>
    <xf numFmtId="0" fontId="85" fillId="0" borderId="0" xfId="2" applyFont="1"/>
    <xf numFmtId="0" fontId="81" fillId="0" borderId="0" xfId="0" applyFont="1" applyAlignment="1">
      <alignment horizontal="right"/>
    </xf>
    <xf numFmtId="0" fontId="55" fillId="0" borderId="0" xfId="2" applyFont="1"/>
    <xf numFmtId="0" fontId="74" fillId="12" borderId="0" xfId="0" applyFont="1" applyFill="1"/>
    <xf numFmtId="0" fontId="55" fillId="13" borderId="0" xfId="0" applyFont="1" applyFill="1"/>
    <xf numFmtId="0" fontId="23" fillId="14" borderId="2" xfId="3" applyFont="1" applyFill="1" applyBorder="1"/>
    <xf numFmtId="3" fontId="23" fillId="0" borderId="0" xfId="1" applyNumberFormat="1" applyFont="1" applyAlignment="1">
      <alignment horizontal="right"/>
    </xf>
    <xf numFmtId="14" fontId="23" fillId="0" borderId="0" xfId="1" applyNumberFormat="1" applyFont="1" applyAlignment="1">
      <alignment horizontal="right"/>
    </xf>
    <xf numFmtId="14" fontId="23" fillId="0" borderId="0" xfId="1" applyNumberFormat="1" applyFont="1"/>
    <xf numFmtId="3" fontId="23" fillId="2" borderId="0" xfId="1" applyNumberFormat="1" applyFont="1" applyFill="1" applyAlignment="1">
      <alignment horizontal="right"/>
    </xf>
    <xf numFmtId="17" fontId="23" fillId="0" borderId="0" xfId="0" quotePrefix="1" applyNumberFormat="1" applyFont="1" applyAlignment="1">
      <alignment horizontal="right"/>
    </xf>
    <xf numFmtId="0" fontId="23" fillId="0" borderId="0" xfId="0" quotePrefix="1" applyFont="1" applyAlignment="1">
      <alignment horizontal="right"/>
    </xf>
    <xf numFmtId="17" fontId="84" fillId="0" borderId="0" xfId="0" applyNumberFormat="1" applyFont="1" applyAlignment="1">
      <alignment horizontal="right"/>
    </xf>
    <xf numFmtId="0" fontId="84" fillId="0" borderId="0" xfId="0" applyFont="1" applyAlignment="1">
      <alignment horizontal="right"/>
    </xf>
    <xf numFmtId="0" fontId="23" fillId="0" borderId="0" xfId="1" applyFont="1" applyAlignment="1">
      <alignment horizontal="right"/>
    </xf>
    <xf numFmtId="0" fontId="23" fillId="0" borderId="0" xfId="1" applyFont="1" applyAlignment="1">
      <alignment horizontal="left"/>
    </xf>
    <xf numFmtId="169" fontId="76" fillId="0" borderId="0" xfId="0" applyNumberFormat="1" applyFont="1" applyAlignment="1">
      <alignment horizontal="center"/>
    </xf>
    <xf numFmtId="169" fontId="87" fillId="0" borderId="0" xfId="0" applyNumberFormat="1" applyFont="1" applyAlignment="1">
      <alignment horizontal="center"/>
    </xf>
    <xf numFmtId="169" fontId="86" fillId="0" borderId="0" xfId="0" applyNumberFormat="1" applyFont="1" applyAlignment="1">
      <alignment horizontal="center"/>
    </xf>
    <xf numFmtId="0" fontId="88" fillId="0" borderId="0" xfId="2" applyFont="1"/>
    <xf numFmtId="20" fontId="37" fillId="0" borderId="0" xfId="1" applyNumberFormat="1" applyFont="1"/>
    <xf numFmtId="167" fontId="56" fillId="0" borderId="0" xfId="2" applyNumberFormat="1" applyFont="1"/>
    <xf numFmtId="168" fontId="56" fillId="0" borderId="0" xfId="2" applyNumberFormat="1" applyFont="1"/>
    <xf numFmtId="167" fontId="56" fillId="0" borderId="0" xfId="2" applyNumberFormat="1" applyFont="1" applyAlignment="1">
      <alignment horizontal="right"/>
    </xf>
    <xf numFmtId="20" fontId="23" fillId="0" borderId="0" xfId="1" applyNumberFormat="1" applyFont="1"/>
    <xf numFmtId="0" fontId="23" fillId="0" borderId="0" xfId="1" quotePrefix="1" applyFont="1"/>
    <xf numFmtId="3" fontId="44" fillId="0" borderId="0" xfId="0" applyNumberFormat="1" applyFont="1"/>
    <xf numFmtId="168" fontId="56" fillId="0" borderId="0" xfId="1" applyNumberFormat="1" applyFont="1"/>
    <xf numFmtId="168" fontId="23" fillId="0" borderId="0" xfId="1" applyNumberFormat="1" applyFont="1"/>
    <xf numFmtId="168" fontId="56" fillId="0" borderId="0" xfId="2" applyNumberFormat="1" applyFont="1" applyAlignment="1">
      <alignment horizontal="right"/>
    </xf>
    <xf numFmtId="168" fontId="56" fillId="0" borderId="0" xfId="1" applyNumberFormat="1" applyFont="1" applyAlignment="1">
      <alignment horizontal="right"/>
    </xf>
    <xf numFmtId="168" fontId="23" fillId="0" borderId="0" xfId="1" applyNumberFormat="1" applyFont="1" applyAlignment="1">
      <alignment horizontal="right"/>
    </xf>
    <xf numFmtId="0" fontId="56" fillId="0" borderId="0" xfId="2" applyFont="1" applyAlignment="1">
      <alignment horizontal="right"/>
    </xf>
    <xf numFmtId="20" fontId="56" fillId="0" borderId="0" xfId="1" applyNumberFormat="1" applyFont="1" applyAlignment="1">
      <alignment horizontal="right"/>
    </xf>
    <xf numFmtId="20" fontId="56" fillId="0" borderId="0" xfId="2" applyNumberFormat="1" applyFont="1" applyAlignment="1">
      <alignment horizontal="right"/>
    </xf>
    <xf numFmtId="20" fontId="56" fillId="0" borderId="0" xfId="2" quotePrefix="1" applyNumberFormat="1" applyFont="1" applyAlignment="1">
      <alignment horizontal="right"/>
    </xf>
    <xf numFmtId="167" fontId="56" fillId="0" borderId="0" xfId="1" applyNumberFormat="1" applyFont="1"/>
    <xf numFmtId="167" fontId="56" fillId="0" borderId="0" xfId="2" applyNumberFormat="1" applyFont="1" applyBorder="1"/>
    <xf numFmtId="0" fontId="23" fillId="0" borderId="0" xfId="1" quotePrefix="1" applyFont="1" applyAlignment="1">
      <alignment horizontal="right"/>
    </xf>
    <xf numFmtId="20" fontId="23" fillId="0" borderId="0" xfId="1" quotePrefix="1" applyNumberFormat="1" applyFont="1" applyAlignment="1">
      <alignment horizontal="right"/>
    </xf>
    <xf numFmtId="20" fontId="56" fillId="0" borderId="0" xfId="1" quotePrefix="1" applyNumberFormat="1" applyFont="1" applyAlignment="1">
      <alignment horizontal="right"/>
    </xf>
    <xf numFmtId="20" fontId="30" fillId="0" borderId="0" xfId="1" applyNumberFormat="1" applyFont="1"/>
    <xf numFmtId="167" fontId="57" fillId="0" borderId="0" xfId="1" applyNumberFormat="1" applyFont="1"/>
    <xf numFmtId="20" fontId="44" fillId="0" borderId="0" xfId="1" applyNumberFormat="1" applyFont="1"/>
    <xf numFmtId="20" fontId="33" fillId="0" borderId="0" xfId="1" applyNumberFormat="1" applyFont="1"/>
    <xf numFmtId="168" fontId="65" fillId="0" borderId="0" xfId="2" applyNumberFormat="1" applyFont="1"/>
    <xf numFmtId="20" fontId="49" fillId="0" borderId="0" xfId="1" applyNumberFormat="1" applyFont="1"/>
    <xf numFmtId="9" fontId="37" fillId="0" borderId="0" xfId="1" applyNumberFormat="1" applyFont="1"/>
    <xf numFmtId="0" fontId="89" fillId="0" borderId="0" xfId="0" applyFont="1"/>
    <xf numFmtId="167" fontId="57" fillId="0" borderId="0" xfId="2" applyNumberFormat="1" applyFont="1" applyAlignment="1">
      <alignment horizontal="right"/>
    </xf>
    <xf numFmtId="0" fontId="57" fillId="0" borderId="0" xfId="2" applyFont="1" applyAlignment="1">
      <alignment horizontal="right"/>
    </xf>
    <xf numFmtId="166" fontId="57" fillId="0" borderId="0" xfId="2" applyNumberFormat="1" applyFont="1"/>
    <xf numFmtId="9" fontId="44" fillId="0" borderId="0" xfId="1" applyNumberFormat="1" applyFont="1"/>
    <xf numFmtId="20" fontId="28" fillId="0" borderId="0" xfId="1" applyNumberFormat="1" applyFont="1"/>
    <xf numFmtId="20" fontId="32" fillId="0" borderId="0" xfId="1" applyNumberFormat="1" applyFont="1"/>
    <xf numFmtId="168" fontId="57" fillId="0" borderId="0" xfId="1" applyNumberFormat="1" applyFont="1"/>
    <xf numFmtId="168" fontId="47" fillId="0" borderId="0" xfId="2" applyNumberFormat="1" applyFont="1"/>
    <xf numFmtId="0" fontId="55" fillId="12" borderId="0" xfId="0" applyFont="1" applyFill="1" applyAlignment="1">
      <alignment horizontal="left"/>
    </xf>
    <xf numFmtId="14" fontId="55" fillId="0" borderId="0" xfId="0" quotePrefix="1" applyNumberFormat="1" applyFont="1" applyAlignment="1">
      <alignment horizontal="right"/>
    </xf>
    <xf numFmtId="14" fontId="34" fillId="0" borderId="0" xfId="3" applyNumberFormat="1" applyFont="1"/>
    <xf numFmtId="0" fontId="43" fillId="0" borderId="0" xfId="0" applyFont="1"/>
    <xf numFmtId="0" fontId="22" fillId="0" borderId="0" xfId="3" applyFont="1"/>
    <xf numFmtId="0" fontId="22" fillId="0" borderId="0" xfId="3" applyFont="1" applyAlignment="1">
      <alignment wrapText="1"/>
    </xf>
    <xf numFmtId="0" fontId="22" fillId="0" borderId="0" xfId="3" applyFont="1" applyAlignment="1">
      <alignment horizontal="left"/>
    </xf>
    <xf numFmtId="0" fontId="22" fillId="0" borderId="0" xfId="1" applyFont="1"/>
    <xf numFmtId="0" fontId="22" fillId="0" borderId="0" xfId="0" applyFont="1"/>
    <xf numFmtId="0" fontId="90" fillId="0" borderId="0" xfId="2" applyFont="1"/>
    <xf numFmtId="14" fontId="84" fillId="0" borderId="0" xfId="0" applyNumberFormat="1" applyFont="1" applyAlignment="1">
      <alignment horizontal="right"/>
    </xf>
    <xf numFmtId="0" fontId="21" fillId="0" borderId="0" xfId="1" applyFont="1"/>
    <xf numFmtId="0" fontId="20" fillId="0" borderId="0" xfId="3" applyFont="1"/>
    <xf numFmtId="0" fontId="19" fillId="0" borderId="0" xfId="3" applyFont="1"/>
    <xf numFmtId="3" fontId="74" fillId="0" borderId="0" xfId="0" applyNumberFormat="1" applyFont="1"/>
    <xf numFmtId="0" fontId="18" fillId="0" borderId="0" xfId="3" applyFont="1"/>
    <xf numFmtId="0" fontId="17" fillId="0" borderId="0" xfId="3" applyFont="1"/>
    <xf numFmtId="0" fontId="17" fillId="0" borderId="0" xfId="0" applyFont="1"/>
    <xf numFmtId="0" fontId="17" fillId="0" borderId="0" xfId="1" applyFont="1"/>
    <xf numFmtId="0" fontId="17" fillId="0" borderId="0" xfId="1" applyFont="1" applyAlignment="1">
      <alignment horizontal="center"/>
    </xf>
    <xf numFmtId="0" fontId="17" fillId="0" borderId="0" xfId="1" applyFont="1" applyAlignment="1">
      <alignment horizontal="right"/>
    </xf>
    <xf numFmtId="14" fontId="17" fillId="0" borderId="0" xfId="1" applyNumberFormat="1" applyFont="1" applyAlignment="1">
      <alignment horizontal="right"/>
    </xf>
    <xf numFmtId="3" fontId="23" fillId="0" borderId="0" xfId="1" applyNumberFormat="1" applyFont="1"/>
    <xf numFmtId="3" fontId="55" fillId="0" borderId="0" xfId="0" applyNumberFormat="1" applyFont="1" applyAlignment="1">
      <alignment horizontal="right"/>
    </xf>
    <xf numFmtId="4" fontId="42" fillId="0" borderId="0" xfId="1" applyNumberFormat="1" applyFont="1" applyAlignment="1">
      <alignment horizontal="right"/>
    </xf>
    <xf numFmtId="0" fontId="17" fillId="3" borderId="0" xfId="1" applyFont="1" applyFill="1"/>
    <xf numFmtId="14" fontId="17" fillId="0" borderId="0" xfId="0" quotePrefix="1" applyNumberFormat="1" applyFont="1" applyAlignment="1">
      <alignment horizontal="right"/>
    </xf>
    <xf numFmtId="0" fontId="17" fillId="0" borderId="0" xfId="0" applyFont="1" applyAlignment="1">
      <alignment horizontal="right"/>
    </xf>
    <xf numFmtId="0" fontId="17" fillId="0" borderId="0" xfId="3" applyFont="1" applyAlignment="1">
      <alignment horizontal="left"/>
    </xf>
    <xf numFmtId="0" fontId="16" fillId="0" borderId="0" xfId="3" applyFont="1"/>
    <xf numFmtId="0" fontId="16" fillId="0" borderId="0" xfId="3" applyFont="1" applyAlignment="1">
      <alignment horizontal="left"/>
    </xf>
    <xf numFmtId="0" fontId="16" fillId="0" borderId="0" xfId="1" applyFont="1"/>
    <xf numFmtId="0" fontId="15" fillId="0" borderId="0" xfId="0" applyFont="1"/>
    <xf numFmtId="0" fontId="15" fillId="0" borderId="0" xfId="0" applyFont="1" applyAlignment="1">
      <alignment horizontal="left"/>
    </xf>
    <xf numFmtId="14" fontId="15" fillId="0" borderId="0" xfId="0" applyNumberFormat="1" applyFont="1" applyAlignment="1">
      <alignment horizontal="left"/>
    </xf>
    <xf numFmtId="0" fontId="44" fillId="0" borderId="0" xfId="0" applyFont="1" applyAlignment="1">
      <alignment horizontal="left"/>
    </xf>
    <xf numFmtId="14" fontId="44" fillId="0" borderId="0" xfId="0" applyNumberFormat="1" applyFont="1" applyAlignment="1">
      <alignment horizontal="left"/>
    </xf>
    <xf numFmtId="0" fontId="15" fillId="0" borderId="0" xfId="0" quotePrefix="1" applyFont="1"/>
    <xf numFmtId="0" fontId="15" fillId="0" borderId="0" xfId="3" applyFont="1"/>
    <xf numFmtId="0" fontId="56" fillId="0" borderId="0" xfId="0" applyFont="1"/>
    <xf numFmtId="0" fontId="14" fillId="0" borderId="0" xfId="0" applyFont="1"/>
    <xf numFmtId="0" fontId="14" fillId="0" borderId="0" xfId="0" quotePrefix="1" applyFont="1"/>
    <xf numFmtId="14" fontId="14" fillId="0" borderId="0" xfId="0" applyNumberFormat="1" applyFont="1" applyAlignment="1">
      <alignment horizontal="left"/>
    </xf>
    <xf numFmtId="0" fontId="14" fillId="0" borderId="0" xfId="0" quotePrefix="1" applyFont="1" applyAlignment="1">
      <alignment horizontal="left"/>
    </xf>
    <xf numFmtId="0" fontId="13" fillId="0" borderId="0" xfId="1" applyFont="1"/>
    <xf numFmtId="0" fontId="13" fillId="0" borderId="0" xfId="0" applyFont="1"/>
    <xf numFmtId="0" fontId="13" fillId="0" borderId="0" xfId="0" quotePrefix="1" applyFont="1"/>
    <xf numFmtId="0" fontId="13" fillId="0" borderId="0" xfId="0" quotePrefix="1" applyFont="1" applyAlignment="1">
      <alignment horizontal="left"/>
    </xf>
    <xf numFmtId="0" fontId="13" fillId="0" borderId="0" xfId="0" applyFont="1" applyAlignment="1">
      <alignment horizontal="left"/>
    </xf>
    <xf numFmtId="14" fontId="13" fillId="0" borderId="0" xfId="0" applyNumberFormat="1" applyFont="1" applyAlignment="1">
      <alignment horizontal="left"/>
    </xf>
    <xf numFmtId="0" fontId="44" fillId="0" borderId="0" xfId="0" quotePrefix="1" applyFont="1"/>
    <xf numFmtId="0" fontId="44" fillId="0" borderId="0" xfId="0" quotePrefix="1" applyFont="1" applyAlignment="1">
      <alignment horizontal="left"/>
    </xf>
    <xf numFmtId="14" fontId="13" fillId="0" borderId="0" xfId="0" quotePrefix="1" applyNumberFormat="1" applyFont="1" applyAlignment="1">
      <alignment horizontal="left"/>
    </xf>
    <xf numFmtId="0" fontId="12" fillId="0" borderId="0" xfId="0" quotePrefix="1" applyFont="1"/>
    <xf numFmtId="0" fontId="12" fillId="0" borderId="0" xfId="0" applyFont="1"/>
    <xf numFmtId="0" fontId="11" fillId="0" borderId="0" xfId="0" applyFont="1"/>
    <xf numFmtId="0" fontId="11" fillId="0" borderId="0" xfId="0" quotePrefix="1" applyFont="1"/>
    <xf numFmtId="0" fontId="11" fillId="0" borderId="0" xfId="0" applyFont="1" applyAlignment="1">
      <alignment horizontal="left"/>
    </xf>
    <xf numFmtId="14" fontId="11" fillId="0" borderId="0" xfId="0" applyNumberFormat="1" applyFont="1" applyAlignment="1">
      <alignment horizontal="left"/>
    </xf>
    <xf numFmtId="0" fontId="11" fillId="0" borderId="0" xfId="0" quotePrefix="1" applyFont="1" applyAlignment="1">
      <alignment horizontal="left"/>
    </xf>
    <xf numFmtId="0" fontId="11" fillId="0" borderId="0" xfId="1" applyFont="1"/>
    <xf numFmtId="0" fontId="10" fillId="0" borderId="0" xfId="0" quotePrefix="1" applyFont="1"/>
    <xf numFmtId="0" fontId="10" fillId="0" borderId="0" xfId="0" applyFont="1"/>
    <xf numFmtId="14" fontId="10" fillId="0" borderId="0" xfId="0" quotePrefix="1" applyNumberFormat="1" applyFont="1" applyAlignment="1">
      <alignment horizontal="left"/>
    </xf>
    <xf numFmtId="0" fontId="9" fillId="0" borderId="0" xfId="0" applyFont="1"/>
    <xf numFmtId="0" fontId="9" fillId="0" borderId="0" xfId="0" quotePrefix="1" applyFont="1"/>
    <xf numFmtId="14" fontId="9" fillId="0" borderId="0" xfId="0" applyNumberFormat="1" applyFont="1" applyAlignment="1">
      <alignment horizontal="left"/>
    </xf>
    <xf numFmtId="0" fontId="9" fillId="0" borderId="0" xfId="0" applyFont="1" applyAlignment="1">
      <alignment horizontal="left"/>
    </xf>
    <xf numFmtId="0" fontId="8" fillId="0" borderId="0" xfId="3" applyFont="1"/>
    <xf numFmtId="0" fontId="8" fillId="0" borderId="0" xfId="3" quotePrefix="1" applyFont="1" applyAlignment="1">
      <alignment horizontal="left"/>
    </xf>
    <xf numFmtId="0" fontId="8" fillId="0" borderId="0" xfId="3" applyFont="1" applyAlignment="1">
      <alignment horizontal="left"/>
    </xf>
    <xf numFmtId="0" fontId="8" fillId="0" borderId="0" xfId="0" applyFont="1"/>
    <xf numFmtId="14" fontId="8" fillId="0" borderId="0" xfId="0" applyNumberFormat="1" applyFont="1" applyAlignment="1">
      <alignment horizontal="left"/>
    </xf>
    <xf numFmtId="0" fontId="8" fillId="0" borderId="0" xfId="0" applyFont="1" applyAlignment="1">
      <alignment horizontal="left"/>
    </xf>
    <xf numFmtId="0" fontId="8" fillId="0" borderId="0" xfId="0" quotePrefix="1" applyFont="1"/>
    <xf numFmtId="14" fontId="8" fillId="0" borderId="0" xfId="0" quotePrefix="1" applyNumberFormat="1" applyFont="1" applyAlignment="1">
      <alignment horizontal="left"/>
    </xf>
    <xf numFmtId="0" fontId="7" fillId="0" borderId="0" xfId="0" applyFont="1"/>
    <xf numFmtId="0" fontId="7" fillId="0" borderId="0" xfId="0" quotePrefix="1" applyFont="1"/>
    <xf numFmtId="3" fontId="55" fillId="0" borderId="0" xfId="0" applyNumberFormat="1" applyFont="1" applyAlignment="1">
      <alignment horizontal="center"/>
    </xf>
    <xf numFmtId="0" fontId="55" fillId="0" borderId="0" xfId="0" applyFont="1" applyAlignment="1">
      <alignment horizontal="center"/>
    </xf>
    <xf numFmtId="0" fontId="7" fillId="0" borderId="0" xfId="1" applyFont="1"/>
    <xf numFmtId="0" fontId="6" fillId="0" borderId="0" xfId="0" applyFont="1"/>
    <xf numFmtId="0" fontId="6" fillId="0" borderId="0" xfId="0" quotePrefix="1" applyFont="1"/>
    <xf numFmtId="0" fontId="6" fillId="0" borderId="0" xfId="0" applyFont="1" applyAlignment="1">
      <alignment horizontal="left"/>
    </xf>
    <xf numFmtId="0" fontId="5" fillId="0" borderId="0" xfId="0" quotePrefix="1" applyFont="1"/>
    <xf numFmtId="14" fontId="5" fillId="0" borderId="0" xfId="0" quotePrefix="1" applyNumberFormat="1" applyFont="1" applyAlignment="1">
      <alignment horizontal="left"/>
    </xf>
    <xf numFmtId="14" fontId="44" fillId="0" borderId="0" xfId="0" quotePrefix="1" applyNumberFormat="1" applyFont="1" applyAlignment="1">
      <alignment horizontal="left"/>
    </xf>
    <xf numFmtId="0" fontId="4" fillId="0" borderId="0" xfId="0" applyFont="1"/>
    <xf numFmtId="0" fontId="3" fillId="0" borderId="0" xfId="0" applyFont="1"/>
    <xf numFmtId="0" fontId="3" fillId="0" borderId="0" xfId="0" quotePrefix="1" applyFont="1"/>
    <xf numFmtId="0" fontId="84" fillId="0" borderId="0" xfId="1" applyFont="1"/>
    <xf numFmtId="0" fontId="84" fillId="0" borderId="0" xfId="1" applyFont="1" applyAlignment="1">
      <alignment horizontal="center"/>
    </xf>
    <xf numFmtId="3" fontId="84" fillId="0" borderId="0" xfId="1" applyNumberFormat="1" applyFont="1" applyAlignment="1">
      <alignment horizontal="right"/>
    </xf>
    <xf numFmtId="14" fontId="84" fillId="0" borderId="0" xfId="1" applyNumberFormat="1" applyFont="1" applyAlignment="1">
      <alignment horizontal="right"/>
    </xf>
    <xf numFmtId="0" fontId="84" fillId="0" borderId="0" xfId="1" applyFont="1" applyAlignment="1">
      <alignment horizontal="left"/>
    </xf>
    <xf numFmtId="165" fontId="92" fillId="0" borderId="0" xfId="1" applyNumberFormat="1" applyFont="1"/>
    <xf numFmtId="0" fontId="92" fillId="0" borderId="0" xfId="1" applyFont="1"/>
    <xf numFmtId="9" fontId="84" fillId="0" borderId="0" xfId="1" applyNumberFormat="1" applyFont="1"/>
    <xf numFmtId="0" fontId="2" fillId="0" borderId="0" xfId="3" applyFont="1"/>
    <xf numFmtId="0" fontId="2" fillId="0" borderId="0" xfId="3" applyFont="1" applyAlignment="1">
      <alignment horizontal="left"/>
    </xf>
    <xf numFmtId="0" fontId="2" fillId="0" borderId="0" xfId="0" applyFont="1"/>
    <xf numFmtId="0" fontId="2" fillId="8" borderId="2" xfId="3" applyFont="1" applyFill="1" applyBorder="1"/>
    <xf numFmtId="0" fontId="2" fillId="14" borderId="2" xfId="3" applyFont="1" applyFill="1" applyBorder="1"/>
    <xf numFmtId="0" fontId="48" fillId="0" borderId="0" xfId="3" quotePrefix="1" applyFont="1"/>
    <xf numFmtId="0" fontId="48" fillId="0" borderId="0" xfId="3" quotePrefix="1" applyFont="1" applyAlignment="1">
      <alignment horizontal="left"/>
    </xf>
    <xf numFmtId="0" fontId="2" fillId="0" borderId="0" xfId="1" applyFont="1"/>
    <xf numFmtId="0" fontId="2" fillId="0" borderId="0" xfId="1" applyFont="1" applyAlignment="1">
      <alignment horizontal="center"/>
    </xf>
    <xf numFmtId="0" fontId="2" fillId="0" borderId="0" xfId="0" quotePrefix="1" applyFont="1"/>
    <xf numFmtId="14" fontId="2" fillId="0" borderId="0" xfId="0" applyNumberFormat="1" applyFont="1" applyAlignment="1">
      <alignment horizontal="left"/>
    </xf>
    <xf numFmtId="0" fontId="2" fillId="0" borderId="0" xfId="0" applyFont="1" applyAlignment="1">
      <alignment horizontal="left"/>
    </xf>
    <xf numFmtId="0" fontId="2" fillId="3" borderId="0" xfId="1" applyFont="1" applyFill="1"/>
    <xf numFmtId="0" fontId="2" fillId="0" borderId="0" xfId="3" quotePrefix="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362</xdr:row>
      <xdr:rowOff>11545</xdr:rowOff>
    </xdr:from>
    <xdr:to>
      <xdr:col>23</xdr:col>
      <xdr:colOff>459507</xdr:colOff>
      <xdr:row>387</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395</xdr:row>
      <xdr:rowOff>11546</xdr:rowOff>
    </xdr:from>
    <xdr:to>
      <xdr:col>24</xdr:col>
      <xdr:colOff>23089</xdr:colOff>
      <xdr:row>417</xdr:row>
      <xdr:rowOff>18471</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C2">
            <v>7.8498000000000001</v>
          </cell>
        </row>
        <row r="3">
          <cell r="C3">
            <v>6.74</v>
          </cell>
        </row>
        <row r="4">
          <cell r="C4">
            <v>1.01</v>
          </cell>
        </row>
        <row r="5">
          <cell r="C5">
            <v>10.3437</v>
          </cell>
        </row>
        <row r="6">
          <cell r="C6">
            <v>136.93</v>
          </cell>
        </row>
        <row r="7">
          <cell r="C7">
            <v>1.2991999999999999</v>
          </cell>
        </row>
      </sheetData>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hyperlink" Target="http://www.tiktok.com/" TargetMode="External"/><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printerSettings" Target="../printerSettings/printerSettings1.bin"/><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vmlDrawing" Target="../drawings/vmlDrawing1.v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openxmlformats.org/officeDocument/2006/relationships/comments" Target="../comments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352" Type="http://schemas.microsoft.com/office/2017/10/relationships/threadedComment" Target="../threadedComments/threadedComment1.xm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election activeCell="B4" sqref="B4"/>
    </sheetView>
  </sheetViews>
  <sheetFormatPr defaultColWidth="11" defaultRowHeight="12.75"/>
  <cols>
    <col min="1" max="1" width="3.625" style="95" customWidth="1"/>
    <col min="2" max="2" width="16" style="95" customWidth="1"/>
    <col min="3" max="3" width="14.625" style="95" customWidth="1"/>
    <col min="4" max="4" width="11" style="95"/>
    <col min="5" max="5" width="21.625" style="95" customWidth="1"/>
    <col min="6" max="6" width="14" style="95" customWidth="1"/>
    <col min="7" max="16384" width="11" style="95"/>
  </cols>
  <sheetData>
    <row r="2" spans="1:6" s="97" customFormat="1" ht="18">
      <c r="C2" s="242" t="s">
        <v>6210</v>
      </c>
      <c r="F2" s="242" t="s">
        <v>6210</v>
      </c>
    </row>
    <row r="3" spans="1:6" s="97" customFormat="1" ht="18">
      <c r="B3" s="100" t="s">
        <v>4224</v>
      </c>
      <c r="C3" s="141">
        <v>45404</v>
      </c>
      <c r="E3" s="100" t="s">
        <v>14138</v>
      </c>
      <c r="F3" s="141">
        <v>45504</v>
      </c>
    </row>
    <row r="4" spans="1:6" s="97" customFormat="1" ht="18">
      <c r="B4" s="100" t="s">
        <v>14142</v>
      </c>
    </row>
    <row r="5" spans="1:6" s="97" customFormat="1" ht="18">
      <c r="B5" s="100" t="s">
        <v>3969</v>
      </c>
      <c r="C5" s="141">
        <v>45404</v>
      </c>
    </row>
    <row r="6" spans="1:6" s="97" customFormat="1" ht="18">
      <c r="B6" s="100" t="s">
        <v>4225</v>
      </c>
      <c r="C6" s="141">
        <v>45403</v>
      </c>
      <c r="E6" s="100" t="s">
        <v>4226</v>
      </c>
      <c r="F6" s="141">
        <v>45402</v>
      </c>
    </row>
    <row r="7" spans="1:6" s="97" customFormat="1" ht="18">
      <c r="B7" s="100" t="s">
        <v>3973</v>
      </c>
      <c r="C7" s="141">
        <v>45401</v>
      </c>
      <c r="E7" s="100" t="s">
        <v>14140</v>
      </c>
    </row>
    <row r="8" spans="1:6" s="97" customFormat="1" ht="18">
      <c r="E8" s="100" t="s">
        <v>14141</v>
      </c>
    </row>
    <row r="9" spans="1:6" s="97" customFormat="1" ht="18"/>
    <row r="10" spans="1:6" s="97" customFormat="1" ht="18">
      <c r="B10" s="100" t="s">
        <v>0</v>
      </c>
      <c r="C10" s="141">
        <v>45415</v>
      </c>
      <c r="E10" s="100" t="s">
        <v>14139</v>
      </c>
    </row>
    <row r="11" spans="1:6" ht="18">
      <c r="A11" s="50"/>
      <c r="B11" s="100" t="s">
        <v>4110</v>
      </c>
      <c r="C11" s="141">
        <v>45169</v>
      </c>
    </row>
    <row r="12" spans="1:6" ht="18">
      <c r="A12" s="50"/>
      <c r="B12" s="100" t="s">
        <v>782</v>
      </c>
      <c r="C12" s="141">
        <v>45327</v>
      </c>
    </row>
    <row r="13" spans="1:6" ht="15">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82"/>
  <sheetViews>
    <sheetView topLeftCell="A54" zoomScale="115" zoomScaleNormal="115" workbookViewId="0">
      <selection activeCell="C80" sqref="C80"/>
    </sheetView>
  </sheetViews>
  <sheetFormatPr defaultColWidth="11" defaultRowHeight="12.75"/>
  <cols>
    <col min="1" max="1" width="5.375" style="263" bestFit="1" customWidth="1"/>
    <col min="2" max="2" width="11" style="263"/>
    <col min="3" max="3" width="14.375" style="263" customWidth="1"/>
    <col min="4" max="16384" width="11" style="263"/>
  </cols>
  <sheetData>
    <row r="1" spans="1:4">
      <c r="A1" s="25"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row r="14" spans="1:4">
      <c r="B14" s="456" t="s">
        <v>14143</v>
      </c>
    </row>
    <row r="15" spans="1:4">
      <c r="C15" s="142" t="s">
        <v>14144</v>
      </c>
    </row>
    <row r="16" spans="1:4">
      <c r="C16" s="263" t="s">
        <v>14145</v>
      </c>
    </row>
    <row r="18" spans="2:4">
      <c r="B18" s="456" t="s">
        <v>14146</v>
      </c>
    </row>
    <row r="20" spans="2:4">
      <c r="C20" s="142" t="s">
        <v>14147</v>
      </c>
    </row>
    <row r="21" spans="2:4">
      <c r="C21" s="263" t="s">
        <v>14148</v>
      </c>
    </row>
    <row r="26" spans="2:4">
      <c r="B26" s="456" t="s">
        <v>14151</v>
      </c>
    </row>
    <row r="27" spans="2:4">
      <c r="C27" s="142" t="s">
        <v>14160</v>
      </c>
    </row>
    <row r="28" spans="2:4">
      <c r="C28" s="456" t="s">
        <v>5668</v>
      </c>
      <c r="D28" s="263" t="s">
        <v>14152</v>
      </c>
    </row>
    <row r="29" spans="2:4">
      <c r="C29" s="456" t="s">
        <v>14153</v>
      </c>
    </row>
    <row r="30" spans="2:4">
      <c r="C30" s="456" t="s">
        <v>14154</v>
      </c>
    </row>
    <row r="31" spans="2:4">
      <c r="C31" s="456" t="s">
        <v>14155</v>
      </c>
    </row>
    <row r="32" spans="2:4">
      <c r="C32" s="456" t="s">
        <v>14156</v>
      </c>
    </row>
    <row r="33" spans="2:4">
      <c r="C33" s="456" t="s">
        <v>14157</v>
      </c>
    </row>
    <row r="34" spans="2:4">
      <c r="C34" s="456" t="s">
        <v>14158</v>
      </c>
    </row>
    <row r="35" spans="2:4">
      <c r="C35" s="456" t="s">
        <v>14159</v>
      </c>
    </row>
    <row r="37" spans="2:4">
      <c r="B37" s="475" t="s">
        <v>14939</v>
      </c>
    </row>
    <row r="38" spans="2:4">
      <c r="C38" s="42" t="s">
        <v>14931</v>
      </c>
      <c r="D38" s="160"/>
    </row>
    <row r="39" spans="2:4">
      <c r="C39" s="473" t="s">
        <v>5669</v>
      </c>
      <c r="D39" s="474" t="s">
        <v>14932</v>
      </c>
    </row>
    <row r="40" spans="2:4">
      <c r="C40" s="473" t="s">
        <v>5670</v>
      </c>
      <c r="D40" s="160"/>
    </row>
    <row r="41" spans="2:4">
      <c r="C41" s="473" t="s">
        <v>5668</v>
      </c>
      <c r="D41" s="160" t="s">
        <v>14933</v>
      </c>
    </row>
    <row r="42" spans="2:4">
      <c r="C42" s="473" t="s">
        <v>4202</v>
      </c>
      <c r="D42" s="474" t="s">
        <v>14938</v>
      </c>
    </row>
    <row r="44" spans="2:4">
      <c r="C44" s="110" t="s">
        <v>14942</v>
      </c>
      <c r="D44" s="278"/>
    </row>
    <row r="45" spans="2:4">
      <c r="C45" s="474" t="s">
        <v>5669</v>
      </c>
      <c r="D45" s="474" t="s">
        <v>14943</v>
      </c>
    </row>
    <row r="46" spans="2:4">
      <c r="C46" s="474" t="s">
        <v>5670</v>
      </c>
      <c r="D46" s="278">
        <v>182</v>
      </c>
    </row>
    <row r="47" spans="2:4">
      <c r="C47" s="474" t="s">
        <v>5668</v>
      </c>
      <c r="D47" s="278" t="s">
        <v>14941</v>
      </c>
    </row>
    <row r="48" spans="2:4">
      <c r="D48" s="263" t="s">
        <v>14944</v>
      </c>
    </row>
    <row r="50" spans="2:4">
      <c r="B50" s="475" t="s">
        <v>14961</v>
      </c>
    </row>
    <row r="51" spans="2:4">
      <c r="C51" s="42" t="s">
        <v>14960</v>
      </c>
      <c r="D51" s="193"/>
    </row>
    <row r="52" spans="2:4">
      <c r="C52" s="473" t="s">
        <v>5669</v>
      </c>
      <c r="D52" s="474" t="s">
        <v>14959</v>
      </c>
    </row>
    <row r="53" spans="2:4">
      <c r="C53" s="473" t="s">
        <v>5670</v>
      </c>
      <c r="D53" s="197">
        <v>538</v>
      </c>
    </row>
    <row r="54" spans="2:4">
      <c r="C54" s="473" t="s">
        <v>5668</v>
      </c>
      <c r="D54" s="101" t="s">
        <v>14958</v>
      </c>
    </row>
    <row r="56" spans="2:4">
      <c r="C56" s="110" t="s">
        <v>14950</v>
      </c>
      <c r="D56" s="278"/>
    </row>
    <row r="57" spans="2:4">
      <c r="C57" s="474" t="s">
        <v>5669</v>
      </c>
      <c r="D57" s="474" t="s">
        <v>14952</v>
      </c>
    </row>
    <row r="58" spans="2:4">
      <c r="C58" s="474" t="s">
        <v>5670</v>
      </c>
      <c r="D58" s="278">
        <v>23</v>
      </c>
    </row>
    <row r="59" spans="2:4">
      <c r="C59" s="474" t="s">
        <v>5668</v>
      </c>
      <c r="D59" s="278" t="s">
        <v>14951</v>
      </c>
    </row>
    <row r="60" spans="2:4">
      <c r="C60" s="160"/>
      <c r="D60" s="278"/>
    </row>
    <row r="61" spans="2:4">
      <c r="C61" s="110" t="s">
        <v>14956</v>
      </c>
      <c r="D61" s="278"/>
    </row>
    <row r="62" spans="2:4">
      <c r="C62" s="474" t="s">
        <v>5669</v>
      </c>
      <c r="D62" s="474" t="s">
        <v>14954</v>
      </c>
    </row>
    <row r="63" spans="2:4">
      <c r="C63" s="474" t="s">
        <v>5670</v>
      </c>
      <c r="D63" s="278">
        <v>302</v>
      </c>
    </row>
    <row r="64" spans="2:4">
      <c r="C64" s="474" t="s">
        <v>5668</v>
      </c>
      <c r="D64" s="278" t="s">
        <v>14955</v>
      </c>
    </row>
    <row r="66" spans="2:4">
      <c r="B66" s="475" t="s">
        <v>14966</v>
      </c>
    </row>
    <row r="67" spans="2:4">
      <c r="C67" s="478" t="s">
        <v>14963</v>
      </c>
      <c r="D67" s="193"/>
    </row>
    <row r="68" spans="2:4">
      <c r="C68" s="473" t="s">
        <v>5669</v>
      </c>
      <c r="D68" s="474" t="s">
        <v>14965</v>
      </c>
    </row>
    <row r="69" spans="2:4">
      <c r="C69" s="473" t="s">
        <v>5670</v>
      </c>
      <c r="D69" s="197">
        <v>1767</v>
      </c>
    </row>
    <row r="70" spans="2:4">
      <c r="C70" s="473" t="s">
        <v>5668</v>
      </c>
      <c r="D70" s="193" t="s">
        <v>14964</v>
      </c>
    </row>
    <row r="72" spans="2:4">
      <c r="C72" s="478" t="s">
        <v>14969</v>
      </c>
      <c r="D72" s="144"/>
    </row>
    <row r="73" spans="2:4">
      <c r="C73" s="473" t="s">
        <v>5669</v>
      </c>
      <c r="D73" s="474" t="s">
        <v>14948</v>
      </c>
    </row>
    <row r="74" spans="2:4">
      <c r="C74" s="473" t="s">
        <v>5670</v>
      </c>
      <c r="D74" s="196">
        <v>6706</v>
      </c>
    </row>
    <row r="75" spans="2:4">
      <c r="C75" s="473" t="s">
        <v>5668</v>
      </c>
      <c r="D75" s="101" t="s">
        <v>14970</v>
      </c>
    </row>
    <row r="77" spans="2:4">
      <c r="B77" s="475" t="s">
        <v>15200</v>
      </c>
    </row>
    <row r="78" spans="2:4">
      <c r="B78" s="475"/>
      <c r="C78" s="475" t="s">
        <v>7869</v>
      </c>
    </row>
    <row r="79" spans="2:4">
      <c r="B79" s="475"/>
      <c r="C79" s="475" t="s">
        <v>15202</v>
      </c>
    </row>
    <row r="80" spans="2:4">
      <c r="B80" s="475"/>
    </row>
    <row r="81" spans="3:3">
      <c r="C81" s="475" t="s">
        <v>6231</v>
      </c>
    </row>
    <row r="82" spans="3:3">
      <c r="C82" s="475" t="s">
        <v>15201</v>
      </c>
    </row>
  </sheetData>
  <hyperlinks>
    <hyperlink ref="A1" location="Main!A1" display="Main" xr:uid="{3BDF293C-DF94-44F1-B33B-B6132DD0A4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defaultColWidth="10.875" defaultRowHeight="15"/>
  <cols>
    <col min="1" max="1" width="5.625" style="50" bestFit="1" customWidth="1"/>
    <col min="2" max="2" width="9.125" style="50" bestFit="1" customWidth="1"/>
    <col min="3" max="11" width="10.875" style="50"/>
    <col min="12" max="12" width="6.625" style="50" customWidth="1"/>
    <col min="13" max="13" width="22.125" style="50" customWidth="1"/>
    <col min="14" max="14" width="10.875" style="50" customWidth="1"/>
    <col min="15" max="16384" width="10.875" style="50"/>
  </cols>
  <sheetData>
    <row r="1" spans="1:4">
      <c r="A1" s="280" t="s">
        <v>1165</v>
      </c>
    </row>
    <row r="2" spans="1:4" ht="15.75">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ht="15.75">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ht="15.75">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ht="15.75">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ht="15.75">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ht="15.75">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ht="15.75">
      <c r="B33" s="283">
        <v>45296</v>
      </c>
      <c r="C33" s="282" t="s">
        <v>8050</v>
      </c>
    </row>
    <row r="34" spans="2:4">
      <c r="C34" s="50" t="s">
        <v>5669</v>
      </c>
      <c r="D34" s="50" t="s">
        <v>8067</v>
      </c>
    </row>
    <row r="35" spans="2:4">
      <c r="C35" s="50" t="s">
        <v>5670</v>
      </c>
    </row>
    <row r="36" spans="2:4">
      <c r="C36" s="50" t="s">
        <v>5668</v>
      </c>
      <c r="D36" s="280" t="s">
        <v>8068</v>
      </c>
    </row>
    <row r="38" spans="2:4" ht="15.75">
      <c r="B38" s="283">
        <v>45296</v>
      </c>
      <c r="C38" s="282" t="s">
        <v>8052</v>
      </c>
    </row>
    <row r="39" spans="2:4">
      <c r="C39" s="50" t="s">
        <v>5669</v>
      </c>
      <c r="D39" s="50" t="s">
        <v>8065</v>
      </c>
    </row>
    <row r="40" spans="2:4">
      <c r="C40" s="50" t="s">
        <v>5670</v>
      </c>
    </row>
    <row r="41" spans="2:4">
      <c r="C41" s="50" t="s">
        <v>5668</v>
      </c>
      <c r="D41" s="280" t="s">
        <v>8066</v>
      </c>
    </row>
    <row r="43" spans="2:4" ht="15.75">
      <c r="B43" s="283">
        <v>45271</v>
      </c>
      <c r="C43" s="282" t="s">
        <v>9087</v>
      </c>
    </row>
    <row r="44" spans="2:4">
      <c r="C44" s="50" t="s">
        <v>5669</v>
      </c>
      <c r="D44" s="50" t="s">
        <v>9088</v>
      </c>
    </row>
    <row r="45" spans="2:4">
      <c r="C45" s="50" t="s">
        <v>5670</v>
      </c>
    </row>
    <row r="46" spans="2:4">
      <c r="C46" s="50" t="s">
        <v>5668</v>
      </c>
    </row>
    <row r="48" spans="2:4" ht="15.75">
      <c r="B48" s="283">
        <v>45256</v>
      </c>
      <c r="C48" s="282" t="s">
        <v>8278</v>
      </c>
    </row>
    <row r="49" spans="2:4">
      <c r="C49" s="50" t="s">
        <v>5669</v>
      </c>
      <c r="D49" s="50" t="s">
        <v>8279</v>
      </c>
    </row>
    <row r="50" spans="2:4">
      <c r="C50" s="50" t="s">
        <v>5670</v>
      </c>
    </row>
    <row r="51" spans="2:4">
      <c r="C51" s="50" t="s">
        <v>5668</v>
      </c>
    </row>
    <row r="53" spans="2:4" ht="15.75">
      <c r="B53" s="283">
        <v>45610</v>
      </c>
      <c r="C53" s="282" t="s">
        <v>9082</v>
      </c>
    </row>
    <row r="54" spans="2:4">
      <c r="C54" s="50" t="s">
        <v>5669</v>
      </c>
      <c r="D54" s="50" t="s">
        <v>9085</v>
      </c>
    </row>
    <row r="55" spans="2:4">
      <c r="C55" s="50" t="s">
        <v>5670</v>
      </c>
    </row>
    <row r="56" spans="2:4">
      <c r="C56" s="50" t="s">
        <v>5668</v>
      </c>
      <c r="D56" s="50" t="s">
        <v>9086</v>
      </c>
    </row>
    <row r="58" spans="2:4" ht="15.75">
      <c r="B58" s="283">
        <v>45222</v>
      </c>
      <c r="C58" s="282" t="s">
        <v>9064</v>
      </c>
    </row>
    <row r="59" spans="2:4">
      <c r="C59" s="50" t="s">
        <v>5669</v>
      </c>
      <c r="D59" s="50" t="s">
        <v>9135</v>
      </c>
    </row>
    <row r="60" spans="2:4">
      <c r="C60" s="50" t="s">
        <v>5670</v>
      </c>
    </row>
    <row r="61" spans="2:4">
      <c r="C61" s="50" t="s">
        <v>5668</v>
      </c>
      <c r="D61" s="50" t="s">
        <v>9065</v>
      </c>
    </row>
    <row r="63" spans="2:4" ht="15.75">
      <c r="B63" s="283">
        <v>45211</v>
      </c>
      <c r="C63" s="282" t="s">
        <v>8244</v>
      </c>
    </row>
    <row r="64" spans="2:4">
      <c r="C64" s="50" t="s">
        <v>5669</v>
      </c>
      <c r="D64" s="50" t="s">
        <v>8243</v>
      </c>
    </row>
    <row r="65" spans="2:4">
      <c r="C65" s="50" t="s">
        <v>5670</v>
      </c>
    </row>
    <row r="66" spans="2:4" ht="15.75">
      <c r="C66" s="50" t="s">
        <v>5668</v>
      </c>
      <c r="D66" s="44" t="s">
        <v>8242</v>
      </c>
    </row>
    <row r="68" spans="2:4" ht="15.75">
      <c r="B68" s="283">
        <v>45190</v>
      </c>
      <c r="C68" s="282" t="s">
        <v>9041</v>
      </c>
    </row>
    <row r="69" spans="2:4">
      <c r="C69" s="50" t="s">
        <v>5669</v>
      </c>
      <c r="D69" s="50" t="s">
        <v>9042</v>
      </c>
    </row>
    <row r="70" spans="2:4">
      <c r="C70" s="50" t="s">
        <v>5670</v>
      </c>
    </row>
    <row r="71" spans="2:4">
      <c r="C71" s="50" t="s">
        <v>5668</v>
      </c>
      <c r="D71" s="50" t="s">
        <v>9043</v>
      </c>
    </row>
    <row r="73" spans="2:4" ht="15.75">
      <c r="B73" s="283">
        <v>45178</v>
      </c>
      <c r="C73" s="282" t="s">
        <v>9062</v>
      </c>
    </row>
    <row r="74" spans="2:4">
      <c r="C74" s="50" t="s">
        <v>5669</v>
      </c>
      <c r="D74" s="50" t="s">
        <v>8279</v>
      </c>
    </row>
    <row r="75" spans="2:4">
      <c r="C75" s="50" t="s">
        <v>5670</v>
      </c>
    </row>
    <row r="76" spans="2:4">
      <c r="C76" s="50" t="s">
        <v>5668</v>
      </c>
      <c r="D76" s="50" t="s">
        <v>9063</v>
      </c>
    </row>
    <row r="78" spans="2:4" ht="15.75">
      <c r="B78" s="283">
        <v>45152</v>
      </c>
      <c r="C78" s="282" t="s">
        <v>9013</v>
      </c>
    </row>
    <row r="79" spans="2:4">
      <c r="C79" s="50" t="s">
        <v>5669</v>
      </c>
      <c r="D79" s="50" t="s">
        <v>9015</v>
      </c>
    </row>
    <row r="80" spans="2:4">
      <c r="C80" s="50" t="s">
        <v>5670</v>
      </c>
    </row>
    <row r="81" spans="2:4">
      <c r="C81" s="50" t="s">
        <v>5668</v>
      </c>
      <c r="D81" s="50" t="s">
        <v>9014</v>
      </c>
    </row>
    <row r="83" spans="2:4" ht="15.75">
      <c r="B83" s="283">
        <v>45138</v>
      </c>
      <c r="C83" s="282" t="s">
        <v>8057</v>
      </c>
    </row>
    <row r="84" spans="2:4">
      <c r="C84" s="50" t="s">
        <v>5669</v>
      </c>
      <c r="D84" s="50" t="s">
        <v>8064</v>
      </c>
    </row>
    <row r="85" spans="2:4">
      <c r="C85" s="50" t="s">
        <v>5670</v>
      </c>
    </row>
    <row r="86" spans="2:4">
      <c r="C86" s="50" t="s">
        <v>5668</v>
      </c>
      <c r="D86" s="280" t="s">
        <v>8058</v>
      </c>
    </row>
    <row r="88" spans="2:4" ht="15.75">
      <c r="B88" s="283">
        <v>45133</v>
      </c>
      <c r="C88" s="282" t="s">
        <v>9110</v>
      </c>
    </row>
    <row r="89" spans="2:4">
      <c r="C89" s="50" t="s">
        <v>5669</v>
      </c>
      <c r="D89" s="50" t="s">
        <v>9111</v>
      </c>
    </row>
    <row r="90" spans="2:4">
      <c r="C90" s="50" t="s">
        <v>5670</v>
      </c>
    </row>
    <row r="91" spans="2:4">
      <c r="C91" s="50" t="s">
        <v>5668</v>
      </c>
      <c r="D91" s="50" t="s">
        <v>9112</v>
      </c>
    </row>
    <row r="93" spans="2:4" ht="15.75">
      <c r="B93" s="283">
        <v>45115</v>
      </c>
      <c r="C93" s="282" t="s">
        <v>9026</v>
      </c>
    </row>
    <row r="94" spans="2:4">
      <c r="C94" s="50" t="s">
        <v>5669</v>
      </c>
      <c r="D94" s="50" t="s">
        <v>9027</v>
      </c>
    </row>
    <row r="95" spans="2:4">
      <c r="C95" s="50" t="s">
        <v>5670</v>
      </c>
    </row>
    <row r="96" spans="2:4">
      <c r="C96" s="50" t="s">
        <v>5668</v>
      </c>
      <c r="D96" s="50" t="s">
        <v>9028</v>
      </c>
    </row>
    <row r="98" spans="2:4" ht="15.75">
      <c r="B98" s="283">
        <v>45102</v>
      </c>
      <c r="C98" s="282" t="s">
        <v>9056</v>
      </c>
    </row>
    <row r="99" spans="2:4">
      <c r="C99" s="50" t="s">
        <v>5669</v>
      </c>
      <c r="D99" s="50" t="s">
        <v>9057</v>
      </c>
    </row>
    <row r="100" spans="2:4">
      <c r="C100" s="50" t="s">
        <v>5670</v>
      </c>
    </row>
    <row r="101" spans="2:4">
      <c r="C101" s="50" t="s">
        <v>5668</v>
      </c>
      <c r="D101" s="50" t="s">
        <v>9058</v>
      </c>
    </row>
    <row r="103" spans="2:4" ht="15.75">
      <c r="B103" s="283">
        <v>45099</v>
      </c>
      <c r="C103" s="282" t="s">
        <v>9102</v>
      </c>
    </row>
    <row r="104" spans="2:4">
      <c r="C104" s="50" t="s">
        <v>5669</v>
      </c>
      <c r="D104" s="50" t="s">
        <v>9103</v>
      </c>
    </row>
    <row r="105" spans="2:4">
      <c r="C105" s="50" t="s">
        <v>5670</v>
      </c>
    </row>
    <row r="106" spans="2:4">
      <c r="C106" s="50" t="s">
        <v>5668</v>
      </c>
      <c r="D106" s="50" t="s">
        <v>9104</v>
      </c>
    </row>
    <row r="108" spans="2:4" ht="15.75">
      <c r="B108" s="283">
        <v>45092</v>
      </c>
      <c r="C108" s="282" t="s">
        <v>9131</v>
      </c>
    </row>
    <row r="109" spans="2:4">
      <c r="C109" s="50" t="s">
        <v>5669</v>
      </c>
      <c r="D109" s="50" t="s">
        <v>9127</v>
      </c>
    </row>
    <row r="110" spans="2:4">
      <c r="C110" s="50" t="s">
        <v>5670</v>
      </c>
    </row>
    <row r="111" spans="2:4">
      <c r="C111" s="50" t="s">
        <v>5668</v>
      </c>
      <c r="D111" s="50" t="s">
        <v>9132</v>
      </c>
    </row>
    <row r="113" spans="2:4" ht="15.75">
      <c r="B113" s="283">
        <v>45077</v>
      </c>
      <c r="C113" s="282" t="s">
        <v>9128</v>
      </c>
    </row>
    <row r="114" spans="2:4">
      <c r="C114" s="50" t="s">
        <v>5669</v>
      </c>
      <c r="D114" s="50" t="s">
        <v>9129</v>
      </c>
    </row>
    <row r="115" spans="2:4">
      <c r="C115" s="50" t="s">
        <v>5670</v>
      </c>
    </row>
    <row r="116" spans="2:4">
      <c r="C116" s="50" t="s">
        <v>5668</v>
      </c>
      <c r="D116" s="50" t="s">
        <v>9130</v>
      </c>
    </row>
    <row r="118" spans="2:4" ht="15.75">
      <c r="B118" s="283">
        <v>45076</v>
      </c>
      <c r="C118" s="282" t="s">
        <v>9022</v>
      </c>
    </row>
    <row r="119" spans="2:4">
      <c r="C119" s="50" t="s">
        <v>5669</v>
      </c>
      <c r="D119" s="50" t="s">
        <v>9023</v>
      </c>
    </row>
    <row r="120" spans="2:4">
      <c r="C120" s="50" t="s">
        <v>5670</v>
      </c>
    </row>
    <row r="121" spans="2:4">
      <c r="C121" s="50" t="s">
        <v>5668</v>
      </c>
      <c r="D121" s="50" t="s">
        <v>8270</v>
      </c>
    </row>
    <row r="123" spans="2:4" ht="15.75">
      <c r="B123" s="283">
        <v>45075</v>
      </c>
      <c r="C123" s="282" t="s">
        <v>9059</v>
      </c>
    </row>
    <row r="124" spans="2:4">
      <c r="C124" s="50" t="s">
        <v>5669</v>
      </c>
      <c r="D124" s="50" t="s">
        <v>9060</v>
      </c>
    </row>
    <row r="125" spans="2:4">
      <c r="C125" s="50" t="s">
        <v>5670</v>
      </c>
    </row>
    <row r="126" spans="2:4">
      <c r="C126" s="50" t="s">
        <v>5668</v>
      </c>
      <c r="D126" s="50" t="s">
        <v>9061</v>
      </c>
    </row>
    <row r="128" spans="2:4" ht="15.75">
      <c r="B128" s="283">
        <v>45071</v>
      </c>
      <c r="C128" s="282" t="s">
        <v>9038</v>
      </c>
    </row>
    <row r="129" spans="2:4">
      <c r="C129" s="50" t="s">
        <v>5669</v>
      </c>
      <c r="D129" s="50" t="s">
        <v>9039</v>
      </c>
    </row>
    <row r="130" spans="2:4">
      <c r="C130" s="50" t="s">
        <v>5670</v>
      </c>
    </row>
    <row r="131" spans="2:4">
      <c r="C131" s="50" t="s">
        <v>5668</v>
      </c>
      <c r="D131" s="50" t="s">
        <v>9040</v>
      </c>
    </row>
    <row r="133" spans="2:4" ht="15.75">
      <c r="B133" s="283">
        <v>45069</v>
      </c>
      <c r="C133" s="282" t="s">
        <v>9097</v>
      </c>
    </row>
    <row r="134" spans="2:4">
      <c r="B134" s="283"/>
      <c r="C134" s="50" t="s">
        <v>5669</v>
      </c>
      <c r="D134" s="50" t="s">
        <v>8109</v>
      </c>
    </row>
    <row r="135" spans="2:4">
      <c r="C135" s="50" t="s">
        <v>5670</v>
      </c>
    </row>
    <row r="136" spans="2:4" ht="15.75">
      <c r="C136" s="50" t="s">
        <v>5668</v>
      </c>
      <c r="D136" s="44" t="s">
        <v>8110</v>
      </c>
    </row>
    <row r="138" spans="2:4" ht="15.75">
      <c r="B138" s="283">
        <v>45062</v>
      </c>
      <c r="C138" s="282" t="s">
        <v>9096</v>
      </c>
    </row>
    <row r="139" spans="2:4">
      <c r="C139" s="50" t="s">
        <v>5669</v>
      </c>
      <c r="D139" s="50" t="s">
        <v>9098</v>
      </c>
    </row>
    <row r="140" spans="2:4">
      <c r="C140" s="50" t="s">
        <v>5670</v>
      </c>
    </row>
    <row r="141" spans="2:4">
      <c r="C141" s="50" t="s">
        <v>5668</v>
      </c>
      <c r="D141" s="50" t="s">
        <v>9099</v>
      </c>
    </row>
    <row r="143" spans="2:4" ht="15.75">
      <c r="B143" s="283">
        <v>45049</v>
      </c>
      <c r="C143" s="282" t="s">
        <v>9019</v>
      </c>
    </row>
    <row r="144" spans="2:4">
      <c r="B144" s="283"/>
      <c r="C144" s="50" t="s">
        <v>5669</v>
      </c>
      <c r="D144" s="50" t="s">
        <v>9020</v>
      </c>
    </row>
    <row r="145" spans="2:4">
      <c r="B145" s="283"/>
      <c r="C145" s="50" t="s">
        <v>5670</v>
      </c>
    </row>
    <row r="146" spans="2:4">
      <c r="C146" s="50" t="s">
        <v>5668</v>
      </c>
      <c r="D146" s="50" t="s">
        <v>9021</v>
      </c>
    </row>
    <row r="148" spans="2:4" ht="15.75">
      <c r="B148" s="283">
        <v>45041</v>
      </c>
      <c r="C148" s="282" t="s">
        <v>9100</v>
      </c>
    </row>
    <row r="149" spans="2:4">
      <c r="B149" s="283"/>
      <c r="C149" s="50" t="s">
        <v>5669</v>
      </c>
      <c r="D149" s="50" t="s">
        <v>9060</v>
      </c>
    </row>
    <row r="150" spans="2:4">
      <c r="C150" s="50" t="s">
        <v>5670</v>
      </c>
    </row>
    <row r="151" spans="2:4">
      <c r="C151" s="50" t="s">
        <v>5668</v>
      </c>
      <c r="D151" s="50" t="s">
        <v>9101</v>
      </c>
    </row>
    <row r="153" spans="2:4" ht="15.75">
      <c r="B153" s="283">
        <v>45040</v>
      </c>
      <c r="C153" s="282" t="s">
        <v>9016</v>
      </c>
    </row>
    <row r="154" spans="2:4">
      <c r="C154" s="50" t="s">
        <v>5669</v>
      </c>
      <c r="D154" s="50" t="s">
        <v>9017</v>
      </c>
    </row>
    <row r="155" spans="2:4">
      <c r="C155" s="50" t="s">
        <v>5670</v>
      </c>
    </row>
    <row r="156" spans="2:4">
      <c r="C156" s="50" t="s">
        <v>5668</v>
      </c>
      <c r="D156" s="50" t="s">
        <v>9018</v>
      </c>
    </row>
    <row r="158" spans="2:4" ht="15.75">
      <c r="B158" s="283">
        <v>45021</v>
      </c>
      <c r="C158" s="282" t="s">
        <v>9024</v>
      </c>
    </row>
    <row r="159" spans="2:4">
      <c r="C159" s="50" t="s">
        <v>5669</v>
      </c>
      <c r="D159" s="50" t="s">
        <v>9015</v>
      </c>
    </row>
    <row r="160" spans="2:4">
      <c r="C160" s="50" t="s">
        <v>5670</v>
      </c>
    </row>
    <row r="161" spans="2:4">
      <c r="C161" s="50" t="s">
        <v>5668</v>
      </c>
      <c r="D161" s="50" t="s">
        <v>9025</v>
      </c>
    </row>
    <row r="163" spans="2:4" ht="15.75">
      <c r="B163" s="283">
        <v>44993</v>
      </c>
      <c r="C163" s="282" t="s">
        <v>9029</v>
      </c>
    </row>
    <row r="164" spans="2:4">
      <c r="C164" s="50" t="s">
        <v>5669</v>
      </c>
      <c r="D164" s="50" t="s">
        <v>9031</v>
      </c>
    </row>
    <row r="165" spans="2:4">
      <c r="C165" s="50" t="s">
        <v>5670</v>
      </c>
    </row>
    <row r="166" spans="2:4">
      <c r="C166" s="50" t="s">
        <v>5668</v>
      </c>
      <c r="D166" s="280" t="s">
        <v>9030</v>
      </c>
    </row>
    <row r="168" spans="2:4" ht="15.75">
      <c r="B168" s="283">
        <v>44992</v>
      </c>
      <c r="C168" s="282" t="s">
        <v>9032</v>
      </c>
    </row>
    <row r="169" spans="2:4">
      <c r="C169" s="50" t="s">
        <v>5669</v>
      </c>
      <c r="D169" s="50" t="s">
        <v>9034</v>
      </c>
    </row>
    <row r="170" spans="2:4">
      <c r="C170" s="50" t="s">
        <v>5670</v>
      </c>
    </row>
    <row r="171" spans="2:4">
      <c r="C171" s="50" t="s">
        <v>5668</v>
      </c>
      <c r="D171" s="50" t="s">
        <v>9033</v>
      </c>
    </row>
    <row r="173" spans="2:4" ht="15.75">
      <c r="B173" s="283">
        <v>44991</v>
      </c>
      <c r="C173" s="282" t="s">
        <v>9044</v>
      </c>
    </row>
    <row r="174" spans="2:4">
      <c r="C174" s="50" t="s">
        <v>5669</v>
      </c>
      <c r="D174" s="50" t="s">
        <v>9046</v>
      </c>
    </row>
    <row r="175" spans="2:4">
      <c r="C175" s="50" t="s">
        <v>5670</v>
      </c>
    </row>
    <row r="176" spans="2:4">
      <c r="C176" s="50" t="s">
        <v>5668</v>
      </c>
      <c r="D176" s="50" t="s">
        <v>9045</v>
      </c>
    </row>
    <row r="178" spans="2:4" ht="15.75">
      <c r="B178" s="283">
        <v>44964</v>
      </c>
      <c r="C178" s="282" t="s">
        <v>9049</v>
      </c>
    </row>
    <row r="179" spans="2:4">
      <c r="C179" s="50" t="s">
        <v>5669</v>
      </c>
      <c r="D179" s="50" t="s">
        <v>9048</v>
      </c>
    </row>
    <row r="180" spans="2:4">
      <c r="C180" s="50" t="s">
        <v>5670</v>
      </c>
    </row>
    <row r="181" spans="2:4">
      <c r="C181" s="50" t="s">
        <v>5668</v>
      </c>
      <c r="D181" s="50" t="s">
        <v>9047</v>
      </c>
    </row>
    <row r="183" spans="2:4" ht="15.75">
      <c r="B183" s="283">
        <v>44956</v>
      </c>
      <c r="C183" s="282" t="s">
        <v>9050</v>
      </c>
    </row>
    <row r="184" spans="2:4">
      <c r="C184" s="50" t="s">
        <v>5669</v>
      </c>
      <c r="D184" s="50" t="s">
        <v>9051</v>
      </c>
    </row>
    <row r="185" spans="2:4">
      <c r="C185" s="50" t="s">
        <v>5670</v>
      </c>
    </row>
    <row r="186" spans="2:4">
      <c r="C186" s="50" t="s">
        <v>5668</v>
      </c>
      <c r="D186" s="50" t="s">
        <v>9052</v>
      </c>
    </row>
    <row r="188" spans="2:4" ht="15.75">
      <c r="B188" s="283">
        <v>44956</v>
      </c>
      <c r="C188" s="282" t="s">
        <v>9067</v>
      </c>
    </row>
    <row r="189" spans="2:4">
      <c r="C189" s="50" t="s">
        <v>5669</v>
      </c>
      <c r="D189" s="50" t="s">
        <v>9060</v>
      </c>
    </row>
    <row r="190" spans="2:4">
      <c r="C190" s="50" t="s">
        <v>5670</v>
      </c>
    </row>
    <row r="191" spans="2:4">
      <c r="C191" s="50" t="s">
        <v>5668</v>
      </c>
      <c r="D191" s="50" t="s">
        <v>9066</v>
      </c>
    </row>
    <row r="193" spans="2:4" ht="15.75">
      <c r="B193" s="283">
        <v>44956</v>
      </c>
      <c r="C193" s="282" t="s">
        <v>9068</v>
      </c>
    </row>
    <row r="194" spans="2:4">
      <c r="C194" s="50" t="s">
        <v>5669</v>
      </c>
      <c r="D194" s="50" t="s">
        <v>9070</v>
      </c>
    </row>
    <row r="195" spans="2:4">
      <c r="C195" s="50" t="s">
        <v>5670</v>
      </c>
    </row>
    <row r="196" spans="2:4">
      <c r="C196" s="50" t="s">
        <v>5668</v>
      </c>
      <c r="D196" s="50" t="s">
        <v>9069</v>
      </c>
    </row>
    <row r="198" spans="2:4" ht="15.75">
      <c r="B198" s="283">
        <v>44952</v>
      </c>
      <c r="C198" s="282" t="s">
        <v>9053</v>
      </c>
    </row>
    <row r="199" spans="2:4">
      <c r="C199" s="50" t="s">
        <v>5669</v>
      </c>
      <c r="D199" s="50" t="s">
        <v>9054</v>
      </c>
    </row>
    <row r="200" spans="2:4">
      <c r="C200" s="50" t="s">
        <v>5670</v>
      </c>
    </row>
    <row r="201" spans="2:4">
      <c r="C201" s="50" t="s">
        <v>5668</v>
      </c>
      <c r="D201" s="50" t="s">
        <v>9055</v>
      </c>
    </row>
    <row r="203" spans="2:4" ht="15.75">
      <c r="B203" s="283">
        <v>44931</v>
      </c>
      <c r="C203" s="282" t="s">
        <v>8055</v>
      </c>
    </row>
    <row r="204" spans="2:4">
      <c r="C204" s="50" t="s">
        <v>5669</v>
      </c>
      <c r="D204" s="50" t="s">
        <v>8062</v>
      </c>
    </row>
    <row r="205" spans="2:4">
      <c r="C205" s="50" t="s">
        <v>5670</v>
      </c>
    </row>
    <row r="206" spans="2:4">
      <c r="C206" s="50" t="s">
        <v>5668</v>
      </c>
      <c r="D206" s="280" t="s">
        <v>8056</v>
      </c>
    </row>
    <row r="208" spans="2:4" ht="15.75">
      <c r="B208" s="283">
        <v>44887</v>
      </c>
      <c r="C208" s="282" t="s">
        <v>9071</v>
      </c>
    </row>
    <row r="209" spans="2:4">
      <c r="C209" s="50" t="s">
        <v>5669</v>
      </c>
      <c r="D209" s="50" t="s">
        <v>9073</v>
      </c>
    </row>
    <row r="210" spans="2:4">
      <c r="C210" s="50" t="s">
        <v>5670</v>
      </c>
    </row>
    <row r="211" spans="2:4">
      <c r="C211" s="50" t="s">
        <v>5668</v>
      </c>
      <c r="D211" s="50" t="s">
        <v>9072</v>
      </c>
    </row>
    <row r="213" spans="2:4" ht="15.75">
      <c r="B213" s="283">
        <v>44859</v>
      </c>
      <c r="C213" s="282" t="s">
        <v>9125</v>
      </c>
    </row>
    <row r="214" spans="2:4">
      <c r="C214" s="50" t="s">
        <v>5669</v>
      </c>
      <c r="D214" s="50" t="s">
        <v>9127</v>
      </c>
    </row>
    <row r="215" spans="2:4">
      <c r="C215" s="50" t="s">
        <v>5670</v>
      </c>
    </row>
    <row r="216" spans="2:4">
      <c r="C216" s="50" t="s">
        <v>5668</v>
      </c>
      <c r="D216" s="50" t="s">
        <v>9126</v>
      </c>
    </row>
    <row r="218" spans="2:4" ht="15.75">
      <c r="B218" s="283">
        <v>44799</v>
      </c>
      <c r="C218" s="282" t="s">
        <v>9133</v>
      </c>
    </row>
    <row r="219" spans="2:4">
      <c r="C219" s="50" t="s">
        <v>5669</v>
      </c>
      <c r="D219" s="50" t="s">
        <v>9046</v>
      </c>
    </row>
    <row r="220" spans="2:4">
      <c r="C220" s="50" t="s">
        <v>5670</v>
      </c>
    </row>
    <row r="221" spans="2:4">
      <c r="C221" s="50" t="s">
        <v>5668</v>
      </c>
      <c r="D221" s="50" t="s">
        <v>9134</v>
      </c>
    </row>
    <row r="223" spans="2:4" ht="15.75">
      <c r="B223" s="283">
        <v>44762</v>
      </c>
      <c r="C223" s="282" t="s">
        <v>9074</v>
      </c>
    </row>
    <row r="224" spans="2:4">
      <c r="C224" s="50" t="s">
        <v>5669</v>
      </c>
      <c r="D224" s="50" t="s">
        <v>9075</v>
      </c>
    </row>
    <row r="225" spans="2:4">
      <c r="C225" s="50" t="s">
        <v>5670</v>
      </c>
    </row>
    <row r="226" spans="2:4">
      <c r="C226" s="50" t="s">
        <v>5668</v>
      </c>
      <c r="D226" s="50" t="s">
        <v>9076</v>
      </c>
    </row>
    <row r="228" spans="2:4" ht="15.75">
      <c r="B228" s="283">
        <v>44671</v>
      </c>
      <c r="C228" s="282" t="s">
        <v>8925</v>
      </c>
    </row>
    <row r="229" spans="2:4">
      <c r="C229" s="50" t="s">
        <v>5669</v>
      </c>
      <c r="D229" s="50" t="s">
        <v>8927</v>
      </c>
    </row>
    <row r="230" spans="2:4">
      <c r="C230" s="50" t="s">
        <v>5670</v>
      </c>
    </row>
    <row r="231" spans="2:4">
      <c r="C231" s="50" t="s">
        <v>5668</v>
      </c>
      <c r="D231" s="50" t="s">
        <v>8926</v>
      </c>
    </row>
    <row r="233" spans="2:4" ht="15.75">
      <c r="B233" s="283">
        <v>44650</v>
      </c>
      <c r="C233" s="282" t="s">
        <v>8216</v>
      </c>
    </row>
    <row r="234" spans="2:4">
      <c r="C234" s="50" t="s">
        <v>5669</v>
      </c>
      <c r="D234" s="50" t="s">
        <v>8217</v>
      </c>
    </row>
    <row r="235" spans="2:4">
      <c r="C235" s="50" t="s">
        <v>5670</v>
      </c>
    </row>
    <row r="236" spans="2:4">
      <c r="C236" s="50" t="s">
        <v>5668</v>
      </c>
      <c r="D236" s="50" t="s">
        <v>8218</v>
      </c>
    </row>
    <row r="238" spans="2:4" ht="15.75">
      <c r="B238" s="283">
        <v>44649</v>
      </c>
      <c r="C238" s="282" t="s">
        <v>9413</v>
      </c>
    </row>
    <row r="239" spans="2:4">
      <c r="C239" s="50" t="s">
        <v>5669</v>
      </c>
      <c r="D239" s="50" t="s">
        <v>9414</v>
      </c>
    </row>
    <row r="240" spans="2:4">
      <c r="C240" s="50" t="s">
        <v>5670</v>
      </c>
    </row>
    <row r="241" spans="2:4">
      <c r="C241" s="50" t="s">
        <v>5668</v>
      </c>
      <c r="D241" s="50" t="s">
        <v>9415</v>
      </c>
    </row>
    <row r="243" spans="2:4" ht="15.75">
      <c r="B243" s="283">
        <v>44551</v>
      </c>
      <c r="C243" s="282" t="s">
        <v>9410</v>
      </c>
    </row>
    <row r="244" spans="2:4">
      <c r="C244" s="50" t="s">
        <v>5669</v>
      </c>
      <c r="D244" s="50" t="s">
        <v>9411</v>
      </c>
    </row>
    <row r="245" spans="2:4">
      <c r="C245" s="50" t="s">
        <v>5670</v>
      </c>
    </row>
    <row r="246" spans="2:4">
      <c r="C246" s="50" t="s">
        <v>5668</v>
      </c>
      <c r="D246" s="50" t="s">
        <v>9412</v>
      </c>
    </row>
    <row r="248" spans="2:4" ht="15.75">
      <c r="B248" s="283">
        <v>44503</v>
      </c>
      <c r="C248" s="282" t="s">
        <v>8918</v>
      </c>
    </row>
    <row r="249" spans="2:4">
      <c r="C249" s="50" t="s">
        <v>5669</v>
      </c>
      <c r="D249" s="50" t="s">
        <v>8920</v>
      </c>
    </row>
    <row r="250" spans="2:4">
      <c r="C250" s="50" t="s">
        <v>5670</v>
      </c>
    </row>
    <row r="251" spans="2:4">
      <c r="C251" s="50" t="s">
        <v>5668</v>
      </c>
      <c r="D251" s="50" t="s">
        <v>8919</v>
      </c>
    </row>
    <row r="253" spans="2:4" ht="15.75">
      <c r="B253" s="283">
        <v>44452</v>
      </c>
      <c r="C253" s="282" t="s">
        <v>9118</v>
      </c>
    </row>
    <row r="254" spans="2:4">
      <c r="C254" s="50" t="s">
        <v>5669</v>
      </c>
      <c r="D254" s="50" t="s">
        <v>9119</v>
      </c>
    </row>
    <row r="255" spans="2:4">
      <c r="C255" s="50" t="s">
        <v>5670</v>
      </c>
    </row>
    <row r="256" spans="2:4">
      <c r="C256" s="50" t="s">
        <v>5668</v>
      </c>
      <c r="D256" s="50" t="s">
        <v>9120</v>
      </c>
    </row>
    <row r="258" spans="2:4" ht="15.75">
      <c r="B258" s="283">
        <v>44361</v>
      </c>
      <c r="C258" s="282" t="s">
        <v>9121</v>
      </c>
    </row>
    <row r="259" spans="2:4">
      <c r="C259" s="50" t="s">
        <v>5669</v>
      </c>
      <c r="D259" s="50" t="s">
        <v>9123</v>
      </c>
    </row>
    <row r="260" spans="2:4">
      <c r="C260" s="50" t="s">
        <v>5670</v>
      </c>
    </row>
    <row r="261" spans="2:4">
      <c r="C261" s="50" t="s">
        <v>5668</v>
      </c>
      <c r="D261" s="50" t="s">
        <v>9122</v>
      </c>
    </row>
    <row r="263" spans="2:4" ht="15.75">
      <c r="B263" s="283">
        <v>44329</v>
      </c>
      <c r="C263" s="282" t="s">
        <v>8081</v>
      </c>
    </row>
    <row r="264" spans="2:4">
      <c r="C264" s="50" t="s">
        <v>5669</v>
      </c>
      <c r="D264" s="50" t="s">
        <v>8083</v>
      </c>
    </row>
    <row r="265" spans="2:4">
      <c r="C265" s="50" t="s">
        <v>5670</v>
      </c>
    </row>
    <row r="266" spans="2:4">
      <c r="C266" s="50" t="s">
        <v>5668</v>
      </c>
      <c r="D266" s="280" t="s">
        <v>8082</v>
      </c>
    </row>
    <row r="268" spans="2:4" ht="15.75">
      <c r="B268" s="283">
        <v>44259</v>
      </c>
      <c r="C268" s="282" t="s">
        <v>8053</v>
      </c>
    </row>
    <row r="269" spans="2:4">
      <c r="C269" s="50" t="s">
        <v>5669</v>
      </c>
      <c r="D269" s="50" t="s">
        <v>8063</v>
      </c>
    </row>
    <row r="270" spans="2:4">
      <c r="C270" s="50" t="s">
        <v>5670</v>
      </c>
    </row>
    <row r="271" spans="2:4">
      <c r="C271" s="50" t="s">
        <v>5668</v>
      </c>
      <c r="D271" s="280" t="s">
        <v>8054</v>
      </c>
    </row>
    <row r="273" spans="2:4" ht="15.75">
      <c r="B273" s="283">
        <v>44252</v>
      </c>
      <c r="C273" s="282" t="s">
        <v>9416</v>
      </c>
    </row>
    <row r="274" spans="2:4">
      <c r="C274" s="50" t="s">
        <v>5669</v>
      </c>
      <c r="D274" s="50" t="s">
        <v>8063</v>
      </c>
    </row>
    <row r="275" spans="2:4">
      <c r="C275" s="50" t="s">
        <v>5670</v>
      </c>
    </row>
    <row r="276" spans="2:4">
      <c r="C276" s="50" t="s">
        <v>5668</v>
      </c>
      <c r="D276" s="280" t="s">
        <v>8054</v>
      </c>
    </row>
    <row r="278" spans="2:4" ht="15.75">
      <c r="B278" s="283">
        <v>44133</v>
      </c>
      <c r="C278" s="282" t="s">
        <v>9399</v>
      </c>
    </row>
    <row r="279" spans="2:4">
      <c r="C279" s="50" t="s">
        <v>5669</v>
      </c>
      <c r="D279" s="50" t="s">
        <v>9395</v>
      </c>
    </row>
    <row r="280" spans="2:4">
      <c r="C280" s="50" t="s">
        <v>5670</v>
      </c>
    </row>
    <row r="281" spans="2:4">
      <c r="C281" s="50" t="s">
        <v>5668</v>
      </c>
      <c r="D281" s="50" t="s">
        <v>9400</v>
      </c>
    </row>
    <row r="283" spans="2:4" ht="15.75">
      <c r="B283" s="283">
        <v>44126</v>
      </c>
      <c r="C283" s="282" t="s">
        <v>9116</v>
      </c>
    </row>
    <row r="284" spans="2:4">
      <c r="C284" s="50" t="s">
        <v>5669</v>
      </c>
      <c r="D284" s="50" t="s">
        <v>9114</v>
      </c>
    </row>
    <row r="285" spans="2:4">
      <c r="C285" s="50" t="s">
        <v>5670</v>
      </c>
    </row>
    <row r="286" spans="2:4">
      <c r="C286" s="50" t="s">
        <v>5668</v>
      </c>
      <c r="D286" s="50" t="s">
        <v>9117</v>
      </c>
    </row>
    <row r="288" spans="2:4" ht="15.75">
      <c r="B288" s="283">
        <v>44116</v>
      </c>
      <c r="C288" s="282" t="s">
        <v>8194</v>
      </c>
    </row>
    <row r="289" spans="2:4">
      <c r="C289" s="50" t="s">
        <v>5669</v>
      </c>
      <c r="D289" s="50" t="s">
        <v>8196</v>
      </c>
    </row>
    <row r="290" spans="2:4">
      <c r="C290" s="50" t="s">
        <v>5670</v>
      </c>
      <c r="D290" s="50">
        <v>1234</v>
      </c>
    </row>
    <row r="291" spans="2:4">
      <c r="C291" s="50" t="s">
        <v>5668</v>
      </c>
      <c r="D291" s="50" t="s">
        <v>8195</v>
      </c>
    </row>
    <row r="293" spans="2:4" ht="15.75">
      <c r="B293" s="283">
        <v>44012</v>
      </c>
      <c r="C293" s="282" t="s">
        <v>9407</v>
      </c>
    </row>
    <row r="294" spans="2:4">
      <c r="C294" s="50" t="s">
        <v>5669</v>
      </c>
      <c r="D294" s="50" t="s">
        <v>9408</v>
      </c>
    </row>
    <row r="295" spans="2:4">
      <c r="C295" s="50" t="s">
        <v>5670</v>
      </c>
    </row>
    <row r="296" spans="2:4">
      <c r="C296" s="50" t="s">
        <v>5668</v>
      </c>
      <c r="D296" s="280" t="s">
        <v>9409</v>
      </c>
    </row>
    <row r="298" spans="2:4" ht="15.75">
      <c r="B298" s="283">
        <v>43990</v>
      </c>
      <c r="C298" s="282" t="s">
        <v>8084</v>
      </c>
    </row>
    <row r="299" spans="2:4">
      <c r="C299" s="50" t="s">
        <v>5669</v>
      </c>
      <c r="D299" s="50" t="s">
        <v>8089</v>
      </c>
    </row>
    <row r="300" spans="2:4">
      <c r="C300" s="50" t="s">
        <v>5670</v>
      </c>
    </row>
    <row r="301" spans="2:4">
      <c r="C301" s="50" t="s">
        <v>5668</v>
      </c>
      <c r="D301" s="280" t="s">
        <v>8085</v>
      </c>
    </row>
    <row r="303" spans="2:4" ht="15.75">
      <c r="B303" s="283">
        <v>43973</v>
      </c>
      <c r="C303" s="282" t="s">
        <v>8075</v>
      </c>
    </row>
    <row r="304" spans="2:4">
      <c r="C304" s="50" t="s">
        <v>5669</v>
      </c>
      <c r="D304" s="50" t="s">
        <v>8077</v>
      </c>
    </row>
    <row r="305" spans="2:4">
      <c r="C305" s="50" t="s">
        <v>5670</v>
      </c>
    </row>
    <row r="306" spans="2:4">
      <c r="C306" s="50" t="s">
        <v>5668</v>
      </c>
      <c r="D306" s="280" t="s">
        <v>8076</v>
      </c>
    </row>
    <row r="308" spans="2:4" ht="15.75">
      <c r="B308" s="283">
        <v>43969</v>
      </c>
      <c r="C308" s="282" t="s">
        <v>9397</v>
      </c>
    </row>
    <row r="309" spans="2:4">
      <c r="C309" s="50" t="s">
        <v>5669</v>
      </c>
      <c r="D309" s="50" t="s">
        <v>9114</v>
      </c>
    </row>
    <row r="310" spans="2:4">
      <c r="C310" s="50" t="s">
        <v>5670</v>
      </c>
    </row>
    <row r="311" spans="2:4">
      <c r="C311" s="50" t="s">
        <v>5668</v>
      </c>
      <c r="D311" s="280" t="s">
        <v>9398</v>
      </c>
    </row>
    <row r="313" spans="2:4" ht="15.75">
      <c r="B313" s="283">
        <v>43967</v>
      </c>
      <c r="C313" s="282" t="s">
        <v>9401</v>
      </c>
    </row>
    <row r="314" spans="2:4">
      <c r="C314" s="50" t="s">
        <v>5669</v>
      </c>
      <c r="D314" s="50" t="s">
        <v>9403</v>
      </c>
    </row>
    <row r="315" spans="2:4">
      <c r="C315" s="50" t="s">
        <v>5670</v>
      </c>
    </row>
    <row r="316" spans="2:4">
      <c r="C316" s="50" t="s">
        <v>5668</v>
      </c>
      <c r="D316" s="280" t="s">
        <v>9402</v>
      </c>
    </row>
    <row r="318" spans="2:4" ht="15.75">
      <c r="B318" s="283">
        <v>43967</v>
      </c>
      <c r="C318" s="282" t="s">
        <v>9404</v>
      </c>
    </row>
    <row r="319" spans="2:4">
      <c r="C319" s="50" t="s">
        <v>5669</v>
      </c>
      <c r="D319" s="50" t="s">
        <v>9405</v>
      </c>
    </row>
    <row r="320" spans="2:4">
      <c r="C320" s="50" t="s">
        <v>5670</v>
      </c>
    </row>
    <row r="321" spans="2:4">
      <c r="C321" s="50" t="s">
        <v>5668</v>
      </c>
      <c r="D321" s="280" t="s">
        <v>9406</v>
      </c>
    </row>
    <row r="323" spans="2:4" ht="15.75">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ht="15.75">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ht="15.75">
      <c r="B333" s="283">
        <v>43877</v>
      </c>
      <c r="C333" s="282" t="s">
        <v>9113</v>
      </c>
    </row>
    <row r="334" spans="2:4">
      <c r="C334" s="50" t="s">
        <v>5669</v>
      </c>
      <c r="D334" s="50" t="s">
        <v>9114</v>
      </c>
    </row>
    <row r="335" spans="2:4">
      <c r="C335" s="50" t="s">
        <v>5670</v>
      </c>
    </row>
    <row r="336" spans="2:4">
      <c r="C336" s="50" t="s">
        <v>5668</v>
      </c>
      <c r="D336" s="50" t="s">
        <v>9115</v>
      </c>
    </row>
    <row r="338" spans="2:4" ht="15.75">
      <c r="B338" s="283">
        <v>43865</v>
      </c>
      <c r="C338" s="282" t="s">
        <v>8155</v>
      </c>
    </row>
    <row r="339" spans="2:4">
      <c r="C339" s="50" t="s">
        <v>5669</v>
      </c>
      <c r="D339" s="50" t="s">
        <v>8156</v>
      </c>
    </row>
    <row r="340" spans="2:4">
      <c r="C340" s="50" t="s">
        <v>5670</v>
      </c>
    </row>
    <row r="341" spans="2:4">
      <c r="C341" s="50" t="s">
        <v>5668</v>
      </c>
      <c r="D341" s="50" t="s">
        <v>8157</v>
      </c>
    </row>
    <row r="343" spans="2:4" ht="15.75">
      <c r="B343" s="50">
        <v>2020</v>
      </c>
      <c r="C343" s="282" t="s">
        <v>8188</v>
      </c>
    </row>
    <row r="344" spans="2:4">
      <c r="C344" s="50" t="s">
        <v>5669</v>
      </c>
      <c r="D344" s="50" t="s">
        <v>8189</v>
      </c>
    </row>
    <row r="345" spans="2:4">
      <c r="C345" s="50" t="s">
        <v>5670</v>
      </c>
    </row>
    <row r="346" spans="2:4">
      <c r="C346" s="50" t="s">
        <v>5668</v>
      </c>
    </row>
    <row r="348" spans="2:4" ht="15.75">
      <c r="B348" s="283">
        <v>43802</v>
      </c>
      <c r="C348" s="282" t="s">
        <v>9394</v>
      </c>
    </row>
    <row r="349" spans="2:4">
      <c r="C349" s="50" t="s">
        <v>5669</v>
      </c>
      <c r="D349" s="50" t="s">
        <v>9395</v>
      </c>
    </row>
    <row r="350" spans="2:4">
      <c r="C350" s="50" t="s">
        <v>5670</v>
      </c>
    </row>
    <row r="351" spans="2:4">
      <c r="C351" s="50" t="s">
        <v>5668</v>
      </c>
      <c r="D351" s="50" t="s">
        <v>9396</v>
      </c>
    </row>
    <row r="353" spans="2:14" ht="15.75">
      <c r="B353" s="283">
        <v>43761</v>
      </c>
      <c r="C353" s="282" t="s">
        <v>8161</v>
      </c>
    </row>
    <row r="354" spans="2:14">
      <c r="C354" s="50" t="s">
        <v>5669</v>
      </c>
      <c r="D354" s="50" t="s">
        <v>8162</v>
      </c>
    </row>
    <row r="355" spans="2:14">
      <c r="C355" s="50" t="s">
        <v>5670</v>
      </c>
    </row>
    <row r="356" spans="2:14">
      <c r="C356" s="50" t="s">
        <v>5668</v>
      </c>
      <c r="D356" s="280" t="s">
        <v>8163</v>
      </c>
    </row>
    <row r="358" spans="2:14" ht="15.75">
      <c r="B358" s="283">
        <v>43746</v>
      </c>
      <c r="C358" s="282" t="s">
        <v>8191</v>
      </c>
    </row>
    <row r="359" spans="2:14">
      <c r="C359" s="50" t="s">
        <v>5669</v>
      </c>
      <c r="D359" s="50" t="s">
        <v>8193</v>
      </c>
    </row>
    <row r="360" spans="2:14">
      <c r="C360" s="50" t="s">
        <v>5670</v>
      </c>
      <c r="D360" s="50">
        <v>881</v>
      </c>
    </row>
    <row r="361" spans="2:14">
      <c r="C361" s="50" t="s">
        <v>5668</v>
      </c>
      <c r="D361" s="50" t="s">
        <v>8192</v>
      </c>
    </row>
    <row r="363" spans="2:14" ht="15.75">
      <c r="B363" s="283">
        <v>43607</v>
      </c>
      <c r="C363" s="282" t="s">
        <v>8072</v>
      </c>
    </row>
    <row r="364" spans="2:14">
      <c r="B364" s="283"/>
      <c r="C364" s="50" t="s">
        <v>5669</v>
      </c>
      <c r="D364" s="50" t="s">
        <v>8073</v>
      </c>
      <c r="N364" s="284"/>
    </row>
    <row r="365" spans="2:14">
      <c r="B365" s="283"/>
      <c r="C365" s="50" t="s">
        <v>5670</v>
      </c>
      <c r="N365" s="262"/>
    </row>
    <row r="366" spans="2:14" ht="15.75">
      <c r="C366" s="50" t="s">
        <v>5668</v>
      </c>
      <c r="D366" s="280" t="s">
        <v>8074</v>
      </c>
      <c r="N366" s="281"/>
    </row>
    <row r="367" spans="2:14" ht="15.75">
      <c r="D367" s="280"/>
      <c r="N367" s="281"/>
    </row>
    <row r="368" spans="2:14" ht="15.75">
      <c r="B368" s="283">
        <v>43587</v>
      </c>
      <c r="C368" s="282" t="s">
        <v>8146</v>
      </c>
      <c r="D368" s="280"/>
      <c r="N368" s="281"/>
    </row>
    <row r="369" spans="2:14" ht="15.75">
      <c r="C369" s="50" t="s">
        <v>5669</v>
      </c>
      <c r="D369" s="50" t="s">
        <v>8148</v>
      </c>
      <c r="N369" s="281"/>
    </row>
    <row r="370" spans="2:14" ht="15.75">
      <c r="C370" s="50" t="s">
        <v>5670</v>
      </c>
      <c r="D370" s="280"/>
      <c r="N370" s="281"/>
    </row>
    <row r="371" spans="2:14" ht="15.75">
      <c r="C371" s="50" t="s">
        <v>5668</v>
      </c>
      <c r="D371" s="280" t="s">
        <v>8147</v>
      </c>
      <c r="N371" s="281"/>
    </row>
    <row r="372" spans="2:14" ht="15.75">
      <c r="D372" s="280"/>
      <c r="N372" s="281"/>
    </row>
    <row r="373" spans="2:14" ht="15.75">
      <c r="B373" s="283">
        <v>43467</v>
      </c>
      <c r="C373" s="282" t="s">
        <v>8182</v>
      </c>
      <c r="D373" s="280"/>
      <c r="N373" s="281"/>
    </row>
    <row r="374" spans="2:14" ht="15.75">
      <c r="B374" s="283"/>
      <c r="C374" s="50" t="s">
        <v>5669</v>
      </c>
      <c r="D374" s="50" t="s">
        <v>8184</v>
      </c>
      <c r="N374" s="281"/>
    </row>
    <row r="375" spans="2:14" ht="15.75">
      <c r="C375" s="50" t="s">
        <v>5670</v>
      </c>
      <c r="D375" s="280"/>
      <c r="N375" s="281"/>
    </row>
    <row r="376" spans="2:14" ht="15.75">
      <c r="C376" s="50" t="s">
        <v>5668</v>
      </c>
      <c r="D376" s="280" t="s">
        <v>8183</v>
      </c>
      <c r="N376" s="281"/>
    </row>
    <row r="377" spans="2:14" ht="15.75">
      <c r="N377" s="281"/>
    </row>
    <row r="378" spans="2:14" ht="15.75">
      <c r="B378" s="283">
        <v>43428</v>
      </c>
      <c r="C378" s="282" t="s">
        <v>8102</v>
      </c>
      <c r="N378" s="281"/>
    </row>
    <row r="379" spans="2:14" ht="15.75">
      <c r="C379" s="50" t="s">
        <v>5669</v>
      </c>
      <c r="D379" s="50" t="s">
        <v>8103</v>
      </c>
      <c r="N379" s="281"/>
    </row>
    <row r="380" spans="2:14" ht="15.75">
      <c r="C380" s="50" t="s">
        <v>5670</v>
      </c>
      <c r="N380" s="281"/>
    </row>
    <row r="381" spans="2:14" ht="15.75">
      <c r="C381" s="50" t="s">
        <v>5668</v>
      </c>
      <c r="D381" s="280" t="s">
        <v>8872</v>
      </c>
      <c r="N381" s="281"/>
    </row>
    <row r="382" spans="2:14" ht="15.75">
      <c r="N382" s="281"/>
    </row>
    <row r="383" spans="2:14" ht="15.75">
      <c r="B383" s="283">
        <v>43405</v>
      </c>
      <c r="C383" s="282" t="s">
        <v>9388</v>
      </c>
      <c r="N383" s="281"/>
    </row>
    <row r="384" spans="2:14" ht="15.75">
      <c r="C384" s="50" t="s">
        <v>5669</v>
      </c>
      <c r="D384" s="50" t="s">
        <v>9389</v>
      </c>
      <c r="N384" s="281"/>
    </row>
    <row r="385" spans="2:14" ht="15.75">
      <c r="C385" s="50" t="s">
        <v>5670</v>
      </c>
      <c r="N385" s="281"/>
    </row>
    <row r="386" spans="2:14" ht="15.75">
      <c r="C386" s="50" t="s">
        <v>5668</v>
      </c>
      <c r="D386" s="280" t="s">
        <v>9390</v>
      </c>
      <c r="N386" s="281"/>
    </row>
    <row r="387" spans="2:14" ht="15.75">
      <c r="N387" s="281"/>
    </row>
    <row r="388" spans="2:14" ht="15.75">
      <c r="B388" s="283">
        <v>43404</v>
      </c>
      <c r="C388" s="282" t="s">
        <v>8094</v>
      </c>
    </row>
    <row r="389" spans="2:14">
      <c r="C389" s="50" t="s">
        <v>5669</v>
      </c>
      <c r="D389" s="50" t="s">
        <v>8096</v>
      </c>
    </row>
    <row r="390" spans="2:14">
      <c r="C390" s="50" t="s">
        <v>5670</v>
      </c>
    </row>
    <row r="391" spans="2:14">
      <c r="C391" s="50" t="s">
        <v>5668</v>
      </c>
      <c r="D391" s="50" t="s">
        <v>8097</v>
      </c>
    </row>
    <row r="393" spans="2:14" ht="15.75">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ht="15.75">
      <c r="B398" s="283">
        <v>43404</v>
      </c>
      <c r="C398" s="282" t="s">
        <v>9341</v>
      </c>
    </row>
    <row r="399" spans="2:14">
      <c r="C399" s="50" t="s">
        <v>5669</v>
      </c>
      <c r="D399" s="50" t="s">
        <v>9279</v>
      </c>
    </row>
    <row r="400" spans="2:14">
      <c r="C400" s="50" t="s">
        <v>5670</v>
      </c>
    </row>
    <row r="401" spans="2:4">
      <c r="C401" s="50" t="s">
        <v>5668</v>
      </c>
      <c r="D401" s="280" t="s">
        <v>9280</v>
      </c>
    </row>
    <row r="403" spans="2:4" ht="15.75">
      <c r="B403" s="283">
        <v>43385</v>
      </c>
      <c r="C403" s="282" t="s">
        <v>8143</v>
      </c>
    </row>
    <row r="404" spans="2:4">
      <c r="C404" s="50" t="s">
        <v>5669</v>
      </c>
      <c r="D404" s="50" t="s">
        <v>8144</v>
      </c>
    </row>
    <row r="405" spans="2:4">
      <c r="C405" s="50" t="s">
        <v>5670</v>
      </c>
    </row>
    <row r="406" spans="2:4">
      <c r="C406" s="50" t="s">
        <v>5668</v>
      </c>
      <c r="D406" s="50" t="s">
        <v>8145</v>
      </c>
    </row>
    <row r="408" spans="2:4" ht="15.75">
      <c r="B408" s="283">
        <v>43370</v>
      </c>
      <c r="C408" s="282" t="s">
        <v>8152</v>
      </c>
    </row>
    <row r="409" spans="2:4">
      <c r="C409" s="50" t="s">
        <v>5669</v>
      </c>
      <c r="D409" s="50" t="s">
        <v>8154</v>
      </c>
    </row>
    <row r="410" spans="2:4">
      <c r="C410" s="50" t="s">
        <v>5670</v>
      </c>
    </row>
    <row r="411" spans="2:4">
      <c r="C411" s="50" t="s">
        <v>5668</v>
      </c>
      <c r="D411" s="50" t="s">
        <v>8153</v>
      </c>
    </row>
    <row r="413" spans="2:4" ht="15.75">
      <c r="B413" s="283">
        <v>43364</v>
      </c>
      <c r="C413" s="282" t="s">
        <v>9333</v>
      </c>
    </row>
    <row r="414" spans="2:4">
      <c r="C414" s="50" t="s">
        <v>5669</v>
      </c>
      <c r="D414" s="50" t="s">
        <v>9092</v>
      </c>
    </row>
    <row r="415" spans="2:4">
      <c r="C415" s="50" t="s">
        <v>5670</v>
      </c>
    </row>
    <row r="416" spans="2:4">
      <c r="C416" s="50" t="s">
        <v>5668</v>
      </c>
      <c r="D416" s="50" t="s">
        <v>9334</v>
      </c>
    </row>
    <row r="418" spans="2:4" ht="15.75">
      <c r="B418" s="283">
        <v>43362</v>
      </c>
      <c r="C418" s="282" t="s">
        <v>8069</v>
      </c>
    </row>
    <row r="419" spans="2:4">
      <c r="C419" s="50" t="s">
        <v>5669</v>
      </c>
      <c r="D419" s="50" t="s">
        <v>8071</v>
      </c>
    </row>
    <row r="420" spans="2:4">
      <c r="C420" s="50" t="s">
        <v>5670</v>
      </c>
    </row>
    <row r="421" spans="2:4">
      <c r="C421" s="50" t="s">
        <v>5668</v>
      </c>
      <c r="D421" s="280" t="s">
        <v>8070</v>
      </c>
    </row>
    <row r="423" spans="2:4" ht="15.75">
      <c r="B423" s="283">
        <v>43349</v>
      </c>
      <c r="C423" s="282" t="s">
        <v>9391</v>
      </c>
    </row>
    <row r="424" spans="2:4">
      <c r="C424" s="50" t="s">
        <v>5669</v>
      </c>
      <c r="D424" s="50" t="s">
        <v>9392</v>
      </c>
    </row>
    <row r="425" spans="2:4">
      <c r="C425" s="50" t="s">
        <v>5670</v>
      </c>
    </row>
    <row r="426" spans="2:4">
      <c r="C426" s="50" t="s">
        <v>5668</v>
      </c>
      <c r="D426" s="50" t="s">
        <v>9393</v>
      </c>
    </row>
    <row r="428" spans="2:4" ht="15.75">
      <c r="B428" s="283">
        <v>43263</v>
      </c>
      <c r="C428" s="282" t="s">
        <v>8182</v>
      </c>
    </row>
    <row r="429" spans="2:4">
      <c r="C429" s="50" t="s">
        <v>5669</v>
      </c>
      <c r="D429" s="50" t="s">
        <v>8184</v>
      </c>
    </row>
    <row r="430" spans="2:4">
      <c r="C430" s="50" t="s">
        <v>5670</v>
      </c>
    </row>
    <row r="431" spans="2:4">
      <c r="C431" s="50" t="s">
        <v>5668</v>
      </c>
      <c r="D431" s="50" t="s">
        <v>8183</v>
      </c>
    </row>
    <row r="433" spans="2:4" ht="15.75">
      <c r="B433" s="283">
        <v>43194</v>
      </c>
      <c r="C433" s="282" t="s">
        <v>9355</v>
      </c>
    </row>
    <row r="434" spans="2:4">
      <c r="C434" s="50" t="s">
        <v>5669</v>
      </c>
      <c r="D434" s="50" t="s">
        <v>9356</v>
      </c>
    </row>
    <row r="435" spans="2:4">
      <c r="C435" s="50" t="s">
        <v>5670</v>
      </c>
    </row>
    <row r="436" spans="2:4">
      <c r="C436" s="50" t="s">
        <v>5668</v>
      </c>
      <c r="D436" s="50" t="s">
        <v>9357</v>
      </c>
    </row>
    <row r="438" spans="2:4" ht="15.75">
      <c r="B438" s="283">
        <v>43183</v>
      </c>
      <c r="C438" s="282" t="s">
        <v>8167</v>
      </c>
    </row>
    <row r="439" spans="2:4">
      <c r="C439" s="50" t="s">
        <v>5669</v>
      </c>
      <c r="D439" s="50" t="s">
        <v>8169</v>
      </c>
    </row>
    <row r="440" spans="2:4">
      <c r="C440" s="50" t="s">
        <v>5670</v>
      </c>
    </row>
    <row r="441" spans="2:4">
      <c r="C441" s="50" t="s">
        <v>5668</v>
      </c>
      <c r="D441" s="280" t="s">
        <v>8168</v>
      </c>
    </row>
    <row r="443" spans="2:4" ht="15.75">
      <c r="B443" s="283">
        <v>43182</v>
      </c>
      <c r="C443" s="282" t="s">
        <v>8170</v>
      </c>
    </row>
    <row r="444" spans="2:4">
      <c r="C444" s="50" t="s">
        <v>5669</v>
      </c>
      <c r="D444" s="50" t="s">
        <v>8172</v>
      </c>
    </row>
    <row r="445" spans="2:4">
      <c r="C445" s="50" t="s">
        <v>5670</v>
      </c>
    </row>
    <row r="446" spans="2:4">
      <c r="C446" s="50" t="s">
        <v>5668</v>
      </c>
      <c r="D446" s="50" t="s">
        <v>8171</v>
      </c>
    </row>
    <row r="448" spans="2:4" ht="15.75">
      <c r="B448" s="283">
        <v>43154</v>
      </c>
      <c r="C448" s="282" t="s">
        <v>9380</v>
      </c>
    </row>
    <row r="449" spans="2:4">
      <c r="C449" s="50" t="s">
        <v>5669</v>
      </c>
      <c r="D449" s="50" t="s">
        <v>9381</v>
      </c>
    </row>
    <row r="450" spans="2:4">
      <c r="C450" s="50" t="s">
        <v>5670</v>
      </c>
    </row>
    <row r="451" spans="2:4">
      <c r="C451" s="50" t="s">
        <v>5668</v>
      </c>
      <c r="D451" s="50" t="s">
        <v>9382</v>
      </c>
    </row>
    <row r="453" spans="2:4" ht="15.75">
      <c r="B453" s="283">
        <v>43154</v>
      </c>
      <c r="C453" s="282" t="s">
        <v>8092</v>
      </c>
    </row>
    <row r="454" spans="2:4">
      <c r="C454" s="50" t="s">
        <v>5669</v>
      </c>
      <c r="D454" s="50" t="s">
        <v>8095</v>
      </c>
    </row>
    <row r="455" spans="2:4">
      <c r="C455" s="50" t="s">
        <v>5670</v>
      </c>
      <c r="D455" s="322">
        <v>908</v>
      </c>
    </row>
    <row r="456" spans="2:4">
      <c r="C456" s="50" t="s">
        <v>5668</v>
      </c>
      <c r="D456" s="50" t="s">
        <v>8093</v>
      </c>
    </row>
    <row r="458" spans="2:4" ht="15.75">
      <c r="B458" s="283">
        <v>45337</v>
      </c>
      <c r="C458" s="282" t="s">
        <v>9363</v>
      </c>
    </row>
    <row r="459" spans="2:4">
      <c r="C459" s="50" t="s">
        <v>5669</v>
      </c>
      <c r="D459" s="50" t="s">
        <v>9364</v>
      </c>
    </row>
    <row r="460" spans="2:4">
      <c r="C460" s="50" t="s">
        <v>5670</v>
      </c>
    </row>
    <row r="461" spans="2:4">
      <c r="C461" s="50" t="s">
        <v>5668</v>
      </c>
      <c r="D461" s="50" t="s">
        <v>9365</v>
      </c>
    </row>
    <row r="463" spans="2:4" ht="15.75">
      <c r="B463" s="283">
        <v>43144</v>
      </c>
      <c r="C463" s="282" t="s">
        <v>9325</v>
      </c>
    </row>
    <row r="464" spans="2:4">
      <c r="C464" s="50" t="s">
        <v>5669</v>
      </c>
      <c r="D464" s="50" t="s">
        <v>9326</v>
      </c>
    </row>
    <row r="465" spans="2:4">
      <c r="C465" s="50" t="s">
        <v>5670</v>
      </c>
    </row>
    <row r="466" spans="2:4">
      <c r="C466" s="50" t="s">
        <v>5668</v>
      </c>
      <c r="D466" s="50" t="s">
        <v>9327</v>
      </c>
    </row>
    <row r="468" spans="2:4" ht="15.75">
      <c r="B468" s="283">
        <v>43130</v>
      </c>
      <c r="C468" s="282" t="s">
        <v>9385</v>
      </c>
    </row>
    <row r="469" spans="2:4">
      <c r="C469" s="50" t="s">
        <v>5669</v>
      </c>
      <c r="D469" s="50" t="s">
        <v>9386</v>
      </c>
    </row>
    <row r="470" spans="2:4">
      <c r="C470" s="50" t="s">
        <v>5670</v>
      </c>
    </row>
    <row r="471" spans="2:4">
      <c r="C471" s="50" t="s">
        <v>5668</v>
      </c>
      <c r="D471" s="50" t="s">
        <v>9387</v>
      </c>
    </row>
    <row r="473" spans="2:4" ht="15.75">
      <c r="B473" s="283">
        <v>43085</v>
      </c>
      <c r="C473" s="282" t="s">
        <v>8059</v>
      </c>
    </row>
    <row r="474" spans="2:4">
      <c r="C474" s="50" t="s">
        <v>5669</v>
      </c>
      <c r="D474" s="50" t="s">
        <v>8061</v>
      </c>
    </row>
    <row r="475" spans="2:4" ht="15.75">
      <c r="C475" s="50" t="s">
        <v>5670</v>
      </c>
      <c r="D475" s="321">
        <v>2831</v>
      </c>
    </row>
    <row r="476" spans="2:4">
      <c r="C476" s="50" t="s">
        <v>5668</v>
      </c>
      <c r="D476" s="280" t="s">
        <v>8060</v>
      </c>
    </row>
    <row r="477" spans="2:4">
      <c r="D477" s="280"/>
    </row>
    <row r="478" spans="2:4" ht="15.75">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ht="15.75">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ht="15.75">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ht="15.75">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ht="15.75">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ht="15.75">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ht="15.75">
      <c r="B508" s="283">
        <v>42902</v>
      </c>
      <c r="C508" s="282" t="s">
        <v>9319</v>
      </c>
    </row>
    <row r="509" spans="2:4">
      <c r="C509" s="50" t="s">
        <v>5669</v>
      </c>
      <c r="D509" s="50" t="s">
        <v>9320</v>
      </c>
    </row>
    <row r="510" spans="2:4">
      <c r="C510" s="50" t="s">
        <v>5670</v>
      </c>
    </row>
    <row r="511" spans="2:4">
      <c r="C511" s="50" t="s">
        <v>5668</v>
      </c>
      <c r="D511" s="280" t="s">
        <v>9321</v>
      </c>
    </row>
    <row r="512" spans="2:4" ht="15.75">
      <c r="D512" s="44"/>
    </row>
    <row r="513" spans="2:4" ht="15.75">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ht="15.75">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ht="15.75">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ht="15.75">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ht="15.75">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ht="15.75">
      <c r="B538" s="283">
        <v>42817</v>
      </c>
      <c r="C538" s="282" t="s">
        <v>9316</v>
      </c>
    </row>
    <row r="539" spans="2:4">
      <c r="C539" s="50" t="s">
        <v>5669</v>
      </c>
      <c r="D539" s="50" t="s">
        <v>9318</v>
      </c>
    </row>
    <row r="540" spans="2:4">
      <c r="C540" s="50" t="s">
        <v>5670</v>
      </c>
    </row>
    <row r="541" spans="2:4">
      <c r="C541" s="50" t="s">
        <v>5668</v>
      </c>
      <c r="D541" s="280" t="s">
        <v>9317</v>
      </c>
    </row>
    <row r="542" spans="2:4" ht="15.75">
      <c r="D542" s="44"/>
    </row>
    <row r="543" spans="2:4" ht="15.75">
      <c r="B543" s="283">
        <v>42815</v>
      </c>
      <c r="C543" s="282" t="s">
        <v>9344</v>
      </c>
      <c r="D543" s="44"/>
    </row>
    <row r="544" spans="2:4">
      <c r="C544" s="50" t="s">
        <v>5669</v>
      </c>
      <c r="D544" s="50" t="s">
        <v>9345</v>
      </c>
    </row>
    <row r="545" spans="2:4">
      <c r="C545" s="50" t="s">
        <v>5670</v>
      </c>
    </row>
    <row r="546" spans="2:4">
      <c r="C546" s="50" t="s">
        <v>5668</v>
      </c>
      <c r="D546" s="280"/>
    </row>
    <row r="547" spans="2:4" ht="15.75">
      <c r="D547" s="44"/>
    </row>
    <row r="548" spans="2:4" ht="15.75">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ht="15.75">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ht="15.75">
      <c r="B558" s="50">
        <v>2017</v>
      </c>
      <c r="C558" s="282" t="s">
        <v>9361</v>
      </c>
    </row>
    <row r="559" spans="2:4">
      <c r="C559" s="50" t="s">
        <v>5669</v>
      </c>
      <c r="D559" s="50" t="s">
        <v>9191</v>
      </c>
    </row>
    <row r="560" spans="2:4">
      <c r="C560" s="50" t="s">
        <v>5670</v>
      </c>
    </row>
    <row r="561" spans="2:4">
      <c r="C561" s="50" t="s">
        <v>5668</v>
      </c>
      <c r="D561" s="280" t="s">
        <v>9362</v>
      </c>
    </row>
    <row r="563" spans="2:4" ht="15.75">
      <c r="B563" s="50">
        <v>2017</v>
      </c>
      <c r="C563" s="282" t="s">
        <v>9278</v>
      </c>
    </row>
    <row r="564" spans="2:4">
      <c r="C564" s="50" t="s">
        <v>5669</v>
      </c>
      <c r="D564" s="50" t="s">
        <v>9279</v>
      </c>
    </row>
    <row r="565" spans="2:4">
      <c r="C565" s="50" t="s">
        <v>5670</v>
      </c>
    </row>
    <row r="566" spans="2:4">
      <c r="C566" s="50" t="s">
        <v>5668</v>
      </c>
      <c r="D566" s="280" t="s">
        <v>9280</v>
      </c>
    </row>
    <row r="568" spans="2:4" ht="15.75">
      <c r="B568" s="50">
        <v>2017</v>
      </c>
      <c r="C568" s="282" t="s">
        <v>9338</v>
      </c>
    </row>
    <row r="569" spans="2:4">
      <c r="C569" s="50" t="s">
        <v>5669</v>
      </c>
      <c r="D569" s="50" t="s">
        <v>9339</v>
      </c>
    </row>
    <row r="570" spans="2:4">
      <c r="C570" s="50" t="s">
        <v>5670</v>
      </c>
    </row>
    <row r="571" spans="2:4">
      <c r="C571" s="50" t="s">
        <v>5668</v>
      </c>
      <c r="D571" s="280" t="s">
        <v>9340</v>
      </c>
    </row>
    <row r="573" spans="2:4" ht="15.75">
      <c r="B573" s="50">
        <v>2017</v>
      </c>
      <c r="C573" s="282" t="s">
        <v>8107</v>
      </c>
    </row>
    <row r="574" spans="2:4">
      <c r="C574" s="50" t="s">
        <v>5669</v>
      </c>
      <c r="D574" s="50" t="s">
        <v>8108</v>
      </c>
    </row>
    <row r="575" spans="2:4">
      <c r="C575" s="50" t="s">
        <v>5670</v>
      </c>
    </row>
    <row r="576" spans="2:4">
      <c r="C576" s="50" t="s">
        <v>5668</v>
      </c>
      <c r="D576" s="280" t="s">
        <v>8106</v>
      </c>
    </row>
    <row r="577" spans="2:4" ht="15.75">
      <c r="D577" s="44"/>
    </row>
    <row r="578" spans="2:4" ht="15.75">
      <c r="B578" s="50">
        <v>2017</v>
      </c>
      <c r="C578" s="282" t="s">
        <v>9322</v>
      </c>
      <c r="D578" s="44"/>
    </row>
    <row r="579" spans="2:4">
      <c r="C579" s="50" t="s">
        <v>5669</v>
      </c>
      <c r="D579" s="50" t="s">
        <v>9323</v>
      </c>
    </row>
    <row r="580" spans="2:4">
      <c r="C580" s="50" t="s">
        <v>5670</v>
      </c>
    </row>
    <row r="581" spans="2:4">
      <c r="C581" s="50" t="s">
        <v>5668</v>
      </c>
      <c r="D581" s="280" t="s">
        <v>9324</v>
      </c>
    </row>
    <row r="582" spans="2:4" ht="15.75">
      <c r="D582" s="44"/>
    </row>
    <row r="583" spans="2:4" ht="15.75">
      <c r="B583" s="50">
        <v>2017</v>
      </c>
      <c r="C583" s="282" t="s">
        <v>8185</v>
      </c>
      <c r="D583" s="44"/>
    </row>
    <row r="584" spans="2:4">
      <c r="C584" s="50" t="s">
        <v>5669</v>
      </c>
      <c r="D584" s="50" t="s">
        <v>8186</v>
      </c>
    </row>
    <row r="585" spans="2:4">
      <c r="C585" s="50" t="s">
        <v>5670</v>
      </c>
    </row>
    <row r="586" spans="2:4">
      <c r="C586" s="50" t="s">
        <v>5668</v>
      </c>
      <c r="D586" s="280" t="s">
        <v>8187</v>
      </c>
    </row>
    <row r="587" spans="2:4" ht="15.75">
      <c r="D587" s="44"/>
    </row>
    <row r="588" spans="2:4" ht="15.75">
      <c r="B588" s="50">
        <v>2017</v>
      </c>
      <c r="C588" s="282" t="s">
        <v>9335</v>
      </c>
      <c r="D588" s="44"/>
    </row>
    <row r="589" spans="2:4">
      <c r="C589" s="50" t="s">
        <v>5669</v>
      </c>
      <c r="D589" s="50" t="s">
        <v>9336</v>
      </c>
    </row>
    <row r="590" spans="2:4">
      <c r="C590" s="50" t="s">
        <v>5670</v>
      </c>
    </row>
    <row r="591" spans="2:4">
      <c r="C591" s="50" t="s">
        <v>5668</v>
      </c>
      <c r="D591" s="280" t="s">
        <v>9337</v>
      </c>
    </row>
    <row r="592" spans="2:4" ht="15.75">
      <c r="D592" s="44"/>
    </row>
    <row r="593" spans="2:4" ht="15.75">
      <c r="B593" s="50">
        <v>2017</v>
      </c>
      <c r="C593" s="282" t="s">
        <v>9313</v>
      </c>
      <c r="D593" s="44"/>
    </row>
    <row r="594" spans="2:4">
      <c r="C594" s="50" t="s">
        <v>5669</v>
      </c>
      <c r="D594" s="50" t="s">
        <v>9314</v>
      </c>
    </row>
    <row r="595" spans="2:4">
      <c r="C595" s="50" t="s">
        <v>5670</v>
      </c>
    </row>
    <row r="596" spans="2:4">
      <c r="C596" s="50" t="s">
        <v>5668</v>
      </c>
      <c r="D596" s="280" t="s">
        <v>9315</v>
      </c>
    </row>
    <row r="597" spans="2:4" ht="15.75">
      <c r="D597" s="44"/>
    </row>
    <row r="598" spans="2:4" ht="15.75">
      <c r="B598" s="50">
        <v>2017</v>
      </c>
      <c r="C598" s="282" t="s">
        <v>9307</v>
      </c>
      <c r="D598" s="44"/>
    </row>
    <row r="599" spans="2:4">
      <c r="C599" s="50" t="s">
        <v>5669</v>
      </c>
      <c r="D599" s="50" t="s">
        <v>9308</v>
      </c>
    </row>
    <row r="600" spans="2:4">
      <c r="C600" s="50" t="s">
        <v>5670</v>
      </c>
    </row>
    <row r="601" spans="2:4">
      <c r="C601" s="50" t="s">
        <v>5668</v>
      </c>
      <c r="D601" s="280" t="s">
        <v>9309</v>
      </c>
    </row>
    <row r="602" spans="2:4" ht="15.75">
      <c r="D602" s="44"/>
    </row>
    <row r="603" spans="2:4" ht="15.75">
      <c r="B603" s="50">
        <v>2017</v>
      </c>
      <c r="C603" s="282" t="s">
        <v>9310</v>
      </c>
      <c r="D603" s="44"/>
    </row>
    <row r="604" spans="2:4">
      <c r="C604" s="50" t="s">
        <v>5669</v>
      </c>
      <c r="D604" s="50" t="s">
        <v>9311</v>
      </c>
    </row>
    <row r="605" spans="2:4">
      <c r="C605" s="50" t="s">
        <v>5670</v>
      </c>
    </row>
    <row r="606" spans="2:4">
      <c r="C606" s="50" t="s">
        <v>5668</v>
      </c>
      <c r="D606" s="280" t="s">
        <v>9312</v>
      </c>
    </row>
    <row r="607" spans="2:4" ht="15.75">
      <c r="D607" s="44"/>
    </row>
    <row r="608" spans="2:4" ht="15.75">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ht="15.75">
      <c r="B613" s="50">
        <v>2017</v>
      </c>
      <c r="C613" s="282" t="s">
        <v>9330</v>
      </c>
    </row>
    <row r="614" spans="2:4">
      <c r="C614" s="50" t="s">
        <v>5669</v>
      </c>
      <c r="D614" s="50" t="s">
        <v>9331</v>
      </c>
    </row>
    <row r="615" spans="2:4">
      <c r="C615" s="50" t="s">
        <v>5670</v>
      </c>
    </row>
    <row r="616" spans="2:4">
      <c r="C616" s="50" t="s">
        <v>5668</v>
      </c>
      <c r="D616" s="50" t="s">
        <v>9332</v>
      </c>
    </row>
    <row r="618" spans="2:4" ht="15.75">
      <c r="B618" s="50">
        <v>2017</v>
      </c>
      <c r="C618" s="282" t="s">
        <v>9260</v>
      </c>
    </row>
    <row r="619" spans="2:4">
      <c r="C619" s="50" t="s">
        <v>5669</v>
      </c>
      <c r="D619" s="50" t="s">
        <v>9261</v>
      </c>
    </row>
    <row r="620" spans="2:4">
      <c r="C620" s="50" t="s">
        <v>5670</v>
      </c>
    </row>
    <row r="621" spans="2:4">
      <c r="C621" s="50" t="s">
        <v>5668</v>
      </c>
      <c r="D621" s="50" t="s">
        <v>9262</v>
      </c>
    </row>
    <row r="623" spans="2:4" ht="15.75">
      <c r="B623" s="50">
        <v>2017</v>
      </c>
      <c r="C623" s="282" t="s">
        <v>9263</v>
      </c>
    </row>
    <row r="624" spans="2:4">
      <c r="C624" s="50" t="s">
        <v>5669</v>
      </c>
      <c r="D624" s="50" t="s">
        <v>9264</v>
      </c>
    </row>
    <row r="625" spans="2:4">
      <c r="C625" s="50" t="s">
        <v>5670</v>
      </c>
      <c r="D625" s="296">
        <v>44</v>
      </c>
    </row>
    <row r="626" spans="2:4">
      <c r="C626" s="50" t="s">
        <v>5668</v>
      </c>
      <c r="D626" s="50" t="s">
        <v>9265</v>
      </c>
    </row>
    <row r="628" spans="2:4" ht="15.75">
      <c r="B628" s="50">
        <v>2014</v>
      </c>
      <c r="C628" s="282" t="s">
        <v>9328</v>
      </c>
    </row>
    <row r="629" spans="2:4">
      <c r="C629" s="50" t="s">
        <v>5669</v>
      </c>
      <c r="D629" s="50" t="s">
        <v>9255</v>
      </c>
    </row>
    <row r="630" spans="2:4">
      <c r="C630" s="50" t="s">
        <v>5670</v>
      </c>
      <c r="D630" s="296"/>
    </row>
    <row r="631" spans="2:4">
      <c r="C631" s="50" t="s">
        <v>5668</v>
      </c>
      <c r="D631" s="50" t="s">
        <v>9329</v>
      </c>
    </row>
    <row r="633" spans="2:4" ht="15.75">
      <c r="B633" s="50">
        <v>2017</v>
      </c>
      <c r="C633" s="282" t="s">
        <v>9284</v>
      </c>
    </row>
    <row r="634" spans="2:4">
      <c r="C634" s="50" t="s">
        <v>5669</v>
      </c>
      <c r="D634" s="50" t="s">
        <v>9282</v>
      </c>
    </row>
    <row r="635" spans="2:4">
      <c r="C635" s="50" t="s">
        <v>5670</v>
      </c>
      <c r="D635" s="296"/>
    </row>
    <row r="636" spans="2:4">
      <c r="C636" s="50" t="s">
        <v>5668</v>
      </c>
      <c r="D636" s="50" t="s">
        <v>9285</v>
      </c>
    </row>
    <row r="638" spans="2:4" ht="15.75">
      <c r="B638" s="283">
        <v>42712</v>
      </c>
      <c r="C638" s="282" t="s">
        <v>9294</v>
      </c>
    </row>
    <row r="639" spans="2:4">
      <c r="C639" s="50" t="s">
        <v>5669</v>
      </c>
      <c r="D639" s="50" t="s">
        <v>9295</v>
      </c>
    </row>
    <row r="640" spans="2:4">
      <c r="C640" s="50" t="s">
        <v>5670</v>
      </c>
      <c r="D640" s="296"/>
    </row>
    <row r="641" spans="2:4">
      <c r="C641" s="50" t="s">
        <v>5668</v>
      </c>
      <c r="D641" s="50" t="s">
        <v>9296</v>
      </c>
    </row>
    <row r="643" spans="2:4" ht="15.75">
      <c r="B643" s="283">
        <v>42660</v>
      </c>
      <c r="C643" s="282" t="s">
        <v>9275</v>
      </c>
    </row>
    <row r="644" spans="2:4">
      <c r="C644" s="50" t="s">
        <v>5669</v>
      </c>
      <c r="D644" s="50" t="s">
        <v>9276</v>
      </c>
    </row>
    <row r="645" spans="2:4">
      <c r="C645" s="50" t="s">
        <v>5670</v>
      </c>
      <c r="D645" s="296"/>
    </row>
    <row r="646" spans="2:4">
      <c r="C646" s="50" t="s">
        <v>5668</v>
      </c>
      <c r="D646" s="50" t="s">
        <v>9277</v>
      </c>
    </row>
    <row r="648" spans="2:4" ht="15.75">
      <c r="B648" s="283">
        <v>42626</v>
      </c>
      <c r="C648" s="282" t="s">
        <v>9304</v>
      </c>
    </row>
    <row r="649" spans="2:4">
      <c r="C649" s="50" t="s">
        <v>5669</v>
      </c>
      <c r="D649" s="50" t="s">
        <v>9305</v>
      </c>
    </row>
    <row r="650" spans="2:4">
      <c r="C650" s="50" t="s">
        <v>5670</v>
      </c>
      <c r="D650" s="296"/>
    </row>
    <row r="651" spans="2:4">
      <c r="C651" s="50" t="s">
        <v>5668</v>
      </c>
      <c r="D651" s="50" t="s">
        <v>9306</v>
      </c>
    </row>
    <row r="653" spans="2:4" ht="15.75">
      <c r="B653" s="283">
        <v>42625</v>
      </c>
      <c r="C653" s="282" t="s">
        <v>7544</v>
      </c>
    </row>
    <row r="654" spans="2:4">
      <c r="C654" s="50" t="s">
        <v>5669</v>
      </c>
      <c r="D654" s="50" t="s">
        <v>8090</v>
      </c>
    </row>
    <row r="655" spans="2:4">
      <c r="C655" s="50" t="s">
        <v>5670</v>
      </c>
    </row>
    <row r="656" spans="2:4">
      <c r="C656" s="50" t="s">
        <v>5668</v>
      </c>
      <c r="D656" s="50" t="s">
        <v>8091</v>
      </c>
    </row>
    <row r="658" spans="2:4" ht="15.75">
      <c r="B658" s="50">
        <v>2016</v>
      </c>
      <c r="C658" s="282" t="s">
        <v>9266</v>
      </c>
    </row>
    <row r="659" spans="2:4">
      <c r="C659" s="50" t="s">
        <v>5669</v>
      </c>
      <c r="D659" s="50" t="s">
        <v>9267</v>
      </c>
    </row>
    <row r="660" spans="2:4">
      <c r="C660" s="50" t="s">
        <v>5670</v>
      </c>
      <c r="D660" s="296">
        <v>527</v>
      </c>
    </row>
    <row r="661" spans="2:4">
      <c r="C661" s="50" t="s">
        <v>5668</v>
      </c>
      <c r="D661" s="50" t="s">
        <v>9268</v>
      </c>
    </row>
    <row r="663" spans="2:4" ht="15.75">
      <c r="B663" s="50">
        <v>2016</v>
      </c>
      <c r="C663" s="282" t="s">
        <v>9272</v>
      </c>
    </row>
    <row r="664" spans="2:4">
      <c r="C664" s="50" t="s">
        <v>5669</v>
      </c>
      <c r="D664" s="50" t="s">
        <v>9274</v>
      </c>
    </row>
    <row r="665" spans="2:4">
      <c r="C665" s="50" t="s">
        <v>5670</v>
      </c>
      <c r="D665" s="296">
        <v>2741</v>
      </c>
    </row>
    <row r="666" spans="2:4">
      <c r="C666" s="50" t="s">
        <v>5668</v>
      </c>
      <c r="D666" s="50" t="s">
        <v>9273</v>
      </c>
    </row>
    <row r="668" spans="2:4" ht="15.75">
      <c r="B668" s="50">
        <v>2016</v>
      </c>
      <c r="C668" s="282" t="s">
        <v>9286</v>
      </c>
    </row>
    <row r="669" spans="2:4">
      <c r="C669" s="50" t="s">
        <v>5669</v>
      </c>
      <c r="D669" s="50" t="s">
        <v>9287</v>
      </c>
    </row>
    <row r="670" spans="2:4">
      <c r="C670" s="50" t="s">
        <v>5670</v>
      </c>
      <c r="D670" s="296"/>
    </row>
    <row r="671" spans="2:4">
      <c r="C671" s="50" t="s">
        <v>5668</v>
      </c>
      <c r="D671" s="50" t="s">
        <v>9288</v>
      </c>
    </row>
    <row r="673" spans="2:4" ht="15.75">
      <c r="B673" s="50">
        <v>2016</v>
      </c>
      <c r="C673" s="282" t="s">
        <v>9269</v>
      </c>
    </row>
    <row r="674" spans="2:4">
      <c r="C674" s="50" t="s">
        <v>5669</v>
      </c>
      <c r="D674" s="50" t="s">
        <v>9270</v>
      </c>
    </row>
    <row r="675" spans="2:4">
      <c r="C675" s="50" t="s">
        <v>5670</v>
      </c>
      <c r="D675" s="296">
        <v>72</v>
      </c>
    </row>
    <row r="676" spans="2:4">
      <c r="C676" s="50" t="s">
        <v>5668</v>
      </c>
      <c r="D676" s="50" t="s">
        <v>9271</v>
      </c>
    </row>
    <row r="678" spans="2:4" ht="15.75">
      <c r="B678" s="50">
        <v>2016</v>
      </c>
      <c r="C678" s="282" t="s">
        <v>9281</v>
      </c>
    </row>
    <row r="679" spans="2:4">
      <c r="C679" s="50" t="s">
        <v>5669</v>
      </c>
      <c r="D679" s="50" t="s">
        <v>9282</v>
      </c>
    </row>
    <row r="680" spans="2:4">
      <c r="C680" s="50" t="s">
        <v>5670</v>
      </c>
      <c r="D680" s="296">
        <v>995</v>
      </c>
    </row>
    <row r="681" spans="2:4">
      <c r="C681" s="50" t="s">
        <v>5668</v>
      </c>
      <c r="D681" s="50" t="s">
        <v>9283</v>
      </c>
    </row>
    <row r="683" spans="2:4" ht="15.75">
      <c r="B683" s="50">
        <v>2016</v>
      </c>
      <c r="C683" s="282" t="s">
        <v>9297</v>
      </c>
    </row>
    <row r="684" spans="2:4">
      <c r="C684" s="50" t="s">
        <v>5669</v>
      </c>
      <c r="D684" s="50" t="s">
        <v>8927</v>
      </c>
    </row>
    <row r="685" spans="2:4">
      <c r="C685" s="50" t="s">
        <v>5670</v>
      </c>
      <c r="D685" s="296"/>
    </row>
    <row r="686" spans="2:4">
      <c r="C686" s="50" t="s">
        <v>5668</v>
      </c>
      <c r="D686" s="50" t="s">
        <v>9298</v>
      </c>
    </row>
    <row r="688" spans="2:4" ht="15.75">
      <c r="B688" s="283">
        <v>42653</v>
      </c>
      <c r="C688" s="282" t="s">
        <v>9299</v>
      </c>
    </row>
    <row r="689" spans="2:4">
      <c r="C689" s="50" t="s">
        <v>5669</v>
      </c>
      <c r="D689" s="50" t="s">
        <v>9300</v>
      </c>
    </row>
    <row r="690" spans="2:4">
      <c r="C690" s="50" t="s">
        <v>5670</v>
      </c>
      <c r="D690" s="296"/>
    </row>
    <row r="691" spans="2:4">
      <c r="C691" s="50" t="s">
        <v>5668</v>
      </c>
      <c r="D691" s="50" t="s">
        <v>9301</v>
      </c>
    </row>
    <row r="693" spans="2:4" ht="15.75">
      <c r="B693" s="283">
        <v>42653</v>
      </c>
      <c r="C693" s="282" t="s">
        <v>9302</v>
      </c>
    </row>
    <row r="694" spans="2:4">
      <c r="C694" s="50" t="s">
        <v>5669</v>
      </c>
      <c r="D694" s="50" t="s">
        <v>9264</v>
      </c>
    </row>
    <row r="695" spans="2:4">
      <c r="C695" s="50" t="s">
        <v>5670</v>
      </c>
      <c r="D695" s="296"/>
    </row>
    <row r="696" spans="2:4">
      <c r="C696" s="50" t="s">
        <v>5668</v>
      </c>
      <c r="D696" s="50" t="s">
        <v>9303</v>
      </c>
    </row>
    <row r="698" spans="2:4" ht="15.75">
      <c r="B698" s="50">
        <v>2016</v>
      </c>
      <c r="C698" s="282" t="s">
        <v>9291</v>
      </c>
    </row>
    <row r="699" spans="2:4">
      <c r="C699" s="50" t="s">
        <v>5669</v>
      </c>
      <c r="D699" s="50" t="s">
        <v>9292</v>
      </c>
    </row>
    <row r="700" spans="2:4">
      <c r="C700" s="50" t="s">
        <v>5670</v>
      </c>
      <c r="D700" s="296">
        <v>81</v>
      </c>
    </row>
    <row r="701" spans="2:4">
      <c r="C701" s="50" t="s">
        <v>5668</v>
      </c>
      <c r="D701" s="50" t="s">
        <v>9293</v>
      </c>
    </row>
    <row r="703" spans="2:4" ht="15.75">
      <c r="B703" s="283">
        <v>42295</v>
      </c>
      <c r="C703" s="282" t="s">
        <v>9249</v>
      </c>
    </row>
    <row r="704" spans="2:4">
      <c r="C704" s="50" t="s">
        <v>5669</v>
      </c>
      <c r="D704" s="50" t="s">
        <v>9250</v>
      </c>
    </row>
    <row r="705" spans="2:4">
      <c r="C705" s="50" t="s">
        <v>5670</v>
      </c>
    </row>
    <row r="706" spans="2:4">
      <c r="C706" s="50" t="s">
        <v>5668</v>
      </c>
      <c r="D706" s="50" t="s">
        <v>9251</v>
      </c>
    </row>
    <row r="708" spans="2:4" ht="15.75">
      <c r="B708" s="376" t="s">
        <v>9237</v>
      </c>
      <c r="C708" s="282" t="s">
        <v>9259</v>
      </c>
    </row>
    <row r="709" spans="2:4">
      <c r="C709" s="50" t="s">
        <v>5669</v>
      </c>
      <c r="D709" s="50" t="s">
        <v>9258</v>
      </c>
    </row>
    <row r="710" spans="2:4">
      <c r="C710" s="50" t="s">
        <v>5670</v>
      </c>
    </row>
    <row r="711" spans="2:4">
      <c r="C711" s="50" t="s">
        <v>5668</v>
      </c>
      <c r="D711" s="50" t="s">
        <v>9257</v>
      </c>
    </row>
    <row r="713" spans="2:4" ht="15.75">
      <c r="B713" s="50">
        <v>2015</v>
      </c>
      <c r="C713" s="282" t="s">
        <v>9289</v>
      </c>
    </row>
    <row r="714" spans="2:4">
      <c r="C714" s="50" t="s">
        <v>5669</v>
      </c>
      <c r="D714" s="50" t="s">
        <v>9279</v>
      </c>
    </row>
    <row r="715" spans="2:4">
      <c r="C715" s="50" t="s">
        <v>5670</v>
      </c>
      <c r="D715" s="296">
        <v>26</v>
      </c>
    </row>
    <row r="716" spans="2:4">
      <c r="C716" s="50" t="s">
        <v>5668</v>
      </c>
      <c r="D716" s="50" t="s">
        <v>9290</v>
      </c>
    </row>
    <row r="718" spans="2:4" ht="15.75">
      <c r="B718" s="376" t="s">
        <v>9237</v>
      </c>
      <c r="C718" s="282" t="s">
        <v>9254</v>
      </c>
    </row>
    <row r="719" spans="2:4">
      <c r="C719" s="50" t="s">
        <v>5669</v>
      </c>
      <c r="D719" s="50" t="s">
        <v>9255</v>
      </c>
    </row>
    <row r="720" spans="2:4">
      <c r="C720" s="50" t="s">
        <v>5670</v>
      </c>
    </row>
    <row r="721" spans="2:4">
      <c r="C721" s="50" t="s">
        <v>5668</v>
      </c>
      <c r="D721" s="50" t="s">
        <v>9256</v>
      </c>
    </row>
    <row r="723" spans="2:4" ht="15.75">
      <c r="B723" s="376" t="s">
        <v>9237</v>
      </c>
      <c r="C723" s="282" t="s">
        <v>9252</v>
      </c>
    </row>
    <row r="724" spans="2:4">
      <c r="C724" s="50" t="s">
        <v>5669</v>
      </c>
      <c r="D724" s="50" t="s">
        <v>9222</v>
      </c>
    </row>
    <row r="725" spans="2:4">
      <c r="C725" s="50" t="s">
        <v>5670</v>
      </c>
    </row>
    <row r="726" spans="2:4">
      <c r="C726" s="50" t="s">
        <v>5668</v>
      </c>
      <c r="D726" s="50" t="s">
        <v>9253</v>
      </c>
    </row>
    <row r="728" spans="2:4" ht="15.75">
      <c r="B728" s="376" t="s">
        <v>9237</v>
      </c>
      <c r="C728" s="282" t="s">
        <v>9246</v>
      </c>
    </row>
    <row r="729" spans="2:4">
      <c r="C729" s="50" t="s">
        <v>5669</v>
      </c>
      <c r="D729" s="50" t="s">
        <v>9247</v>
      </c>
    </row>
    <row r="730" spans="2:4">
      <c r="C730" s="50" t="s">
        <v>5670</v>
      </c>
    </row>
    <row r="731" spans="2:4">
      <c r="C731" s="50" t="s">
        <v>5668</v>
      </c>
      <c r="D731" s="50" t="s">
        <v>9248</v>
      </c>
    </row>
    <row r="733" spans="2:4" ht="15.75">
      <c r="B733" s="376" t="s">
        <v>9237</v>
      </c>
      <c r="C733" s="282" t="s">
        <v>9243</v>
      </c>
    </row>
    <row r="734" spans="2:4">
      <c r="C734" s="50" t="s">
        <v>5669</v>
      </c>
      <c r="D734" s="50" t="s">
        <v>9244</v>
      </c>
    </row>
    <row r="735" spans="2:4">
      <c r="C735" s="50" t="s">
        <v>5670</v>
      </c>
    </row>
    <row r="736" spans="2:4">
      <c r="C736" s="50" t="s">
        <v>5668</v>
      </c>
      <c r="D736" s="50" t="s">
        <v>9245</v>
      </c>
    </row>
    <row r="738" spans="2:4" ht="15.75">
      <c r="B738" s="376" t="s">
        <v>9237</v>
      </c>
      <c r="C738" s="282" t="s">
        <v>9241</v>
      </c>
    </row>
    <row r="739" spans="2:4">
      <c r="C739" s="50" t="s">
        <v>5669</v>
      </c>
      <c r="D739" s="50" t="s">
        <v>5297</v>
      </c>
    </row>
    <row r="740" spans="2:4">
      <c r="C740" s="50" t="s">
        <v>5670</v>
      </c>
      <c r="D740" s="296">
        <v>810</v>
      </c>
    </row>
    <row r="741" spans="2:4">
      <c r="C741" s="50" t="s">
        <v>5668</v>
      </c>
      <c r="D741" s="50" t="s">
        <v>9242</v>
      </c>
    </row>
    <row r="743" spans="2:4" ht="15.75">
      <c r="B743" s="376" t="s">
        <v>9237</v>
      </c>
      <c r="C743" s="282" t="s">
        <v>9238</v>
      </c>
    </row>
    <row r="744" spans="2:4">
      <c r="C744" s="50" t="s">
        <v>5669</v>
      </c>
      <c r="D744" s="50" t="s">
        <v>9240</v>
      </c>
    </row>
    <row r="745" spans="2:4">
      <c r="C745" s="50" t="s">
        <v>5670</v>
      </c>
    </row>
    <row r="746" spans="2:4">
      <c r="C746" s="50" t="s">
        <v>5668</v>
      </c>
      <c r="D746" s="50" t="s">
        <v>9239</v>
      </c>
    </row>
    <row r="748" spans="2:4" ht="15.75">
      <c r="B748" s="283">
        <v>42179</v>
      </c>
      <c r="C748" s="282" t="s">
        <v>9235</v>
      </c>
    </row>
    <row r="749" spans="2:4">
      <c r="B749" s="283"/>
      <c r="C749" s="50" t="s">
        <v>5669</v>
      </c>
      <c r="D749" s="50" t="s">
        <v>9217</v>
      </c>
    </row>
    <row r="750" spans="2:4">
      <c r="C750" s="50" t="s">
        <v>5670</v>
      </c>
    </row>
    <row r="751" spans="2:4">
      <c r="C751" s="50" t="s">
        <v>5668</v>
      </c>
      <c r="D751" s="50" t="s">
        <v>9236</v>
      </c>
    </row>
    <row r="753" spans="2:4" ht="15.75">
      <c r="B753" s="283">
        <v>41977</v>
      </c>
      <c r="C753" s="282" t="s">
        <v>9343</v>
      </c>
    </row>
    <row r="754" spans="2:4">
      <c r="C754" s="50" t="s">
        <v>5669</v>
      </c>
      <c r="D754" s="50" t="s">
        <v>9217</v>
      </c>
    </row>
    <row r="755" spans="2:4">
      <c r="C755" s="50" t="s">
        <v>5670</v>
      </c>
    </row>
    <row r="756" spans="2:4">
      <c r="C756" s="50" t="s">
        <v>5668</v>
      </c>
      <c r="D756" s="50" t="s">
        <v>9218</v>
      </c>
    </row>
    <row r="758" spans="2:4" ht="15.75">
      <c r="B758" s="283">
        <v>41990</v>
      </c>
      <c r="C758" s="282" t="s">
        <v>8086</v>
      </c>
    </row>
    <row r="759" spans="2:4">
      <c r="C759" s="50" t="s">
        <v>5669</v>
      </c>
      <c r="D759" s="50" t="s">
        <v>8088</v>
      </c>
    </row>
    <row r="760" spans="2:4">
      <c r="C760" s="50" t="s">
        <v>5670</v>
      </c>
    </row>
    <row r="761" spans="2:4">
      <c r="C761" s="50" t="s">
        <v>5668</v>
      </c>
      <c r="D761" s="50" t="s">
        <v>8087</v>
      </c>
    </row>
    <row r="763" spans="2:4" ht="15.75">
      <c r="B763" s="283">
        <v>41981</v>
      </c>
      <c r="C763" s="282" t="s">
        <v>9342</v>
      </c>
    </row>
    <row r="764" spans="2:4">
      <c r="C764" s="50" t="s">
        <v>5669</v>
      </c>
      <c r="D764" s="50" t="s">
        <v>9219</v>
      </c>
    </row>
    <row r="765" spans="2:4">
      <c r="C765" s="50" t="s">
        <v>5670</v>
      </c>
    </row>
    <row r="766" spans="2:4">
      <c r="C766" s="50" t="s">
        <v>5668</v>
      </c>
      <c r="D766" s="50" t="s">
        <v>9220</v>
      </c>
    </row>
    <row r="768" spans="2:4" ht="15.75">
      <c r="B768" s="283">
        <v>41793</v>
      </c>
      <c r="C768" s="282" t="s">
        <v>8197</v>
      </c>
    </row>
    <row r="769" spans="2:4">
      <c r="C769" s="50" t="s">
        <v>5669</v>
      </c>
      <c r="D769" s="50" t="s">
        <v>8199</v>
      </c>
    </row>
    <row r="770" spans="2:4">
      <c r="C770" s="50" t="s">
        <v>5670</v>
      </c>
    </row>
    <row r="771" spans="2:4">
      <c r="C771" s="50" t="s">
        <v>5668</v>
      </c>
      <c r="D771" s="280" t="s">
        <v>8198</v>
      </c>
    </row>
    <row r="773" spans="2:4" ht="15.75">
      <c r="B773" s="50">
        <v>2014</v>
      </c>
      <c r="C773" s="282" t="s">
        <v>9232</v>
      </c>
    </row>
    <row r="774" spans="2:4">
      <c r="C774" s="50" t="s">
        <v>5669</v>
      </c>
      <c r="D774" s="50" t="s">
        <v>9234</v>
      </c>
    </row>
    <row r="775" spans="2:4">
      <c r="C775" s="50" t="s">
        <v>5670</v>
      </c>
    </row>
    <row r="776" spans="2:4">
      <c r="C776" s="50" t="s">
        <v>5668</v>
      </c>
      <c r="D776" s="50" t="s">
        <v>9233</v>
      </c>
    </row>
    <row r="778" spans="2:4" ht="15.75">
      <c r="B778" s="50">
        <v>2014</v>
      </c>
      <c r="C778" s="282" t="s">
        <v>9229</v>
      </c>
    </row>
    <row r="779" spans="2:4">
      <c r="C779" s="50" t="s">
        <v>5669</v>
      </c>
      <c r="D779" s="50" t="s">
        <v>9174</v>
      </c>
    </row>
    <row r="780" spans="2:4">
      <c r="C780" s="50" t="s">
        <v>9230</v>
      </c>
    </row>
    <row r="781" spans="2:4">
      <c r="C781" s="50" t="s">
        <v>5668</v>
      </c>
      <c r="D781" s="50" t="s">
        <v>9231</v>
      </c>
    </row>
    <row r="783" spans="2:4" ht="15.75">
      <c r="B783" s="50">
        <v>2014</v>
      </c>
      <c r="C783" s="282" t="s">
        <v>9354</v>
      </c>
    </row>
    <row r="784" spans="2:4">
      <c r="C784" s="50" t="s">
        <v>5669</v>
      </c>
      <c r="D784" s="50" t="s">
        <v>9227</v>
      </c>
    </row>
    <row r="785" spans="2:4">
      <c r="C785" s="50" t="s">
        <v>5670</v>
      </c>
    </row>
    <row r="786" spans="2:4">
      <c r="C786" s="50" t="s">
        <v>5668</v>
      </c>
      <c r="D786" s="280" t="s">
        <v>9228</v>
      </c>
    </row>
    <row r="788" spans="2:4" ht="15.75">
      <c r="B788" s="50">
        <v>2014</v>
      </c>
      <c r="C788" s="282" t="s">
        <v>9224</v>
      </c>
    </row>
    <row r="789" spans="2:4">
      <c r="C789" s="50" t="s">
        <v>5669</v>
      </c>
      <c r="D789" s="50" t="s">
        <v>9225</v>
      </c>
    </row>
    <row r="790" spans="2:4">
      <c r="C790" s="50" t="s">
        <v>5670</v>
      </c>
    </row>
    <row r="791" spans="2:4">
      <c r="C791" s="50" t="s">
        <v>5668</v>
      </c>
      <c r="D791" s="50" t="s">
        <v>9226</v>
      </c>
    </row>
    <row r="793" spans="2:4" ht="15.75">
      <c r="B793" s="50">
        <v>2014</v>
      </c>
      <c r="C793" s="282" t="s">
        <v>9221</v>
      </c>
    </row>
    <row r="794" spans="2:4">
      <c r="C794" s="50" t="s">
        <v>5669</v>
      </c>
      <c r="D794" s="50" t="s">
        <v>9222</v>
      </c>
    </row>
    <row r="795" spans="2:4">
      <c r="C795" s="50" t="s">
        <v>5670</v>
      </c>
    </row>
    <row r="796" spans="2:4">
      <c r="C796" s="50" t="s">
        <v>5668</v>
      </c>
      <c r="D796" s="50" t="s">
        <v>9223</v>
      </c>
    </row>
    <row r="798" spans="2:4" ht="15.75">
      <c r="B798" s="50">
        <v>2014</v>
      </c>
      <c r="C798" s="282" t="s">
        <v>9214</v>
      </c>
    </row>
    <row r="799" spans="2:4">
      <c r="C799" s="50" t="s">
        <v>5669</v>
      </c>
      <c r="D799" s="50" t="s">
        <v>9215</v>
      </c>
    </row>
    <row r="800" spans="2:4">
      <c r="C800" s="50" t="s">
        <v>5670</v>
      </c>
    </row>
    <row r="801" spans="2:4">
      <c r="C801" s="50" t="s">
        <v>5668</v>
      </c>
      <c r="D801" s="50" t="s">
        <v>9216</v>
      </c>
    </row>
    <row r="803" spans="2:4" ht="15.75">
      <c r="B803" s="50">
        <v>2014</v>
      </c>
      <c r="C803" s="282" t="s">
        <v>9212</v>
      </c>
    </row>
    <row r="804" spans="2:4">
      <c r="C804" s="50" t="s">
        <v>5669</v>
      </c>
      <c r="D804" s="50" t="s">
        <v>9180</v>
      </c>
    </row>
    <row r="805" spans="2:4">
      <c r="C805" s="50" t="s">
        <v>5670</v>
      </c>
      <c r="D805" s="296">
        <v>1479</v>
      </c>
    </row>
    <row r="806" spans="2:4">
      <c r="C806" s="50" t="s">
        <v>5668</v>
      </c>
      <c r="D806" s="50" t="s">
        <v>9213</v>
      </c>
    </row>
    <row r="808" spans="2:4" ht="15.75">
      <c r="B808" s="50">
        <v>2014</v>
      </c>
      <c r="C808" s="282" t="s">
        <v>9209</v>
      </c>
    </row>
    <row r="809" spans="2:4">
      <c r="C809" s="50" t="s">
        <v>5669</v>
      </c>
      <c r="D809" s="50" t="s">
        <v>9210</v>
      </c>
    </row>
    <row r="810" spans="2:4">
      <c r="C810" s="50" t="s">
        <v>5670</v>
      </c>
    </row>
    <row r="811" spans="2:4">
      <c r="C811" s="50" t="s">
        <v>5668</v>
      </c>
      <c r="D811" s="50" t="s">
        <v>9211</v>
      </c>
    </row>
    <row r="813" spans="2:4" ht="15.75">
      <c r="B813" s="50">
        <v>2014</v>
      </c>
      <c r="C813" s="282" t="s">
        <v>9207</v>
      </c>
    </row>
    <row r="814" spans="2:4">
      <c r="C814" s="50" t="s">
        <v>5669</v>
      </c>
      <c r="D814" s="50" t="s">
        <v>9174</v>
      </c>
    </row>
    <row r="815" spans="2:4">
      <c r="C815" s="50" t="s">
        <v>5670</v>
      </c>
    </row>
    <row r="816" spans="2:4">
      <c r="C816" s="50" t="s">
        <v>5668</v>
      </c>
      <c r="D816" s="50" t="s">
        <v>9208</v>
      </c>
    </row>
    <row r="818" spans="2:4" ht="15.75">
      <c r="B818" s="50">
        <v>2013</v>
      </c>
      <c r="C818" s="282" t="s">
        <v>9204</v>
      </c>
    </row>
    <row r="819" spans="2:4">
      <c r="C819" s="50" t="s">
        <v>5669</v>
      </c>
      <c r="D819" s="50" t="s">
        <v>9205</v>
      </c>
    </row>
    <row r="820" spans="2:4">
      <c r="C820" s="50" t="s">
        <v>5670</v>
      </c>
    </row>
    <row r="821" spans="2:4">
      <c r="C821" s="50" t="s">
        <v>5668</v>
      </c>
      <c r="D821" s="50" t="s">
        <v>9206</v>
      </c>
    </row>
    <row r="823" spans="2:4" ht="15.75">
      <c r="B823" s="50">
        <v>2013</v>
      </c>
      <c r="C823" s="282" t="s">
        <v>9201</v>
      </c>
    </row>
    <row r="824" spans="2:4">
      <c r="C824" s="50" t="s">
        <v>5669</v>
      </c>
      <c r="D824" s="50" t="s">
        <v>9202</v>
      </c>
    </row>
    <row r="825" spans="2:4">
      <c r="C825" s="50" t="s">
        <v>5670</v>
      </c>
      <c r="D825" s="50">
        <v>244</v>
      </c>
    </row>
    <row r="826" spans="2:4">
      <c r="C826" s="50" t="s">
        <v>5668</v>
      </c>
      <c r="D826" s="50" t="s">
        <v>9203</v>
      </c>
    </row>
    <row r="828" spans="2:4" ht="15.75">
      <c r="B828" s="50">
        <v>2013</v>
      </c>
      <c r="C828" s="282" t="s">
        <v>9198</v>
      </c>
    </row>
    <row r="829" spans="2:4">
      <c r="C829" s="50" t="s">
        <v>5669</v>
      </c>
      <c r="D829" s="50" t="s">
        <v>9199</v>
      </c>
    </row>
    <row r="830" spans="2:4">
      <c r="C830" s="50" t="s">
        <v>5670</v>
      </c>
    </row>
    <row r="831" spans="2:4">
      <c r="C831" s="50" t="s">
        <v>5668</v>
      </c>
      <c r="D831" s="50" t="s">
        <v>9200</v>
      </c>
    </row>
    <row r="833" spans="2:4" ht="15.75">
      <c r="B833" s="50">
        <v>2013</v>
      </c>
      <c r="C833" s="282" t="s">
        <v>9195</v>
      </c>
    </row>
    <row r="834" spans="2:4">
      <c r="C834" s="50" t="s">
        <v>5669</v>
      </c>
      <c r="D834" s="50" t="s">
        <v>9196</v>
      </c>
    </row>
    <row r="835" spans="2:4">
      <c r="C835" s="50" t="s">
        <v>5670</v>
      </c>
      <c r="D835" s="296">
        <v>72</v>
      </c>
    </row>
    <row r="836" spans="2:4">
      <c r="C836" s="50" t="s">
        <v>5668</v>
      </c>
      <c r="D836" s="50" t="s">
        <v>9197</v>
      </c>
    </row>
    <row r="838" spans="2:4" ht="15.75">
      <c r="B838" s="50">
        <v>2013</v>
      </c>
      <c r="C838" s="282" t="s">
        <v>9193</v>
      </c>
    </row>
    <row r="839" spans="2:4">
      <c r="C839" s="50" t="s">
        <v>5669</v>
      </c>
      <c r="D839" s="50" t="s">
        <v>9183</v>
      </c>
    </row>
    <row r="840" spans="2:4">
      <c r="C840" s="50" t="s">
        <v>5670</v>
      </c>
      <c r="D840" s="296">
        <v>732</v>
      </c>
    </row>
    <row r="841" spans="2:4">
      <c r="C841" s="50" t="s">
        <v>5668</v>
      </c>
      <c r="D841" s="50" t="s">
        <v>9194</v>
      </c>
    </row>
    <row r="843" spans="2:4" ht="15.75">
      <c r="B843" s="50">
        <v>2013</v>
      </c>
      <c r="C843" s="282" t="s">
        <v>9190</v>
      </c>
    </row>
    <row r="844" spans="2:4">
      <c r="C844" s="50" t="s">
        <v>5669</v>
      </c>
      <c r="D844" s="50" t="s">
        <v>9191</v>
      </c>
    </row>
    <row r="845" spans="2:4">
      <c r="C845" s="50" t="s">
        <v>5670</v>
      </c>
      <c r="D845" s="296">
        <v>581</v>
      </c>
    </row>
    <row r="846" spans="2:4">
      <c r="C846" s="50" t="s">
        <v>5668</v>
      </c>
      <c r="D846" s="50" t="s">
        <v>9192</v>
      </c>
    </row>
    <row r="848" spans="2:4" ht="15.75">
      <c r="B848" s="50">
        <v>2012</v>
      </c>
      <c r="C848" s="282" t="s">
        <v>9188</v>
      </c>
    </row>
    <row r="849" spans="2:4">
      <c r="C849" s="50" t="s">
        <v>5669</v>
      </c>
      <c r="D849" s="50" t="s">
        <v>5824</v>
      </c>
    </row>
    <row r="850" spans="2:4">
      <c r="C850" s="50" t="s">
        <v>5670</v>
      </c>
    </row>
    <row r="851" spans="2:4">
      <c r="C851" s="50" t="s">
        <v>5668</v>
      </c>
      <c r="D851" s="50" t="s">
        <v>9189</v>
      </c>
    </row>
    <row r="853" spans="2:4" ht="15.75">
      <c r="B853" s="50">
        <v>2012</v>
      </c>
      <c r="C853" s="282" t="s">
        <v>9185</v>
      </c>
    </row>
    <row r="854" spans="2:4">
      <c r="C854" s="50" t="s">
        <v>5669</v>
      </c>
      <c r="D854" s="50" t="s">
        <v>9186</v>
      </c>
    </row>
    <row r="855" spans="2:4">
      <c r="C855" s="50" t="s">
        <v>5670</v>
      </c>
      <c r="D855" s="375">
        <v>6668</v>
      </c>
    </row>
    <row r="856" spans="2:4">
      <c r="C856" s="50" t="s">
        <v>5668</v>
      </c>
      <c r="D856" s="50" t="s">
        <v>9187</v>
      </c>
    </row>
    <row r="858" spans="2:4" ht="15.75">
      <c r="B858" s="50">
        <v>2012</v>
      </c>
      <c r="C858" s="282" t="s">
        <v>9176</v>
      </c>
    </row>
    <row r="859" spans="2:4">
      <c r="C859" s="50" t="s">
        <v>5669</v>
      </c>
      <c r="D859" s="50" t="s">
        <v>9177</v>
      </c>
    </row>
    <row r="860" spans="2:4">
      <c r="C860" s="50" t="s">
        <v>5670</v>
      </c>
    </row>
    <row r="861" spans="2:4">
      <c r="C861" s="50" t="s">
        <v>5668</v>
      </c>
      <c r="D861" s="50" t="s">
        <v>9178</v>
      </c>
    </row>
    <row r="863" spans="2:4" ht="15.75">
      <c r="B863" s="50">
        <v>2012</v>
      </c>
      <c r="C863" s="282" t="s">
        <v>9179</v>
      </c>
    </row>
    <row r="864" spans="2:4">
      <c r="C864" s="50" t="s">
        <v>5669</v>
      </c>
      <c r="D864" s="50" t="s">
        <v>9180</v>
      </c>
    </row>
    <row r="865" spans="2:4">
      <c r="C865" s="50" t="s">
        <v>5670</v>
      </c>
      <c r="D865" s="296">
        <v>467</v>
      </c>
    </row>
    <row r="866" spans="2:4">
      <c r="C866" s="50" t="s">
        <v>5668</v>
      </c>
      <c r="D866" s="50" t="s">
        <v>9181</v>
      </c>
    </row>
    <row r="868" spans="2:4" ht="15.75">
      <c r="B868" s="50">
        <v>2011</v>
      </c>
      <c r="C868" s="282" t="s">
        <v>9182</v>
      </c>
    </row>
    <row r="869" spans="2:4">
      <c r="C869" s="50" t="s">
        <v>5669</v>
      </c>
      <c r="D869" s="50" t="s">
        <v>9183</v>
      </c>
    </row>
    <row r="870" spans="2:4">
      <c r="C870" s="50" t="s">
        <v>5670</v>
      </c>
      <c r="D870" s="375">
        <v>1930</v>
      </c>
    </row>
    <row r="871" spans="2:4">
      <c r="C871" s="50" t="s">
        <v>5668</v>
      </c>
      <c r="D871" s="50" t="s">
        <v>9184</v>
      </c>
    </row>
    <row r="873" spans="2:4" ht="15.75">
      <c r="B873" s="50">
        <v>2010</v>
      </c>
      <c r="C873" s="282" t="s">
        <v>8173</v>
      </c>
    </row>
    <row r="874" spans="2:4">
      <c r="C874" s="50" t="s">
        <v>5669</v>
      </c>
      <c r="D874" s="50" t="s">
        <v>8175</v>
      </c>
    </row>
    <row r="875" spans="2:4">
      <c r="C875" s="50" t="s">
        <v>5670</v>
      </c>
      <c r="D875" s="375">
        <v>2152</v>
      </c>
    </row>
    <row r="876" spans="2:4">
      <c r="C876" s="50" t="s">
        <v>5668</v>
      </c>
      <c r="D876" s="50" t="s">
        <v>8174</v>
      </c>
    </row>
    <row r="878" spans="2:4" ht="15.75">
      <c r="B878" s="50">
        <v>2008</v>
      </c>
      <c r="C878" s="282" t="s">
        <v>9166</v>
      </c>
    </row>
    <row r="879" spans="2:4">
      <c r="C879" s="50" t="s">
        <v>5669</v>
      </c>
      <c r="D879" s="50" t="s">
        <v>9167</v>
      </c>
    </row>
    <row r="880" spans="2:4">
      <c r="C880" s="50" t="s">
        <v>5670</v>
      </c>
      <c r="D880" s="296">
        <v>96</v>
      </c>
    </row>
    <row r="881" spans="2:4">
      <c r="C881" s="50" t="s">
        <v>9168</v>
      </c>
      <c r="D881" s="50" t="s">
        <v>9169</v>
      </c>
    </row>
    <row r="883" spans="2:4" ht="15.75">
      <c r="B883" s="50">
        <v>2006</v>
      </c>
      <c r="C883" s="282" t="s">
        <v>9173</v>
      </c>
    </row>
    <row r="884" spans="2:4">
      <c r="C884" s="50" t="s">
        <v>5669</v>
      </c>
      <c r="D884" s="50" t="s">
        <v>9174</v>
      </c>
    </row>
    <row r="885" spans="2:4">
      <c r="C885" s="50" t="s">
        <v>5670</v>
      </c>
      <c r="D885" s="375">
        <v>6392</v>
      </c>
    </row>
    <row r="886" spans="2:4">
      <c r="C886" s="50" t="s">
        <v>9168</v>
      </c>
      <c r="D886" s="50" t="s">
        <v>9175</v>
      </c>
    </row>
    <row r="888" spans="2:4" ht="15.75">
      <c r="B888" s="50">
        <v>2005</v>
      </c>
      <c r="C888" s="282" t="s">
        <v>9170</v>
      </c>
    </row>
    <row r="889" spans="2:4">
      <c r="C889" s="50" t="s">
        <v>5669</v>
      </c>
      <c r="D889" s="50" t="s">
        <v>9171</v>
      </c>
    </row>
    <row r="890" spans="2:4">
      <c r="C890" s="50" t="s">
        <v>5670</v>
      </c>
      <c r="D890" s="375">
        <v>5841</v>
      </c>
    </row>
    <row r="891" spans="2:4">
      <c r="C891" s="50" t="s">
        <v>5668</v>
      </c>
      <c r="D891" s="50" t="s">
        <v>9172</v>
      </c>
    </row>
    <row r="893" spans="2:4" ht="15.75">
      <c r="B893" s="50">
        <v>1997</v>
      </c>
      <c r="C893" s="282" t="s">
        <v>9163</v>
      </c>
    </row>
    <row r="894" spans="2:4">
      <c r="C894" s="50" t="s">
        <v>5669</v>
      </c>
      <c r="D894" s="50" t="s">
        <v>9164</v>
      </c>
    </row>
    <row r="895" spans="2:4">
      <c r="C895" s="50" t="s">
        <v>5670</v>
      </c>
      <c r="D895" s="296">
        <v>408</v>
      </c>
    </row>
    <row r="896" spans="2:4">
      <c r="C896" s="50" t="s">
        <v>5668</v>
      </c>
      <c r="D896" s="50" t="s">
        <v>9165</v>
      </c>
    </row>
    <row r="898" spans="2:4" ht="15.75">
      <c r="B898" s="50">
        <v>1996</v>
      </c>
      <c r="C898" s="282" t="s">
        <v>8104</v>
      </c>
    </row>
    <row r="899" spans="2:4">
      <c r="C899" s="50" t="s">
        <v>5669</v>
      </c>
      <c r="D899" s="50" t="s">
        <v>8105</v>
      </c>
    </row>
    <row r="901" spans="2:4" ht="15.75">
      <c r="B901" s="50">
        <v>1994</v>
      </c>
      <c r="C901" s="282" t="s">
        <v>9160</v>
      </c>
    </row>
    <row r="902" spans="2:4">
      <c r="C902" s="50" t="s">
        <v>5669</v>
      </c>
      <c r="D902" s="50" t="s">
        <v>9161</v>
      </c>
    </row>
    <row r="903" spans="2:4">
      <c r="C903" s="50" t="s">
        <v>5670</v>
      </c>
      <c r="D903" s="375">
        <v>1256</v>
      </c>
    </row>
    <row r="904" spans="2:4">
      <c r="C904" s="50" t="s">
        <v>5668</v>
      </c>
      <c r="D904" s="50" t="s">
        <v>9162</v>
      </c>
    </row>
    <row r="906" spans="2:4" ht="15.75">
      <c r="B906" s="50">
        <v>1991</v>
      </c>
      <c r="C906" s="282" t="s">
        <v>9157</v>
      </c>
    </row>
    <row r="907" spans="2:4">
      <c r="C907" s="50" t="s">
        <v>5669</v>
      </c>
      <c r="D907" s="50" t="s">
        <v>9159</v>
      </c>
    </row>
    <row r="908" spans="2:4">
      <c r="C908" s="50" t="s">
        <v>5670</v>
      </c>
      <c r="D908" s="296">
        <v>36</v>
      </c>
    </row>
    <row r="909" spans="2:4">
      <c r="C909" s="50" t="s">
        <v>5668</v>
      </c>
      <c r="D909" s="50" t="s">
        <v>9158</v>
      </c>
    </row>
    <row r="911" spans="2:4" ht="15.75">
      <c r="B911" s="50">
        <v>1991</v>
      </c>
      <c r="C911" s="282" t="s">
        <v>9154</v>
      </c>
    </row>
    <row r="912" spans="2:4">
      <c r="C912" s="50" t="s">
        <v>5669</v>
      </c>
      <c r="D912" s="50" t="s">
        <v>9155</v>
      </c>
    </row>
    <row r="913" spans="2:4">
      <c r="C913" s="50" t="s">
        <v>5670</v>
      </c>
    </row>
    <row r="914" spans="2:4">
      <c r="C914" s="50" t="s">
        <v>5668</v>
      </c>
      <c r="D914" s="50" t="s">
        <v>9156</v>
      </c>
    </row>
    <row r="916" spans="2:4" ht="15.75">
      <c r="B916" s="50">
        <v>1989</v>
      </c>
      <c r="C916" s="282" t="s">
        <v>9151</v>
      </c>
    </row>
    <row r="917" spans="2:4">
      <c r="C917" s="50" t="s">
        <v>5669</v>
      </c>
      <c r="D917" s="50" t="s">
        <v>9153</v>
      </c>
    </row>
    <row r="918" spans="2:4">
      <c r="C918" s="50" t="s">
        <v>5670</v>
      </c>
      <c r="D918" s="375">
        <v>2961</v>
      </c>
    </row>
    <row r="919" spans="2:4">
      <c r="C919" s="50" t="s">
        <v>5668</v>
      </c>
      <c r="D919" s="50" t="s">
        <v>9152</v>
      </c>
    </row>
    <row r="921" spans="2:4" ht="15.75">
      <c r="B921" s="50">
        <v>1989</v>
      </c>
      <c r="C921" s="282" t="s">
        <v>9148</v>
      </c>
    </row>
    <row r="922" spans="2:4">
      <c r="C922" s="50" t="s">
        <v>5669</v>
      </c>
      <c r="D922" s="50" t="s">
        <v>9149</v>
      </c>
    </row>
    <row r="923" spans="2:4">
      <c r="C923" s="50" t="s">
        <v>5670</v>
      </c>
      <c r="D923" s="375">
        <v>13699</v>
      </c>
    </row>
    <row r="924" spans="2:4">
      <c r="C924" s="50" t="s">
        <v>5668</v>
      </c>
      <c r="D924" s="50" t="s">
        <v>9150</v>
      </c>
    </row>
    <row r="926" spans="2:4" ht="15.75">
      <c r="B926" s="50">
        <v>1986</v>
      </c>
      <c r="C926" s="282" t="s">
        <v>9147</v>
      </c>
    </row>
    <row r="927" spans="2:4">
      <c r="C927" s="50" t="s">
        <v>5669</v>
      </c>
      <c r="D927" s="50" t="s">
        <v>9145</v>
      </c>
    </row>
    <row r="928" spans="2:4">
      <c r="C928" s="50" t="s">
        <v>5670</v>
      </c>
      <c r="D928" s="296">
        <v>358</v>
      </c>
    </row>
    <row r="929" spans="2:4">
      <c r="C929" s="50" t="s">
        <v>5668</v>
      </c>
      <c r="D929" s="50" t="s">
        <v>9146</v>
      </c>
    </row>
    <row r="931" spans="2:4" ht="15.75">
      <c r="B931" s="50">
        <v>1986</v>
      </c>
      <c r="C931" s="282" t="s">
        <v>9142</v>
      </c>
    </row>
    <row r="932" spans="2:4">
      <c r="C932" s="50" t="s">
        <v>5669</v>
      </c>
      <c r="D932" s="50" t="s">
        <v>9143</v>
      </c>
    </row>
    <row r="933" spans="2:4">
      <c r="C933" s="50" t="s">
        <v>5670</v>
      </c>
    </row>
    <row r="934" spans="2:4">
      <c r="C934" s="50" t="s">
        <v>5668</v>
      </c>
      <c r="D934" s="50" t="s">
        <v>9144</v>
      </c>
    </row>
    <row r="936" spans="2:4" ht="15.75">
      <c r="B936" s="50">
        <v>1983</v>
      </c>
      <c r="C936" s="282" t="s">
        <v>9139</v>
      </c>
    </row>
    <row r="937" spans="2:4">
      <c r="C937" s="50" t="s">
        <v>5669</v>
      </c>
      <c r="D937" s="50" t="s">
        <v>9140</v>
      </c>
    </row>
    <row r="938" spans="2:4">
      <c r="C938" s="50" t="s">
        <v>5670</v>
      </c>
      <c r="D938" s="296">
        <v>643</v>
      </c>
    </row>
    <row r="939" spans="2:4">
      <c r="C939" s="50" t="s">
        <v>5668</v>
      </c>
      <c r="D939" s="50" t="s">
        <v>9141</v>
      </c>
    </row>
    <row r="942" spans="2:4" ht="15.75">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defaultColWidth="10.875" defaultRowHeight="15.75"/>
  <cols>
    <col min="1" max="1" width="5.375" style="286" bestFit="1" customWidth="1"/>
    <col min="2" max="2" width="24.625" style="286" customWidth="1"/>
    <col min="3" max="4" width="10.875" style="286"/>
    <col min="5" max="6" width="10.875" style="301"/>
    <col min="7" max="7" width="10.875" style="286"/>
    <col min="8" max="8" width="10.875" style="301"/>
    <col min="9" max="9" width="10.875" style="286"/>
    <col min="10" max="10" width="10.875" style="304"/>
    <col min="11" max="15" width="10.875" style="286"/>
    <col min="16" max="18" width="10.875" style="304"/>
    <col min="19" max="16384" width="10.875" style="286"/>
  </cols>
  <sheetData>
    <row r="1" spans="1:19">
      <c r="A1" s="280"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4">
        <v>0.18</v>
      </c>
      <c r="K3" s="288" t="s">
        <v>8116</v>
      </c>
      <c r="L3" s="50"/>
      <c r="M3" s="289">
        <v>11.71</v>
      </c>
      <c r="N3" s="289">
        <v>17.22</v>
      </c>
      <c r="O3" s="453">
        <f>AVERAGE(838,842,855)</f>
        <v>845</v>
      </c>
      <c r="P3" s="453">
        <f>AVERAGE(14024,14189)</f>
        <v>14106.5</v>
      </c>
    </row>
    <row r="4" spans="1:19">
      <c r="A4" s="50"/>
      <c r="B4" s="50" t="s">
        <v>1542</v>
      </c>
      <c r="C4" s="50">
        <v>2017</v>
      </c>
      <c r="D4" s="50" t="s">
        <v>7692</v>
      </c>
      <c r="E4" s="297" t="s">
        <v>7716</v>
      </c>
      <c r="F4" s="296" t="s">
        <v>7704</v>
      </c>
      <c r="G4" s="50">
        <f>32*12</f>
        <v>384</v>
      </c>
      <c r="H4" s="296">
        <v>100</v>
      </c>
      <c r="I4" s="50">
        <f>G4/H4</f>
        <v>3.84</v>
      </c>
      <c r="J4" s="334" t="s">
        <v>1</v>
      </c>
      <c r="K4" s="288"/>
      <c r="L4" s="50" t="s">
        <v>8118</v>
      </c>
      <c r="M4" s="50">
        <v>5.9790000000000001</v>
      </c>
      <c r="N4" s="50">
        <v>6.1369999999999996</v>
      </c>
      <c r="O4" s="453" t="s">
        <v>1</v>
      </c>
      <c r="P4" s="453" t="s">
        <v>1</v>
      </c>
      <c r="Q4" s="306"/>
      <c r="R4" s="306"/>
      <c r="S4" s="303"/>
    </row>
    <row r="5" spans="1:19">
      <c r="A5" s="50"/>
      <c r="B5" s="50" t="s">
        <v>7440</v>
      </c>
      <c r="C5" s="50">
        <v>2020</v>
      </c>
      <c r="D5" s="50"/>
      <c r="E5" s="297" t="s">
        <v>5142</v>
      </c>
      <c r="F5" s="296" t="s">
        <v>7706</v>
      </c>
      <c r="G5" s="50">
        <v>39</v>
      </c>
      <c r="H5" s="296" t="s">
        <v>7705</v>
      </c>
      <c r="I5" s="50">
        <f>39/4</f>
        <v>9.75</v>
      </c>
      <c r="J5" s="334">
        <v>0.19</v>
      </c>
      <c r="K5" s="288" t="s">
        <v>7707</v>
      </c>
      <c r="L5" s="50"/>
      <c r="M5" s="50">
        <v>2.5950000000000002</v>
      </c>
      <c r="N5" s="50">
        <v>2.0179999999999998</v>
      </c>
      <c r="O5" s="453" t="s">
        <v>1</v>
      </c>
      <c r="P5" s="453" t="s">
        <v>1</v>
      </c>
      <c r="R5" s="307"/>
      <c r="S5"/>
    </row>
    <row r="6" spans="1:19">
      <c r="A6" s="50"/>
      <c r="B6" s="50" t="s">
        <v>620</v>
      </c>
      <c r="C6" s="50">
        <v>2022</v>
      </c>
      <c r="D6" s="50" t="s">
        <v>6146</v>
      </c>
      <c r="E6" s="297" t="s">
        <v>5141</v>
      </c>
      <c r="F6" s="296" t="s">
        <v>2683</v>
      </c>
      <c r="G6" s="50">
        <v>999</v>
      </c>
      <c r="H6" s="296" t="s">
        <v>7694</v>
      </c>
      <c r="I6" s="288">
        <f>999/225</f>
        <v>4.4400000000000004</v>
      </c>
      <c r="J6" s="334">
        <v>0.1</v>
      </c>
      <c r="K6" s="288" t="s">
        <v>7688</v>
      </c>
      <c r="L6" s="50"/>
      <c r="M6" s="50">
        <v>2.012</v>
      </c>
      <c r="N6" s="50">
        <v>1.927</v>
      </c>
      <c r="O6" s="453">
        <f>AVERAGE(7623, 6520, 6038,5998)</f>
        <v>6544.75</v>
      </c>
      <c r="P6" s="453">
        <f>AVERAGE(65064, 67021)</f>
        <v>66042.5</v>
      </c>
      <c r="Q6" s="286"/>
      <c r="R6" s="307"/>
      <c r="S6"/>
    </row>
    <row r="7" spans="1:19">
      <c r="A7" s="50"/>
      <c r="B7" s="50" t="s">
        <v>122</v>
      </c>
      <c r="C7" s="50"/>
      <c r="D7" s="50"/>
      <c r="E7" s="297" t="s">
        <v>4468</v>
      </c>
      <c r="F7" s="296"/>
      <c r="G7" s="50">
        <v>149</v>
      </c>
      <c r="H7" s="296" t="s">
        <v>7735</v>
      </c>
      <c r="I7" s="262">
        <f>149/20</f>
        <v>7.45</v>
      </c>
      <c r="J7" s="334">
        <v>7.4999999999999997E-2</v>
      </c>
      <c r="K7" s="288"/>
      <c r="L7" s="50" t="s">
        <v>7736</v>
      </c>
      <c r="M7" s="290">
        <v>0.96093700000000004</v>
      </c>
      <c r="N7" s="290">
        <v>0.79211799999999999</v>
      </c>
      <c r="O7" s="453">
        <f>AVERAGE(12545, 12495)</f>
        <v>12520</v>
      </c>
      <c r="P7" s="453">
        <f>(38598+91087+45608+47662)</f>
        <v>222955</v>
      </c>
    </row>
    <row r="8" spans="1:19">
      <c r="A8" s="50"/>
      <c r="B8" s="50" t="s">
        <v>481</v>
      </c>
      <c r="C8" s="50"/>
      <c r="D8" s="50"/>
      <c r="E8" s="297" t="s">
        <v>5143</v>
      </c>
      <c r="F8" s="296"/>
      <c r="G8" s="50">
        <v>6.0000000000000001E-3</v>
      </c>
      <c r="H8" s="296" t="s">
        <v>7717</v>
      </c>
      <c r="I8" s="262">
        <f>G8*60*60</f>
        <v>21.599999999999998</v>
      </c>
      <c r="J8" s="334">
        <v>8.9099999999999999E-2</v>
      </c>
      <c r="K8" s="288"/>
      <c r="L8" s="50"/>
      <c r="M8" s="290">
        <v>0.91888099999999995</v>
      </c>
      <c r="N8" s="290">
        <v>0.49071100000000001</v>
      </c>
      <c r="O8" s="453">
        <f>AVERAGE(921,1236,1020)</f>
        <v>1059</v>
      </c>
      <c r="P8" s="453">
        <f>AVERAGE(5702,5522)</f>
        <v>5612</v>
      </c>
      <c r="Q8" s="306"/>
    </row>
    <row r="9" spans="1:19">
      <c r="A9" s="50"/>
      <c r="B9" s="50" t="s">
        <v>7431</v>
      </c>
      <c r="C9" s="50">
        <v>2018</v>
      </c>
      <c r="D9" s="50" t="s">
        <v>7699</v>
      </c>
      <c r="E9" s="297" t="s">
        <v>7433</v>
      </c>
      <c r="F9" s="296" t="s">
        <v>7698</v>
      </c>
      <c r="G9" s="50">
        <v>99</v>
      </c>
      <c r="H9" s="302" t="s">
        <v>7696</v>
      </c>
      <c r="I9" s="262">
        <f>99/75</f>
        <v>1.32</v>
      </c>
      <c r="J9" s="334" t="s">
        <v>8122</v>
      </c>
      <c r="K9" s="288" t="s">
        <v>7697</v>
      </c>
      <c r="L9" s="50" t="s">
        <v>7700</v>
      </c>
      <c r="M9" s="290">
        <v>0.29441499999999998</v>
      </c>
      <c r="N9" s="290">
        <v>0.34598200000000001</v>
      </c>
      <c r="O9" s="453" t="s">
        <v>1</v>
      </c>
      <c r="P9" s="453" t="s">
        <v>1</v>
      </c>
    </row>
    <row r="10" spans="1:19">
      <c r="A10" s="50"/>
      <c r="B10" s="50" t="s">
        <v>8318</v>
      </c>
      <c r="C10" s="50"/>
      <c r="D10" s="50" t="s">
        <v>5194</v>
      </c>
      <c r="E10" s="297" t="s">
        <v>7740</v>
      </c>
      <c r="F10" s="296"/>
      <c r="G10" s="50">
        <v>36</v>
      </c>
      <c r="H10" s="296" t="s">
        <v>7741</v>
      </c>
      <c r="I10" s="262">
        <f>36/6</f>
        <v>6</v>
      </c>
      <c r="J10" s="334">
        <f>34/300000*1000</f>
        <v>0.11333333333333333</v>
      </c>
      <c r="K10" s="288"/>
      <c r="L10" s="50"/>
      <c r="M10" s="290">
        <v>6.5215999999999996E-2</v>
      </c>
      <c r="N10" s="289">
        <v>0.32053300000000001</v>
      </c>
      <c r="O10" s="453"/>
      <c r="P10" s="453"/>
    </row>
    <row r="11" spans="1:19">
      <c r="A11" s="50"/>
      <c r="B11" s="50" t="s">
        <v>7734</v>
      </c>
      <c r="C11" s="50"/>
      <c r="D11" s="50"/>
      <c r="E11" s="297" t="s">
        <v>7791</v>
      </c>
      <c r="F11" s="296"/>
      <c r="G11" s="50">
        <v>162</v>
      </c>
      <c r="H11" s="296" t="s">
        <v>7695</v>
      </c>
      <c r="I11" s="262">
        <f>162/20</f>
        <v>8.1</v>
      </c>
      <c r="J11" s="334">
        <v>0.18</v>
      </c>
      <c r="K11" s="288"/>
      <c r="L11" s="50"/>
      <c r="M11" s="290">
        <v>0.36320200000000002</v>
      </c>
      <c r="N11" s="289">
        <v>0.18176500000000001</v>
      </c>
      <c r="O11" s="453"/>
      <c r="P11" s="453"/>
      <c r="S11"/>
    </row>
    <row r="12" spans="1:19">
      <c r="A12" s="50"/>
      <c r="B12" s="291" t="s">
        <v>1966</v>
      </c>
      <c r="C12" s="291">
        <v>2020</v>
      </c>
      <c r="D12" s="291" t="s">
        <v>6146</v>
      </c>
      <c r="E12" s="299" t="s">
        <v>7689</v>
      </c>
      <c r="F12" s="300" t="s">
        <v>7681</v>
      </c>
      <c r="G12" s="291">
        <v>175</v>
      </c>
      <c r="H12" s="300" t="s">
        <v>7687</v>
      </c>
      <c r="I12" s="292">
        <f>175/25</f>
        <v>7</v>
      </c>
      <c r="J12" s="335">
        <v>0.14000000000000001</v>
      </c>
      <c r="K12" s="293" t="s">
        <v>7683</v>
      </c>
      <c r="L12" s="291"/>
      <c r="M12" s="294">
        <v>0.26786700000000002</v>
      </c>
      <c r="N12" s="290">
        <v>0.12159</v>
      </c>
      <c r="O12" s="453" t="s">
        <v>8317</v>
      </c>
      <c r="P12" s="453" t="s">
        <v>8317</v>
      </c>
      <c r="S12"/>
    </row>
    <row r="13" spans="1:19">
      <c r="A13" s="50"/>
      <c r="B13" s="50" t="s">
        <v>1293</v>
      </c>
      <c r="C13" s="50"/>
      <c r="D13" s="50"/>
      <c r="E13" s="297" t="s">
        <v>7745</v>
      </c>
      <c r="F13" s="296"/>
      <c r="G13" s="50">
        <v>119</v>
      </c>
      <c r="H13" s="296" t="s">
        <v>7746</v>
      </c>
      <c r="I13" s="262">
        <f>119/30</f>
        <v>3.9666666666666668</v>
      </c>
      <c r="J13" s="334"/>
      <c r="K13" s="288"/>
      <c r="L13" s="50"/>
      <c r="M13" s="290">
        <v>0.119672</v>
      </c>
      <c r="N13" s="289">
        <v>0.108222</v>
      </c>
      <c r="O13" s="453"/>
      <c r="P13" s="453"/>
    </row>
    <row r="14" spans="1:19">
      <c r="A14" s="50"/>
      <c r="B14" s="50" t="s">
        <v>7438</v>
      </c>
      <c r="C14" s="50">
        <v>2019</v>
      </c>
      <c r="D14" s="50"/>
      <c r="E14" s="297" t="s">
        <v>7789</v>
      </c>
      <c r="F14" s="296"/>
      <c r="G14" s="50">
        <v>199</v>
      </c>
      <c r="H14" s="296" t="s">
        <v>7705</v>
      </c>
      <c r="I14" s="262">
        <f>199/4</f>
        <v>49.75</v>
      </c>
      <c r="J14" s="334"/>
      <c r="K14" s="288" t="s">
        <v>7733</v>
      </c>
      <c r="L14" s="50"/>
      <c r="M14" s="290">
        <v>3.2071000000000002E-2</v>
      </c>
      <c r="N14" s="289">
        <v>9.2105000000000006E-2</v>
      </c>
      <c r="O14" s="453"/>
      <c r="P14" s="453"/>
    </row>
    <row r="15" spans="1:19">
      <c r="A15" s="50"/>
      <c r="B15" s="50" t="s">
        <v>2000</v>
      </c>
      <c r="C15" s="50"/>
      <c r="D15" s="50"/>
      <c r="E15" s="297" t="s">
        <v>7739</v>
      </c>
      <c r="F15" s="296"/>
      <c r="G15" s="50">
        <v>36</v>
      </c>
      <c r="H15" s="296" t="s">
        <v>7705</v>
      </c>
      <c r="I15" s="262">
        <f>G15/4</f>
        <v>9</v>
      </c>
      <c r="J15" s="334"/>
      <c r="K15" s="288"/>
      <c r="L15" s="50" t="s">
        <v>6645</v>
      </c>
      <c r="M15" s="290">
        <v>0.130269</v>
      </c>
      <c r="N15" s="289">
        <v>9.0467000000000006E-2</v>
      </c>
      <c r="O15" s="453"/>
      <c r="P15" s="453"/>
    </row>
    <row r="16" spans="1:19">
      <c r="A16" s="50"/>
      <c r="B16" s="50" t="s">
        <v>8263</v>
      </c>
      <c r="C16" s="50">
        <v>2023</v>
      </c>
      <c r="D16" s="50" t="s">
        <v>8312</v>
      </c>
      <c r="E16" s="297" t="s">
        <v>8311</v>
      </c>
      <c r="F16" s="296"/>
      <c r="G16" s="50"/>
      <c r="H16" s="296"/>
      <c r="I16" s="262"/>
      <c r="J16" s="336">
        <v>1E-3</v>
      </c>
      <c r="K16" s="288" t="s">
        <v>8357</v>
      </c>
      <c r="L16" s="50"/>
      <c r="M16" s="290"/>
      <c r="N16" s="289">
        <v>6.4905000000000004E-2</v>
      </c>
      <c r="O16" s="453">
        <f>AVERAGE(151,151,148,153)</f>
        <v>150.75</v>
      </c>
      <c r="P16" s="453">
        <f>AVERAGE(973,812,816)</f>
        <v>867</v>
      </c>
    </row>
    <row r="17" spans="1:16">
      <c r="A17" s="50"/>
      <c r="B17" s="50"/>
      <c r="C17" s="50"/>
      <c r="D17" s="50"/>
      <c r="E17" s="297"/>
      <c r="F17" s="296"/>
      <c r="G17" s="50"/>
      <c r="H17" s="296"/>
      <c r="I17" s="262"/>
      <c r="J17" s="336"/>
      <c r="K17" s="288"/>
      <c r="L17" s="50"/>
      <c r="M17" s="290"/>
      <c r="N17" s="289"/>
      <c r="O17" s="453"/>
      <c r="P17" s="453"/>
    </row>
    <row r="18" spans="1:16">
      <c r="A18" s="50"/>
      <c r="B18" s="50" t="s">
        <v>5173</v>
      </c>
      <c r="C18" s="50">
        <v>2022</v>
      </c>
      <c r="D18" s="50"/>
      <c r="E18" s="297" t="s">
        <v>7714</v>
      </c>
      <c r="F18" s="296" t="s">
        <v>7715</v>
      </c>
      <c r="G18" s="50">
        <v>4999</v>
      </c>
      <c r="H18" s="296" t="s">
        <v>7709</v>
      </c>
      <c r="I18" s="262">
        <f>5000/12500</f>
        <v>0.4</v>
      </c>
      <c r="J18" s="334">
        <v>7.9000000000000008E-3</v>
      </c>
      <c r="K18" s="288"/>
      <c r="L18" s="50" t="s">
        <v>7710</v>
      </c>
      <c r="M18" s="289">
        <v>1.6397999999999999E-2</v>
      </c>
      <c r="N18" s="289">
        <v>3.4521000000000003E-2</v>
      </c>
      <c r="O18" s="453"/>
      <c r="P18" s="453"/>
    </row>
    <row r="19" spans="1:16">
      <c r="A19" s="50"/>
      <c r="B19" s="50" t="s">
        <v>6216</v>
      </c>
      <c r="C19" s="50">
        <v>2021</v>
      </c>
      <c r="D19" s="50" t="s">
        <v>7692</v>
      </c>
      <c r="E19" s="297" t="s">
        <v>7693</v>
      </c>
      <c r="F19" s="296" t="s">
        <v>7690</v>
      </c>
      <c r="G19" s="50">
        <v>75</v>
      </c>
      <c r="H19" s="296" t="s">
        <v>7695</v>
      </c>
      <c r="I19" s="50">
        <f>75/20</f>
        <v>3.75</v>
      </c>
      <c r="J19" s="334">
        <v>7.4999999999999997E-2</v>
      </c>
      <c r="K19" s="288" t="s">
        <v>7691</v>
      </c>
      <c r="L19" s="50"/>
      <c r="M19" s="290">
        <v>5.1739999999999998E-3</v>
      </c>
      <c r="N19" s="290">
        <v>5.1739999999999998E-3</v>
      </c>
      <c r="O19" s="453">
        <v>370</v>
      </c>
      <c r="P19" s="453">
        <v>2822</v>
      </c>
    </row>
    <row r="20" spans="1:16">
      <c r="A20" s="50"/>
      <c r="B20" s="50" t="s">
        <v>7785</v>
      </c>
      <c r="C20" s="50"/>
      <c r="D20" s="50"/>
      <c r="E20" s="297" t="s">
        <v>7786</v>
      </c>
      <c r="F20" s="296"/>
      <c r="G20" s="50">
        <v>7</v>
      </c>
      <c r="H20" s="296" t="s">
        <v>7787</v>
      </c>
      <c r="I20" s="262">
        <f>7/0.6</f>
        <v>11.666666666666668</v>
      </c>
      <c r="J20" s="334"/>
      <c r="K20" s="288"/>
      <c r="L20" s="50" t="s">
        <v>7788</v>
      </c>
      <c r="M20" s="290"/>
      <c r="N20" s="289">
        <v>9.7940000000000006E-3</v>
      </c>
      <c r="O20" s="453"/>
      <c r="P20" s="453"/>
    </row>
    <row r="21" spans="1:16">
      <c r="A21" s="50"/>
      <c r="B21" s="50" t="s">
        <v>7771</v>
      </c>
      <c r="C21" s="50"/>
      <c r="D21" s="50"/>
      <c r="E21" s="297" t="s">
        <v>7790</v>
      </c>
      <c r="F21" s="296"/>
      <c r="G21" s="50">
        <v>99</v>
      </c>
      <c r="H21" s="296" t="s">
        <v>7772</v>
      </c>
      <c r="I21" s="262">
        <f>100/24</f>
        <v>4.166666666666667</v>
      </c>
      <c r="J21" s="334"/>
      <c r="K21" s="288"/>
      <c r="L21" s="50"/>
      <c r="M21" s="290"/>
      <c r="N21" s="289"/>
      <c r="O21" s="453"/>
      <c r="P21" s="453"/>
    </row>
    <row r="22" spans="1:16">
      <c r="A22" s="50"/>
      <c r="B22" s="50" t="s">
        <v>8315</v>
      </c>
      <c r="C22" s="50"/>
      <c r="D22" s="50"/>
      <c r="E22" s="297" t="s">
        <v>3936</v>
      </c>
      <c r="F22" s="296"/>
      <c r="G22" s="50"/>
      <c r="H22" s="296"/>
      <c r="I22" s="262"/>
      <c r="J22" s="334">
        <v>1.4999999999999999E-2</v>
      </c>
      <c r="K22" s="288" t="s">
        <v>1</v>
      </c>
      <c r="L22" s="50"/>
      <c r="M22" s="290"/>
      <c r="N22" s="289"/>
      <c r="O22" s="453">
        <f>AVERAGE(810,921,733)</f>
        <v>821.33333333333337</v>
      </c>
      <c r="P22" s="453">
        <f>AVERAGE(12281,11833,8494)</f>
        <v>10869.333333333334</v>
      </c>
    </row>
    <row r="23" spans="1:16">
      <c r="A23" s="50"/>
      <c r="B23" s="50" t="s">
        <v>8316</v>
      </c>
      <c r="C23" s="50"/>
      <c r="D23" s="50"/>
      <c r="E23" s="297" t="s">
        <v>3936</v>
      </c>
      <c r="F23" s="296"/>
      <c r="G23" s="50"/>
      <c r="H23" s="296"/>
      <c r="I23" s="262"/>
      <c r="J23" s="334">
        <v>0.03</v>
      </c>
      <c r="K23" s="288" t="s">
        <v>1</v>
      </c>
      <c r="L23" s="50"/>
      <c r="M23" s="290"/>
      <c r="N23" s="289"/>
      <c r="O23" s="453">
        <f>AVERAGE(1284,1360,1283)</f>
        <v>1309</v>
      </c>
      <c r="P23" s="453">
        <f>AVERAGE(11602,10651)</f>
        <v>11126.5</v>
      </c>
    </row>
    <row r="24" spans="1:16">
      <c r="A24" s="50"/>
      <c r="B24" s="50" t="s">
        <v>8271</v>
      </c>
      <c r="C24" s="50"/>
      <c r="D24" s="50"/>
      <c r="E24" s="296" t="s">
        <v>8313</v>
      </c>
      <c r="F24" s="296"/>
      <c r="G24" s="50"/>
      <c r="H24" s="296"/>
      <c r="I24" s="50"/>
      <c r="J24" s="334">
        <v>4.0000000000000001E-3</v>
      </c>
      <c r="K24" s="288" t="s">
        <v>1</v>
      </c>
      <c r="L24" s="50"/>
      <c r="M24" s="50"/>
      <c r="N24" s="289"/>
      <c r="O24" s="453">
        <v>91</v>
      </c>
      <c r="P24" s="453">
        <v>783</v>
      </c>
    </row>
    <row r="25" spans="1:16">
      <c r="A25" s="50"/>
      <c r="B25" s="50" t="s">
        <v>8272</v>
      </c>
      <c r="C25" s="50"/>
      <c r="D25" s="50"/>
      <c r="E25" s="296" t="s">
        <v>8313</v>
      </c>
      <c r="F25" s="296"/>
      <c r="G25" s="50"/>
      <c r="H25" s="296"/>
      <c r="I25" s="50"/>
      <c r="J25" s="334">
        <v>1.6E-2</v>
      </c>
      <c r="K25" s="288" t="s">
        <v>1</v>
      </c>
      <c r="L25" s="50"/>
      <c r="M25" s="50"/>
      <c r="N25" s="289"/>
      <c r="O25" s="453">
        <v>140</v>
      </c>
      <c r="P25" s="453">
        <v>2449</v>
      </c>
    </row>
    <row r="26" spans="1:16">
      <c r="A26" s="50"/>
      <c r="B26" s="50" t="s">
        <v>8250</v>
      </c>
      <c r="C26" s="50"/>
      <c r="D26" s="50"/>
      <c r="E26" s="296"/>
      <c r="F26" s="296"/>
      <c r="G26" s="50"/>
      <c r="H26" s="296"/>
      <c r="I26" s="50"/>
      <c r="J26" s="334"/>
      <c r="K26" s="50"/>
      <c r="L26" s="50"/>
      <c r="M26" s="50"/>
      <c r="N26" s="289">
        <v>3.25</v>
      </c>
      <c r="O26" s="453"/>
      <c r="P26" s="453"/>
    </row>
    <row r="27" spans="1:16">
      <c r="A27" s="50"/>
      <c r="B27" s="50" t="s">
        <v>3522</v>
      </c>
      <c r="C27" s="50"/>
      <c r="D27" s="50"/>
      <c r="E27" s="296"/>
      <c r="F27" s="296"/>
      <c r="G27" s="50"/>
      <c r="H27" s="296"/>
      <c r="I27" s="50"/>
      <c r="J27" s="334"/>
      <c r="K27" s="50"/>
      <c r="L27" s="50"/>
      <c r="M27" s="50"/>
      <c r="N27" s="50">
        <v>2.2210000000000001</v>
      </c>
      <c r="O27" s="453"/>
      <c r="P27" s="453"/>
    </row>
    <row r="28" spans="1:16">
      <c r="A28" s="50"/>
      <c r="B28" s="50" t="s">
        <v>8260</v>
      </c>
      <c r="C28" s="50"/>
      <c r="D28" s="50"/>
      <c r="E28" s="296"/>
      <c r="F28" s="296"/>
      <c r="G28" s="50"/>
      <c r="H28" s="296"/>
      <c r="I28" s="50"/>
      <c r="J28" s="334"/>
      <c r="K28" s="50"/>
      <c r="L28" s="50"/>
      <c r="M28" s="50"/>
      <c r="N28" s="289">
        <v>1.155</v>
      </c>
      <c r="O28" s="453"/>
      <c r="P28" s="453"/>
    </row>
    <row r="29" spans="1:16">
      <c r="A29" s="50"/>
      <c r="B29" s="50" t="s">
        <v>8262</v>
      </c>
      <c r="C29" s="50"/>
      <c r="D29" s="50"/>
      <c r="E29" s="296"/>
      <c r="F29" s="296"/>
      <c r="G29" s="50"/>
      <c r="H29" s="296"/>
      <c r="I29" s="50"/>
      <c r="J29" s="334"/>
      <c r="K29" s="50"/>
      <c r="L29" s="50"/>
      <c r="M29" s="50"/>
      <c r="N29" s="289">
        <v>0.46410600000000002</v>
      </c>
      <c r="O29" s="453"/>
      <c r="P29" s="453"/>
    </row>
    <row r="30" spans="1:16">
      <c r="A30" s="50"/>
      <c r="B30" s="50" t="s">
        <v>7701</v>
      </c>
      <c r="C30" s="50"/>
      <c r="D30" s="50"/>
      <c r="E30" s="296" t="s">
        <v>8314</v>
      </c>
      <c r="F30" s="296"/>
      <c r="G30" s="50"/>
      <c r="H30" s="296"/>
      <c r="I30" s="50"/>
      <c r="J30" s="334">
        <f>0.000004 * 1000</f>
        <v>4.0000000000000001E-3</v>
      </c>
      <c r="K30" s="288" t="s">
        <v>1</v>
      </c>
      <c r="L30" s="50"/>
      <c r="M30" s="50"/>
      <c r="N30" s="50"/>
      <c r="O30" s="453">
        <v>157</v>
      </c>
      <c r="P30" s="453">
        <v>1525</v>
      </c>
    </row>
    <row r="31" spans="1:16">
      <c r="A31" s="50"/>
      <c r="B31" s="50" t="s">
        <v>8265</v>
      </c>
      <c r="C31" s="50"/>
      <c r="D31" s="50"/>
      <c r="E31" s="296" t="s">
        <v>8261</v>
      </c>
      <c r="F31" s="296"/>
      <c r="G31" s="50"/>
      <c r="H31" s="296"/>
      <c r="I31" s="50"/>
      <c r="J31" s="334">
        <f>15/1000</f>
        <v>1.4999999999999999E-2</v>
      </c>
      <c r="K31" s="288" t="s">
        <v>1</v>
      </c>
      <c r="L31" s="50"/>
      <c r="M31" s="50"/>
      <c r="N31" s="50"/>
      <c r="O31" s="453">
        <v>465</v>
      </c>
      <c r="P31" s="453">
        <v>2342</v>
      </c>
    </row>
    <row r="32" spans="1:16">
      <c r="A32" s="50"/>
      <c r="B32" s="50" t="s">
        <v>8119</v>
      </c>
      <c r="C32" s="50"/>
      <c r="D32" s="50"/>
      <c r="E32" s="296"/>
      <c r="F32" s="296"/>
      <c r="G32" s="50"/>
      <c r="H32" s="296"/>
      <c r="I32" s="50"/>
      <c r="J32" s="334"/>
      <c r="K32" s="50"/>
      <c r="L32" s="50"/>
      <c r="M32" s="50"/>
      <c r="N32" s="50"/>
      <c r="O32" s="50"/>
      <c r="P32" s="454"/>
    </row>
    <row r="33" spans="1:16">
      <c r="A33" s="50"/>
      <c r="B33" s="50" t="s">
        <v>8120</v>
      </c>
      <c r="C33" s="50"/>
      <c r="D33" s="50"/>
      <c r="E33" s="296"/>
      <c r="F33" s="296"/>
      <c r="G33" s="50"/>
      <c r="H33" s="296"/>
      <c r="I33" s="50"/>
      <c r="J33" s="334"/>
      <c r="K33" s="50"/>
      <c r="L33" s="50"/>
      <c r="M33" s="50"/>
      <c r="N33" s="50"/>
      <c r="O33" s="50"/>
      <c r="P33" s="454"/>
    </row>
    <row r="34" spans="1:16">
      <c r="A34" s="50"/>
      <c r="B34" s="50"/>
      <c r="C34" s="50"/>
      <c r="D34" s="50"/>
      <c r="E34" s="296"/>
      <c r="F34" s="296"/>
      <c r="G34" s="50"/>
      <c r="H34" s="296"/>
      <c r="I34" s="50"/>
      <c r="J34" s="334"/>
      <c r="K34" s="50"/>
      <c r="L34" s="50"/>
      <c r="M34" s="50"/>
      <c r="N34" s="50"/>
    </row>
    <row r="35" spans="1:16">
      <c r="A35" s="50"/>
      <c r="B35" s="282" t="s">
        <v>7724</v>
      </c>
      <c r="C35" s="50"/>
      <c r="D35" s="50"/>
      <c r="E35" s="296"/>
      <c r="F35" s="296"/>
      <c r="G35" s="50"/>
      <c r="H35" s="296"/>
      <c r="I35" s="50"/>
      <c r="J35" s="334"/>
      <c r="K35" s="50"/>
      <c r="L35" s="50"/>
      <c r="M35" s="50"/>
      <c r="N35" s="50"/>
    </row>
    <row r="36" spans="1:16">
      <c r="A36" s="50"/>
      <c r="B36" s="50" t="s">
        <v>8121</v>
      </c>
      <c r="C36" s="50"/>
      <c r="D36" s="50"/>
      <c r="E36" s="296"/>
      <c r="F36" s="296"/>
      <c r="G36" s="50">
        <v>20</v>
      </c>
      <c r="H36" s="296" t="s">
        <v>7695</v>
      </c>
      <c r="I36" s="262">
        <v>1</v>
      </c>
      <c r="J36" s="334"/>
      <c r="K36" s="50" t="s">
        <v>1</v>
      </c>
      <c r="L36" s="50" t="s">
        <v>7708</v>
      </c>
      <c r="M36" s="50"/>
      <c r="N36" s="50"/>
    </row>
    <row r="37" spans="1:16">
      <c r="A37" s="50"/>
      <c r="B37" s="50" t="s">
        <v>3925</v>
      </c>
      <c r="C37" s="50"/>
      <c r="D37" s="50"/>
      <c r="E37" s="296"/>
      <c r="F37" s="296"/>
      <c r="G37" s="50"/>
      <c r="H37" s="296" t="s">
        <v>7719</v>
      </c>
      <c r="I37" s="288" t="s">
        <v>1</v>
      </c>
      <c r="J37" s="334"/>
      <c r="K37" s="50" t="s">
        <v>1</v>
      </c>
      <c r="L37" s="50" t="s">
        <v>7708</v>
      </c>
      <c r="M37" s="50"/>
      <c r="N37" s="50"/>
    </row>
    <row r="38" spans="1:16">
      <c r="A38" s="50"/>
      <c r="B38" s="50" t="s">
        <v>7439</v>
      </c>
      <c r="C38" s="50"/>
      <c r="D38" s="50"/>
      <c r="E38" s="296"/>
      <c r="F38" s="296"/>
      <c r="G38" s="50"/>
      <c r="H38" s="296"/>
      <c r="I38" s="50"/>
      <c r="J38" s="334"/>
      <c r="K38" s="50"/>
      <c r="L38" s="50"/>
      <c r="M38" s="50">
        <v>1.986</v>
      </c>
      <c r="N38" s="50" t="s">
        <v>7712</v>
      </c>
    </row>
    <row r="39" spans="1:16">
      <c r="A39" s="50"/>
      <c r="B39" s="50" t="s">
        <v>957</v>
      </c>
      <c r="C39" s="50"/>
      <c r="D39" s="50"/>
      <c r="E39" s="296"/>
      <c r="F39" s="296"/>
      <c r="G39" s="50"/>
      <c r="H39" s="296"/>
      <c r="I39" s="50"/>
      <c r="J39" s="334"/>
      <c r="K39" s="50"/>
      <c r="L39" s="50" t="s">
        <v>7720</v>
      </c>
      <c r="M39" s="50"/>
      <c r="N39" s="50"/>
    </row>
    <row r="40" spans="1:16">
      <c r="A40" s="50"/>
      <c r="B40" s="50" t="s">
        <v>1474</v>
      </c>
      <c r="C40" s="50">
        <v>2018</v>
      </c>
      <c r="D40" s="50"/>
      <c r="E40" s="296"/>
      <c r="F40" s="296" t="s">
        <v>7722</v>
      </c>
      <c r="G40" s="50">
        <v>0.09</v>
      </c>
      <c r="H40" s="296" t="s">
        <v>7717</v>
      </c>
      <c r="I40" s="262">
        <f>G40*60*60</f>
        <v>323.99999999999994</v>
      </c>
      <c r="J40" s="334"/>
      <c r="K40" s="50" t="s">
        <v>7721</v>
      </c>
      <c r="L40" s="50"/>
      <c r="M40" s="289">
        <v>0.109024</v>
      </c>
      <c r="N40" s="50" t="s">
        <v>7723</v>
      </c>
    </row>
    <row r="41" spans="1:16">
      <c r="A41" s="50"/>
      <c r="B41" s="50" t="s">
        <v>2003</v>
      </c>
      <c r="C41" s="50"/>
      <c r="D41" s="50"/>
      <c r="E41" s="297" t="s">
        <v>7718</v>
      </c>
      <c r="F41" s="296"/>
      <c r="G41" s="50"/>
      <c r="H41" s="296"/>
      <c r="I41" s="50"/>
      <c r="K41" s="50"/>
      <c r="L41" s="50"/>
      <c r="M41" s="50">
        <v>3.2669999999999999</v>
      </c>
      <c r="N41" s="50" t="s">
        <v>7725</v>
      </c>
    </row>
    <row r="42" spans="1:16">
      <c r="A42" s="50"/>
      <c r="B42" s="50" t="s">
        <v>1442</v>
      </c>
      <c r="C42" s="50"/>
      <c r="D42" s="50"/>
      <c r="E42" s="296"/>
      <c r="F42" s="296"/>
      <c r="G42" s="50">
        <v>99</v>
      </c>
      <c r="H42" s="296" t="s">
        <v>7726</v>
      </c>
      <c r="I42" s="262"/>
      <c r="K42" s="262"/>
      <c r="L42" s="50" t="s">
        <v>7727</v>
      </c>
      <c r="M42" s="50"/>
      <c r="N42" s="50"/>
    </row>
    <row r="43" spans="1:16">
      <c r="A43" s="50"/>
      <c r="B43" s="50" t="s">
        <v>5169</v>
      </c>
      <c r="C43" s="50"/>
      <c r="D43" s="50"/>
      <c r="E43" s="296"/>
      <c r="F43" s="296"/>
      <c r="G43" s="50"/>
      <c r="H43" s="296"/>
      <c r="I43" s="50"/>
      <c r="K43" s="50"/>
      <c r="L43" s="50" t="s">
        <v>7728</v>
      </c>
      <c r="M43" s="50"/>
      <c r="N43" s="50"/>
    </row>
    <row r="44" spans="1:16">
      <c r="A44" s="50"/>
      <c r="B44" s="50" t="s">
        <v>5891</v>
      </c>
      <c r="C44" s="50"/>
      <c r="D44" s="50"/>
      <c r="E44" s="296"/>
      <c r="F44" s="296"/>
      <c r="G44" s="50"/>
      <c r="H44" s="296"/>
      <c r="I44" s="50"/>
      <c r="K44" s="50"/>
      <c r="L44" s="50" t="s">
        <v>7729</v>
      </c>
      <c r="M44" s="50"/>
      <c r="N44" s="50"/>
    </row>
    <row r="45" spans="1:16">
      <c r="A45" s="50"/>
      <c r="B45" s="50" t="s">
        <v>386</v>
      </c>
      <c r="C45" s="50"/>
      <c r="D45" s="50"/>
      <c r="E45" s="296"/>
      <c r="F45" s="296"/>
      <c r="G45" s="50"/>
      <c r="H45" s="296"/>
      <c r="I45" s="50"/>
      <c r="K45" s="50"/>
      <c r="L45" s="50" t="s">
        <v>7730</v>
      </c>
      <c r="M45" s="50"/>
      <c r="N45" s="50"/>
    </row>
    <row r="46" spans="1:16">
      <c r="A46" s="50"/>
      <c r="B46" s="50" t="s">
        <v>928</v>
      </c>
      <c r="C46" s="50"/>
      <c r="D46" s="50"/>
      <c r="E46" s="296"/>
      <c r="F46" s="296"/>
      <c r="G46" s="50"/>
      <c r="H46" s="296"/>
      <c r="I46" s="50"/>
      <c r="K46" s="50"/>
      <c r="L46" s="50" t="s">
        <v>7731</v>
      </c>
      <c r="M46" s="50"/>
      <c r="N46" s="50"/>
    </row>
    <row r="47" spans="1:16">
      <c r="A47" s="50"/>
      <c r="B47" s="50" t="s">
        <v>3000</v>
      </c>
      <c r="C47" s="50"/>
      <c r="D47" s="50"/>
      <c r="E47" s="296"/>
      <c r="F47" s="296"/>
      <c r="G47" s="50"/>
      <c r="H47" s="296"/>
      <c r="I47" s="50"/>
      <c r="K47" s="50"/>
      <c r="L47" s="50" t="s">
        <v>7732</v>
      </c>
      <c r="M47" s="50"/>
      <c r="N47" s="50"/>
    </row>
    <row r="48" spans="1:16">
      <c r="A48" s="50"/>
      <c r="B48" s="295" t="s">
        <v>2526</v>
      </c>
      <c r="C48" s="50"/>
      <c r="D48" s="50"/>
      <c r="E48" s="296"/>
      <c r="F48" s="296"/>
      <c r="G48" s="50"/>
      <c r="H48" s="296"/>
      <c r="I48" s="50"/>
      <c r="K48" s="50"/>
      <c r="L48" s="50"/>
      <c r="M48" s="50"/>
      <c r="N48" s="50"/>
    </row>
    <row r="49" spans="1:14">
      <c r="A49" s="50"/>
      <c r="B49" s="50" t="s">
        <v>5077</v>
      </c>
      <c r="C49" s="50"/>
      <c r="D49" s="50"/>
      <c r="E49" s="296"/>
      <c r="F49" s="296"/>
      <c r="G49" s="50" t="s">
        <v>7738</v>
      </c>
      <c r="H49" s="296" t="s">
        <v>7737</v>
      </c>
      <c r="I49" s="50"/>
      <c r="K49" s="50"/>
      <c r="L49" s="50"/>
      <c r="M49" s="50"/>
      <c r="N49" s="50"/>
    </row>
    <row r="50" spans="1:14">
      <c r="A50" s="50"/>
      <c r="B50" s="50" t="s">
        <v>638</v>
      </c>
      <c r="C50" s="50"/>
      <c r="D50" s="50"/>
      <c r="E50" s="296"/>
      <c r="F50" s="296"/>
      <c r="G50" s="50"/>
      <c r="H50" s="296"/>
      <c r="I50" s="50"/>
      <c r="K50" s="50"/>
      <c r="L50" s="296" t="s">
        <v>7703</v>
      </c>
      <c r="M50" s="50"/>
      <c r="N50" s="50"/>
    </row>
    <row r="51" spans="1:14">
      <c r="A51" s="50"/>
      <c r="B51" s="50" t="s">
        <v>6713</v>
      </c>
      <c r="C51" s="50"/>
      <c r="D51" s="50"/>
      <c r="E51" s="296"/>
      <c r="F51" s="296"/>
      <c r="G51" s="50"/>
      <c r="H51" s="296"/>
      <c r="I51" s="50"/>
      <c r="K51" s="50"/>
      <c r="L51" s="50"/>
      <c r="M51" s="50">
        <v>1.5589999999999999</v>
      </c>
      <c r="N51" s="50" t="s">
        <v>7713</v>
      </c>
    </row>
    <row r="52" spans="1:14">
      <c r="A52" s="50"/>
      <c r="B52" s="50" t="s">
        <v>6746</v>
      </c>
      <c r="C52" s="50"/>
      <c r="D52" s="50"/>
      <c r="E52" s="296"/>
      <c r="F52" s="296"/>
      <c r="G52" s="50"/>
      <c r="H52" s="296"/>
      <c r="I52" s="50"/>
      <c r="K52" s="50"/>
      <c r="L52" s="50"/>
      <c r="M52" s="50"/>
      <c r="N52" s="50"/>
    </row>
    <row r="53" spans="1:14">
      <c r="A53" s="50"/>
      <c r="B53" s="50" t="s">
        <v>7747</v>
      </c>
      <c r="C53" s="50"/>
      <c r="D53" s="50"/>
      <c r="E53" s="296"/>
      <c r="F53" s="296"/>
      <c r="G53" s="50"/>
      <c r="H53" s="296"/>
      <c r="I53" s="50"/>
      <c r="K53" s="50"/>
      <c r="L53" s="50"/>
      <c r="M53" s="50">
        <v>2.0636000000000002E-2</v>
      </c>
      <c r="N53" s="50"/>
    </row>
    <row r="54" spans="1:14">
      <c r="A54" s="50"/>
      <c r="B54" s="50" t="s">
        <v>7748</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7749</v>
      </c>
      <c r="C56" s="50"/>
      <c r="D56" s="50"/>
      <c r="E56" s="297" t="s">
        <v>7750</v>
      </c>
      <c r="F56" s="296"/>
      <c r="G56" s="50"/>
      <c r="H56" s="296"/>
      <c r="I56" s="50"/>
      <c r="K56" s="50"/>
      <c r="L56" s="50"/>
      <c r="M56" s="50"/>
      <c r="N56" s="50"/>
    </row>
    <row r="57" spans="1:14">
      <c r="A57" s="50"/>
      <c r="B57" s="50" t="s">
        <v>7752</v>
      </c>
      <c r="C57" s="50"/>
      <c r="D57" s="50"/>
      <c r="E57" s="297" t="s">
        <v>7751</v>
      </c>
      <c r="F57" s="296"/>
      <c r="G57" s="50"/>
      <c r="H57" s="296"/>
      <c r="I57" s="50"/>
      <c r="K57" s="50"/>
      <c r="L57" s="50"/>
      <c r="M57" s="50"/>
      <c r="N57" s="50"/>
    </row>
    <row r="58" spans="1:14">
      <c r="A58" s="50"/>
      <c r="B58" s="50" t="s">
        <v>7753</v>
      </c>
      <c r="C58" s="50"/>
      <c r="D58" s="50"/>
      <c r="E58" s="296"/>
      <c r="F58" s="296"/>
      <c r="G58" s="50">
        <v>8.0000000000000007E-5</v>
      </c>
      <c r="H58" s="296" t="s">
        <v>7754</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8250</v>
      </c>
      <c r="C61" s="50"/>
      <c r="D61" s="50"/>
      <c r="E61" s="296"/>
      <c r="F61" s="296"/>
      <c r="G61" s="50"/>
      <c r="H61" s="296"/>
      <c r="I61" s="50"/>
      <c r="K61" s="50"/>
      <c r="L61" s="50"/>
      <c r="M61" s="50"/>
      <c r="N61" s="50"/>
    </row>
    <row r="62" spans="1:14">
      <c r="A62" s="50"/>
      <c r="B62" t="s">
        <v>8249</v>
      </c>
      <c r="C62" s="50"/>
      <c r="D62" s="50"/>
      <c r="E62" s="296"/>
      <c r="F62" s="296"/>
      <c r="G62" s="50"/>
      <c r="H62" s="296"/>
      <c r="I62" s="50"/>
      <c r="K62" s="50"/>
      <c r="L62" s="50"/>
      <c r="M62" s="50"/>
      <c r="N62" s="50"/>
    </row>
    <row r="63" spans="1:14">
      <c r="A63" s="50"/>
      <c r="B63" t="s">
        <v>7734</v>
      </c>
      <c r="C63" s="50"/>
      <c r="D63" s="50"/>
      <c r="E63" s="296"/>
      <c r="F63" s="296"/>
      <c r="G63" s="50"/>
      <c r="H63" s="296"/>
      <c r="I63" s="50"/>
      <c r="K63" s="50"/>
      <c r="L63" s="50"/>
      <c r="M63" s="50"/>
      <c r="N63" s="50"/>
    </row>
    <row r="64" spans="1:14">
      <c r="B64" t="s">
        <v>8248</v>
      </c>
    </row>
    <row r="65" spans="2:2">
      <c r="B65" t="s">
        <v>1253</v>
      </c>
    </row>
    <row r="66" spans="2:2">
      <c r="B66" t="s">
        <v>403</v>
      </c>
    </row>
    <row r="67" spans="2:2">
      <c r="B67" t="s">
        <v>8247</v>
      </c>
    </row>
    <row r="68" spans="2:2">
      <c r="B68" t="s">
        <v>8246</v>
      </c>
    </row>
    <row r="69" spans="2:2">
      <c r="B69" t="s">
        <v>1383</v>
      </c>
    </row>
    <row r="70" spans="2:2">
      <c r="B70" t="s">
        <v>8245</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C164" sqref="C164"/>
    </sheetView>
  </sheetViews>
  <sheetFormatPr defaultColWidth="10.875" defaultRowHeight="12.75"/>
  <cols>
    <col min="1" max="1" width="4.875" style="107" bestFit="1" customWidth="1"/>
    <col min="2" max="2" width="17.875" style="107" customWidth="1"/>
    <col min="3" max="3" width="22.375" style="107" customWidth="1"/>
    <col min="4" max="7" width="10.875" style="107"/>
    <col min="8" max="8" width="15.125" style="107" customWidth="1"/>
    <col min="9" max="10" width="10.875" style="107"/>
    <col min="11" max="11" width="6.125" style="107" customWidth="1"/>
    <col min="12" max="12" width="9.125" style="107" customWidth="1"/>
    <col min="13" max="16384" width="10.87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4"/>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c r="A57" s="277"/>
      <c r="B57" s="277" t="s">
        <v>8100</v>
      </c>
      <c r="C57" s="28" t="s">
        <v>8101</v>
      </c>
      <c r="D57" s="277"/>
      <c r="E57" s="25"/>
      <c r="F57" s="277">
        <v>3100</v>
      </c>
      <c r="G57" s="277"/>
      <c r="H57" s="277"/>
      <c r="I57" s="277"/>
      <c r="J57" s="277"/>
      <c r="K57" s="277"/>
    </row>
    <row r="58" spans="1:11">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c r="B61" s="277" t="s">
        <v>8338</v>
      </c>
      <c r="C61" s="28"/>
      <c r="D61" s="277"/>
      <c r="E61" s="25"/>
      <c r="F61" s="277">
        <v>2800</v>
      </c>
      <c r="G61" s="277"/>
      <c r="H61" s="277"/>
      <c r="I61" s="277"/>
      <c r="J61" s="277"/>
      <c r="K61" s="277"/>
    </row>
    <row r="62" spans="1:11">
      <c r="B62" s="277" t="s">
        <v>8354</v>
      </c>
      <c r="C62" s="28"/>
      <c r="D62" s="277"/>
      <c r="E62" s="25"/>
      <c r="F62" s="277">
        <v>2800</v>
      </c>
      <c r="G62" s="277"/>
      <c r="H62" s="277"/>
      <c r="I62" s="277"/>
      <c r="J62" s="277"/>
      <c r="K62" s="277"/>
    </row>
    <row r="63" spans="1:11">
      <c r="B63" s="277" t="s">
        <v>8399</v>
      </c>
      <c r="C63" s="28" t="s">
        <v>8398</v>
      </c>
      <c r="D63" s="277"/>
      <c r="E63" s="25"/>
      <c r="F63" s="277">
        <v>2700</v>
      </c>
      <c r="G63" s="277"/>
      <c r="H63" s="277"/>
      <c r="I63" s="277"/>
      <c r="J63" s="277"/>
      <c r="K63" s="277"/>
    </row>
    <row r="64" spans="1:11">
      <c r="B64" s="277" t="s">
        <v>8858</v>
      </c>
      <c r="C64" s="28" t="s">
        <v>8859</v>
      </c>
      <c r="D64" s="277"/>
      <c r="E64" s="25"/>
      <c r="F64" s="277">
        <v>2600</v>
      </c>
      <c r="G64" s="277"/>
      <c r="H64" s="277"/>
      <c r="I64" s="277"/>
      <c r="J64" s="277"/>
      <c r="K64" s="277"/>
    </row>
    <row r="65" spans="2:11">
      <c r="B65" s="277" t="s">
        <v>8400</v>
      </c>
      <c r="C65" s="28" t="s">
        <v>8401</v>
      </c>
      <c r="D65" s="277"/>
      <c r="E65" s="25"/>
      <c r="F65" s="277">
        <v>2600</v>
      </c>
      <c r="G65" s="277"/>
      <c r="H65" s="277"/>
      <c r="I65" s="277"/>
      <c r="J65" s="277"/>
      <c r="K65" s="277"/>
    </row>
    <row r="66" spans="2:11">
      <c r="B66" s="277" t="s">
        <v>8402</v>
      </c>
      <c r="C66" s="28" t="s">
        <v>8403</v>
      </c>
      <c r="D66" s="277"/>
      <c r="E66" s="25"/>
      <c r="F66" s="277">
        <v>2500</v>
      </c>
      <c r="G66" s="277"/>
      <c r="H66" s="277"/>
      <c r="I66" s="277"/>
      <c r="J66" s="277"/>
      <c r="K66" s="277"/>
    </row>
    <row r="67" spans="2:11">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c r="A94" s="277"/>
      <c r="B94" s="277" t="s">
        <v>5206</v>
      </c>
      <c r="C94" s="28" t="s">
        <v>8323</v>
      </c>
      <c r="D94" s="277"/>
      <c r="E94" s="25"/>
      <c r="F94" s="277">
        <v>1600</v>
      </c>
      <c r="G94" s="277"/>
      <c r="H94" s="277"/>
      <c r="I94" s="277"/>
      <c r="J94" s="277"/>
      <c r="K94" s="277"/>
    </row>
    <row r="95" spans="1:11">
      <c r="A95" s="277"/>
      <c r="B95" s="277" t="s">
        <v>8451</v>
      </c>
      <c r="C95" s="28" t="s">
        <v>8452</v>
      </c>
      <c r="D95" s="277"/>
      <c r="E95" s="25"/>
      <c r="F95" s="277">
        <v>1500</v>
      </c>
      <c r="G95" s="277"/>
      <c r="H95" s="277"/>
      <c r="I95" s="277"/>
      <c r="J95" s="277"/>
      <c r="K95" s="277"/>
    </row>
    <row r="96" spans="1:11">
      <c r="A96" s="277"/>
      <c r="B96" s="277" t="s">
        <v>8454</v>
      </c>
      <c r="C96" s="28" t="s">
        <v>8453</v>
      </c>
      <c r="D96" s="277"/>
      <c r="E96" s="25"/>
      <c r="F96" s="277">
        <v>1500</v>
      </c>
      <c r="G96" s="277"/>
      <c r="H96" s="277"/>
      <c r="I96" s="277"/>
      <c r="J96" s="277"/>
      <c r="K96" s="277"/>
    </row>
    <row r="97" spans="1:11">
      <c r="A97" s="277"/>
      <c r="B97" s="277" t="s">
        <v>8863</v>
      </c>
      <c r="C97" s="28" t="s">
        <v>8862</v>
      </c>
      <c r="D97" s="277"/>
      <c r="E97" s="25"/>
      <c r="F97" s="277">
        <v>1500</v>
      </c>
      <c r="G97" s="277"/>
      <c r="H97" s="277"/>
      <c r="I97" s="277"/>
      <c r="J97" s="277"/>
      <c r="K97" s="277"/>
    </row>
    <row r="98" spans="1:11">
      <c r="A98" s="277"/>
      <c r="B98" s="277" t="s">
        <v>8455</v>
      </c>
      <c r="C98" s="28" t="s">
        <v>8456</v>
      </c>
      <c r="D98" s="277"/>
      <c r="E98" s="25"/>
      <c r="F98" s="277">
        <v>1500</v>
      </c>
      <c r="G98" s="277"/>
      <c r="H98" s="277"/>
      <c r="I98" s="277"/>
      <c r="J98" s="277"/>
      <c r="K98" s="277"/>
    </row>
    <row r="99" spans="1:11">
      <c r="A99" s="277"/>
      <c r="B99" s="277" t="s">
        <v>8458</v>
      </c>
      <c r="C99" s="28" t="s">
        <v>8457</v>
      </c>
      <c r="D99" s="277"/>
      <c r="E99" s="25"/>
      <c r="F99" s="277">
        <v>1500</v>
      </c>
      <c r="G99" s="277"/>
      <c r="H99" s="277"/>
      <c r="I99" s="277"/>
      <c r="J99" s="277"/>
      <c r="K99" s="277"/>
    </row>
    <row r="100" spans="1:11">
      <c r="A100" s="277"/>
      <c r="B100" s="277" t="s">
        <v>8460</v>
      </c>
      <c r="C100" s="28" t="s">
        <v>8459</v>
      </c>
      <c r="D100" s="277"/>
      <c r="E100" s="25"/>
      <c r="F100" s="277">
        <v>1400</v>
      </c>
      <c r="G100" s="277"/>
      <c r="H100" s="277"/>
      <c r="I100" s="277"/>
      <c r="J100" s="277"/>
      <c r="K100" s="277"/>
    </row>
    <row r="101" spans="1:11">
      <c r="A101" s="277"/>
      <c r="B101" s="277" t="s">
        <v>8462</v>
      </c>
      <c r="C101" s="28" t="s">
        <v>8461</v>
      </c>
      <c r="D101" s="277"/>
      <c r="E101" s="25"/>
      <c r="F101" s="277">
        <v>1400</v>
      </c>
      <c r="G101" s="277"/>
      <c r="H101" s="277"/>
      <c r="I101" s="277"/>
      <c r="J101" s="277"/>
      <c r="K101" s="277"/>
    </row>
    <row r="102" spans="1:11">
      <c r="A102" s="277"/>
      <c r="B102" s="277" t="s">
        <v>8463</v>
      </c>
      <c r="C102" s="28" t="s">
        <v>8464</v>
      </c>
      <c r="D102" s="277"/>
      <c r="E102" s="25"/>
      <c r="F102" s="277">
        <v>1400</v>
      </c>
      <c r="G102" s="277"/>
      <c r="H102" s="277"/>
      <c r="I102" s="277"/>
      <c r="J102" s="277"/>
      <c r="K102" s="277"/>
    </row>
    <row r="103" spans="1:11">
      <c r="A103" s="277"/>
      <c r="B103" s="277" t="s">
        <v>8465</v>
      </c>
      <c r="C103" s="28" t="s">
        <v>8466</v>
      </c>
      <c r="D103" s="277"/>
      <c r="E103" s="25"/>
      <c r="F103" s="277">
        <v>1400</v>
      </c>
      <c r="G103" s="277"/>
      <c r="H103" s="277"/>
      <c r="I103" s="277"/>
      <c r="J103" s="277"/>
      <c r="K103" s="277"/>
    </row>
    <row r="104" spans="1:11">
      <c r="A104" s="277"/>
      <c r="B104" s="277" t="s">
        <v>8468</v>
      </c>
      <c r="C104" s="28" t="s">
        <v>8467</v>
      </c>
      <c r="D104" s="277"/>
      <c r="E104" s="25"/>
      <c r="F104" s="277">
        <v>1300</v>
      </c>
      <c r="G104" s="277"/>
      <c r="H104" s="277"/>
      <c r="I104" s="277"/>
      <c r="J104" s="277"/>
      <c r="K104" s="277"/>
    </row>
    <row r="105" spans="1:11">
      <c r="A105" s="277"/>
      <c r="B105" s="277" t="s">
        <v>8469</v>
      </c>
      <c r="C105" s="28" t="s">
        <v>8470</v>
      </c>
      <c r="D105" s="277"/>
      <c r="E105" s="25"/>
      <c r="F105" s="277">
        <v>1300</v>
      </c>
      <c r="G105" s="277"/>
      <c r="H105" s="277"/>
      <c r="I105" s="277"/>
      <c r="J105" s="277"/>
      <c r="K105" s="277"/>
    </row>
    <row r="106" spans="1:11">
      <c r="A106" s="277"/>
      <c r="B106" s="277" t="s">
        <v>8472</v>
      </c>
      <c r="C106" s="28" t="s">
        <v>8471</v>
      </c>
      <c r="D106" s="277"/>
      <c r="E106" s="25"/>
      <c r="F106" s="277">
        <v>1300</v>
      </c>
      <c r="G106" s="277"/>
      <c r="H106" s="277"/>
      <c r="I106" s="277"/>
      <c r="J106" s="277"/>
      <c r="K106" s="277"/>
    </row>
    <row r="107" spans="1:11">
      <c r="A107" s="277"/>
      <c r="B107" s="277" t="s">
        <v>8473</v>
      </c>
      <c r="C107" s="28" t="s">
        <v>8474</v>
      </c>
      <c r="D107" s="277"/>
      <c r="E107" s="25"/>
      <c r="F107" s="277">
        <v>1300</v>
      </c>
      <c r="G107" s="277"/>
      <c r="H107" s="277"/>
      <c r="I107" s="277"/>
      <c r="J107" s="277"/>
      <c r="K107" s="277"/>
    </row>
    <row r="108" spans="1:11">
      <c r="A108" s="277"/>
      <c r="B108" s="277" t="s">
        <v>8475</v>
      </c>
      <c r="C108" s="28" t="s">
        <v>8476</v>
      </c>
      <c r="D108" s="277"/>
      <c r="E108" s="25"/>
      <c r="F108" s="277">
        <v>1200</v>
      </c>
      <c r="G108" s="277"/>
      <c r="H108" s="277"/>
      <c r="I108" s="277"/>
      <c r="J108" s="277"/>
      <c r="K108" s="277"/>
    </row>
    <row r="109" spans="1:11">
      <c r="A109" s="277"/>
      <c r="B109" s="277" t="s">
        <v>8477</v>
      </c>
      <c r="C109" s="28" t="s">
        <v>8478</v>
      </c>
      <c r="D109" s="277"/>
      <c r="E109" s="25"/>
      <c r="F109" s="277">
        <v>1200</v>
      </c>
      <c r="G109" s="277"/>
      <c r="H109" s="277"/>
      <c r="I109" s="277"/>
      <c r="J109" s="277"/>
      <c r="K109" s="277"/>
    </row>
    <row r="110" spans="1:11">
      <c r="A110" s="277"/>
      <c r="B110" s="277" t="s">
        <v>8479</v>
      </c>
      <c r="C110" s="28" t="s">
        <v>8480</v>
      </c>
      <c r="D110" s="277"/>
      <c r="E110" s="25"/>
      <c r="F110" s="277">
        <v>1200</v>
      </c>
      <c r="G110" s="277"/>
      <c r="H110" s="277"/>
      <c r="I110" s="277"/>
      <c r="J110" s="277"/>
      <c r="K110" s="277"/>
    </row>
    <row r="111" spans="1:11">
      <c r="A111" s="277"/>
      <c r="B111" s="277" t="s">
        <v>8481</v>
      </c>
      <c r="C111" s="28" t="s">
        <v>8482</v>
      </c>
      <c r="D111" s="277"/>
      <c r="E111" s="25"/>
      <c r="F111" s="277">
        <v>1200</v>
      </c>
      <c r="G111" s="277"/>
      <c r="H111" s="277"/>
      <c r="I111" s="277"/>
      <c r="J111" s="277"/>
      <c r="K111" s="277"/>
    </row>
    <row r="112" spans="1:11">
      <c r="A112" s="277"/>
      <c r="B112" s="277" t="s">
        <v>8484</v>
      </c>
      <c r="C112" s="28" t="s">
        <v>8483</v>
      </c>
      <c r="D112" s="277"/>
      <c r="E112" s="25"/>
      <c r="F112" s="277">
        <v>1200</v>
      </c>
      <c r="G112" s="277"/>
      <c r="H112" s="277"/>
      <c r="I112" s="277"/>
      <c r="J112" s="277"/>
      <c r="K112" s="277"/>
    </row>
    <row r="113" spans="1:11">
      <c r="A113" s="277"/>
      <c r="B113" s="277" t="s">
        <v>8485</v>
      </c>
      <c r="C113" s="28" t="s">
        <v>8486</v>
      </c>
      <c r="D113" s="277"/>
      <c r="E113" s="25"/>
      <c r="F113" s="277">
        <v>1200</v>
      </c>
      <c r="G113" s="277"/>
      <c r="H113" s="277"/>
      <c r="I113" s="277"/>
      <c r="J113" s="277"/>
      <c r="K113" s="277"/>
    </row>
    <row r="114" spans="1:11">
      <c r="A114" s="277"/>
      <c r="B114" s="277" t="s">
        <v>8488</v>
      </c>
      <c r="C114" s="28" t="s">
        <v>8487</v>
      </c>
      <c r="D114" s="277"/>
      <c r="E114" s="25"/>
      <c r="F114" s="277">
        <v>1200</v>
      </c>
      <c r="G114" s="277"/>
      <c r="H114" s="277"/>
      <c r="I114" s="277"/>
      <c r="J114" s="277"/>
      <c r="K114" s="277"/>
    </row>
    <row r="115" spans="1:11">
      <c r="A115" s="277"/>
      <c r="B115" s="277" t="s">
        <v>8489</v>
      </c>
      <c r="C115" s="28" t="s">
        <v>8490</v>
      </c>
      <c r="D115" s="277"/>
      <c r="E115" s="25"/>
      <c r="F115" s="277">
        <v>1200</v>
      </c>
      <c r="G115" s="277"/>
      <c r="H115" s="277"/>
      <c r="I115" s="277"/>
      <c r="J115" s="277"/>
      <c r="K115" s="277"/>
    </row>
    <row r="116" spans="1:11">
      <c r="A116" s="277"/>
      <c r="B116" s="277" t="s">
        <v>8492</v>
      </c>
      <c r="C116" s="28" t="s">
        <v>8491</v>
      </c>
      <c r="D116" s="277"/>
      <c r="E116" s="25"/>
      <c r="F116" s="277">
        <v>1200</v>
      </c>
      <c r="G116" s="277"/>
      <c r="H116" s="277"/>
      <c r="I116" s="277"/>
      <c r="J116" s="277"/>
      <c r="K116" s="277"/>
    </row>
    <row r="117" spans="1:11">
      <c r="A117" s="277"/>
      <c r="B117" s="277" t="s">
        <v>8494</v>
      </c>
      <c r="C117" s="28" t="s">
        <v>8493</v>
      </c>
      <c r="D117" s="277"/>
      <c r="E117" s="25"/>
      <c r="F117" s="277">
        <v>1200</v>
      </c>
      <c r="G117" s="277"/>
      <c r="H117" s="277"/>
      <c r="I117" s="277"/>
      <c r="J117" s="277"/>
      <c r="K117" s="277"/>
    </row>
    <row r="118" spans="1:11">
      <c r="A118" s="277"/>
      <c r="B118" s="277" t="s">
        <v>8496</v>
      </c>
      <c r="C118" s="28" t="s">
        <v>8495</v>
      </c>
      <c r="D118" s="277"/>
      <c r="E118" s="25"/>
      <c r="F118" s="277">
        <v>1100</v>
      </c>
      <c r="G118" s="277"/>
      <c r="H118" s="277"/>
      <c r="I118" s="277"/>
      <c r="J118" s="277"/>
      <c r="K118" s="277"/>
    </row>
    <row r="119" spans="1:11">
      <c r="A119" s="277"/>
      <c r="B119" s="49" t="s">
        <v>8269</v>
      </c>
      <c r="C119" s="337" t="s">
        <v>8497</v>
      </c>
      <c r="D119" s="49"/>
      <c r="E119" s="25" t="s">
        <v>8270</v>
      </c>
      <c r="F119" s="49">
        <v>1100</v>
      </c>
      <c r="G119" s="277"/>
      <c r="H119" s="277"/>
      <c r="I119" s="277"/>
      <c r="J119" s="277"/>
      <c r="K119" s="277"/>
    </row>
    <row r="120" spans="1:11">
      <c r="A120" s="277"/>
      <c r="B120" s="277" t="s">
        <v>8498</v>
      </c>
      <c r="C120" s="28" t="s">
        <v>8499</v>
      </c>
      <c r="D120" s="49"/>
      <c r="E120" s="37"/>
      <c r="F120" s="277">
        <v>1100</v>
      </c>
      <c r="G120" s="277"/>
      <c r="H120" s="277"/>
      <c r="I120" s="277"/>
      <c r="J120" s="277"/>
      <c r="K120" s="277"/>
    </row>
    <row r="121" spans="1:11">
      <c r="A121" s="277"/>
      <c r="B121" s="277" t="s">
        <v>8500</v>
      </c>
      <c r="C121" s="28" t="s">
        <v>8501</v>
      </c>
      <c r="D121" s="49"/>
      <c r="E121" s="37"/>
      <c r="F121" s="277">
        <v>1100</v>
      </c>
      <c r="G121" s="277"/>
      <c r="H121" s="277"/>
      <c r="I121" s="277"/>
      <c r="J121" s="277"/>
      <c r="K121" s="277"/>
    </row>
    <row r="122" spans="1:11">
      <c r="A122" s="277"/>
      <c r="B122" s="277" t="s">
        <v>8502</v>
      </c>
      <c r="C122" s="28" t="s">
        <v>8503</v>
      </c>
      <c r="D122" s="49"/>
      <c r="E122" s="37"/>
      <c r="F122" s="277">
        <v>1100</v>
      </c>
      <c r="G122" s="277"/>
      <c r="H122" s="277"/>
      <c r="I122" s="277"/>
      <c r="J122" s="277"/>
      <c r="K122" s="277"/>
    </row>
    <row r="123" spans="1:11">
      <c r="A123" s="277"/>
      <c r="B123" s="277" t="s">
        <v>8504</v>
      </c>
      <c r="C123" s="28" t="s">
        <v>8505</v>
      </c>
      <c r="D123" s="49"/>
      <c r="E123" s="37"/>
      <c r="F123" s="277">
        <v>1100</v>
      </c>
      <c r="G123" s="277"/>
      <c r="H123" s="277"/>
      <c r="I123" s="277"/>
      <c r="J123" s="277"/>
      <c r="K123" s="277"/>
    </row>
    <row r="124" spans="1:11">
      <c r="A124" s="277"/>
      <c r="B124" s="277" t="s">
        <v>8507</v>
      </c>
      <c r="C124" s="28" t="s">
        <v>8506</v>
      </c>
      <c r="D124" s="49"/>
      <c r="E124" s="37"/>
      <c r="F124" s="277">
        <v>1100</v>
      </c>
      <c r="G124" s="277"/>
      <c r="H124" s="277"/>
      <c r="I124" s="277"/>
      <c r="J124" s="277"/>
      <c r="K124" s="277"/>
    </row>
    <row r="125" spans="1:11">
      <c r="A125" s="277"/>
      <c r="B125" s="277" t="s">
        <v>8508</v>
      </c>
      <c r="C125" s="28" t="s">
        <v>8509</v>
      </c>
      <c r="D125" s="49"/>
      <c r="E125" s="37"/>
      <c r="F125" s="277">
        <v>1100</v>
      </c>
      <c r="G125" s="277"/>
      <c r="H125" s="277"/>
      <c r="I125" s="277"/>
      <c r="J125" s="277"/>
      <c r="K125" s="277"/>
    </row>
    <row r="126" spans="1:11">
      <c r="A126" s="277"/>
      <c r="B126" s="277" t="s">
        <v>6150</v>
      </c>
      <c r="C126" s="25" t="s">
        <v>6010</v>
      </c>
      <c r="D126" s="277" t="s">
        <v>6224</v>
      </c>
      <c r="E126" s="28" t="s">
        <v>6013</v>
      </c>
      <c r="F126" s="277">
        <v>1100</v>
      </c>
      <c r="G126" s="277"/>
      <c r="H126" s="277"/>
      <c r="I126" s="277"/>
      <c r="J126" s="277"/>
      <c r="K126" s="277"/>
    </row>
    <row r="127" spans="1:11">
      <c r="A127" s="277"/>
      <c r="B127" s="277" t="s">
        <v>8510</v>
      </c>
      <c r="C127" s="28" t="s">
        <v>8511</v>
      </c>
      <c r="D127" s="49"/>
      <c r="E127" s="37"/>
      <c r="F127" s="277">
        <v>1000</v>
      </c>
      <c r="G127" s="277"/>
      <c r="H127" s="277"/>
      <c r="I127" s="277"/>
      <c r="J127" s="277"/>
      <c r="K127" s="277"/>
    </row>
    <row r="128" spans="1:11">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c r="A145" s="277"/>
      <c r="B145" s="277" t="s">
        <v>5205</v>
      </c>
      <c r="C145" s="28" t="s">
        <v>8324</v>
      </c>
      <c r="D145" s="277"/>
      <c r="E145" s="25"/>
      <c r="F145" s="277">
        <v>834</v>
      </c>
      <c r="G145" s="277"/>
      <c r="H145" s="277"/>
      <c r="I145" s="277"/>
      <c r="J145" s="277"/>
      <c r="K145" s="277"/>
    </row>
    <row r="146" spans="1:11">
      <c r="A146" s="277"/>
      <c r="B146" s="277" t="s">
        <v>8544</v>
      </c>
      <c r="C146" s="28" t="s">
        <v>8547</v>
      </c>
      <c r="D146" s="277"/>
      <c r="E146" s="25"/>
      <c r="F146" s="277">
        <v>834</v>
      </c>
      <c r="G146" s="277"/>
      <c r="H146" s="277"/>
      <c r="I146" s="277"/>
      <c r="J146" s="277"/>
      <c r="K146" s="277"/>
    </row>
    <row r="147" spans="1:11">
      <c r="A147" s="277"/>
      <c r="B147" s="277" t="s">
        <v>8545</v>
      </c>
      <c r="C147" s="28" t="s">
        <v>8546</v>
      </c>
      <c r="D147" s="277"/>
      <c r="E147" s="25"/>
      <c r="F147" s="277">
        <v>822</v>
      </c>
      <c r="G147" s="277"/>
      <c r="H147" s="277"/>
      <c r="I147" s="277"/>
      <c r="J147" s="277"/>
      <c r="K147" s="277"/>
    </row>
    <row r="148" spans="1:11">
      <c r="A148" s="277"/>
      <c r="B148" s="277" t="s">
        <v>5266</v>
      </c>
      <c r="C148" s="28" t="s">
        <v>8548</v>
      </c>
      <c r="D148" s="277"/>
      <c r="E148" s="25"/>
      <c r="F148" s="277">
        <v>821</v>
      </c>
      <c r="G148" s="277"/>
      <c r="H148" s="277"/>
      <c r="I148" s="277"/>
      <c r="J148" s="277"/>
      <c r="K148" s="277"/>
    </row>
    <row r="149" spans="1:11">
      <c r="A149" s="277"/>
      <c r="B149" s="277" t="s">
        <v>8549</v>
      </c>
      <c r="C149" s="28" t="s">
        <v>8550</v>
      </c>
      <c r="D149" s="277"/>
      <c r="E149" s="25"/>
      <c r="F149" s="277">
        <v>811</v>
      </c>
      <c r="G149" s="277"/>
      <c r="H149" s="277"/>
      <c r="I149" s="277"/>
      <c r="J149" s="277"/>
      <c r="K149" s="277"/>
    </row>
    <row r="150" spans="1:11">
      <c r="A150" s="277"/>
      <c r="B150" s="277" t="s">
        <v>8551</v>
      </c>
      <c r="C150" s="28" t="s">
        <v>8552</v>
      </c>
      <c r="D150" s="277"/>
      <c r="E150" s="25"/>
      <c r="F150" s="277">
        <v>809</v>
      </c>
      <c r="G150" s="277"/>
      <c r="H150" s="277"/>
      <c r="I150" s="277"/>
      <c r="J150" s="277"/>
      <c r="K150" s="277"/>
    </row>
    <row r="151" spans="1:11">
      <c r="A151" s="277"/>
      <c r="B151" s="277" t="s">
        <v>8554</v>
      </c>
      <c r="C151" s="28" t="s">
        <v>8553</v>
      </c>
      <c r="D151" s="277"/>
      <c r="E151" s="25"/>
      <c r="F151" s="277">
        <v>805</v>
      </c>
      <c r="G151" s="277"/>
      <c r="H151" s="277"/>
      <c r="I151" s="277"/>
      <c r="J151" s="277"/>
      <c r="K151" s="277"/>
    </row>
    <row r="152" spans="1:11">
      <c r="A152" s="277"/>
      <c r="B152" s="277" t="s">
        <v>8555</v>
      </c>
      <c r="C152" s="28" t="s">
        <v>8556</v>
      </c>
      <c r="D152" s="277"/>
      <c r="E152" s="25"/>
      <c r="F152" s="277">
        <v>800</v>
      </c>
      <c r="G152" s="277"/>
      <c r="H152" s="277"/>
      <c r="I152" s="277"/>
      <c r="J152" s="277"/>
      <c r="K152" s="277"/>
    </row>
    <row r="153" spans="1:11">
      <c r="A153" s="277"/>
      <c r="B153" s="277" t="s">
        <v>7889</v>
      </c>
      <c r="C153" s="28" t="s">
        <v>7888</v>
      </c>
      <c r="D153" s="277"/>
      <c r="E153" s="25"/>
      <c r="F153" s="277">
        <v>795</v>
      </c>
      <c r="G153" s="277"/>
      <c r="H153" s="277"/>
      <c r="I153" s="277"/>
      <c r="J153" s="277"/>
      <c r="K153" s="277"/>
    </row>
    <row r="154" spans="1:11">
      <c r="A154" s="277"/>
      <c r="B154" s="277" t="s">
        <v>8557</v>
      </c>
      <c r="C154" s="28" t="s">
        <v>8558</v>
      </c>
      <c r="D154" s="277"/>
      <c r="E154" s="25"/>
      <c r="F154" s="277">
        <v>794</v>
      </c>
      <c r="G154" s="277"/>
      <c r="H154" s="277"/>
      <c r="I154" s="277"/>
      <c r="J154" s="277"/>
      <c r="K154" s="277"/>
    </row>
    <row r="155" spans="1:11">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c r="A304" s="277"/>
      <c r="B304" s="277" t="s">
        <v>6147</v>
      </c>
      <c r="C304" s="25" t="s">
        <v>6148</v>
      </c>
      <c r="D304" s="28" t="s">
        <v>6149</v>
      </c>
      <c r="E304" s="277" t="s">
        <v>6148</v>
      </c>
      <c r="F304" s="277">
        <v>216</v>
      </c>
      <c r="G304" s="277"/>
      <c r="H304" s="277"/>
      <c r="I304" s="277"/>
      <c r="J304" s="277"/>
      <c r="K304" s="277"/>
    </row>
    <row r="305" spans="1:11">
      <c r="A305" s="277"/>
      <c r="B305" s="277" t="s">
        <v>8832</v>
      </c>
      <c r="C305" s="25" t="s">
        <v>8833</v>
      </c>
      <c r="D305" s="28"/>
      <c r="E305" s="277"/>
      <c r="F305" s="277">
        <v>209</v>
      </c>
      <c r="G305" s="277"/>
      <c r="H305" s="277"/>
      <c r="I305" s="277"/>
      <c r="J305" s="277"/>
      <c r="K305" s="277"/>
    </row>
    <row r="306" spans="1:11">
      <c r="A306" s="277"/>
      <c r="B306" s="277" t="s">
        <v>8835</v>
      </c>
      <c r="C306" s="25" t="s">
        <v>8834</v>
      </c>
      <c r="D306" s="28"/>
      <c r="E306" s="277"/>
      <c r="F306" s="277">
        <v>207</v>
      </c>
      <c r="G306" s="277"/>
      <c r="H306" s="277"/>
      <c r="I306" s="277"/>
      <c r="J306" s="277"/>
      <c r="K306" s="277"/>
    </row>
    <row r="307" spans="1:11">
      <c r="A307" s="277"/>
      <c r="B307" s="277" t="s">
        <v>9108</v>
      </c>
      <c r="C307" s="25" t="s">
        <v>9109</v>
      </c>
      <c r="D307" s="28"/>
      <c r="E307" s="277"/>
      <c r="F307" s="277">
        <v>222</v>
      </c>
      <c r="G307" s="277"/>
      <c r="H307" s="277"/>
      <c r="I307" s="277"/>
      <c r="J307" s="277"/>
      <c r="K307" s="277"/>
    </row>
    <row r="308" spans="1:11">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c r="B312" s="277" t="s">
        <v>5199</v>
      </c>
      <c r="C312" s="28"/>
      <c r="D312" s="277"/>
      <c r="E312" s="25"/>
      <c r="F312" s="277"/>
      <c r="G312" s="277"/>
      <c r="H312" s="277"/>
      <c r="I312" s="277"/>
      <c r="J312" s="277"/>
      <c r="K312" s="277"/>
    </row>
    <row r="313" spans="1:11">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41"/>
  <sheetViews>
    <sheetView zoomScale="130" zoomScaleNormal="130" workbookViewId="0">
      <pane xSplit="2" ySplit="2" topLeftCell="C14" activePane="bottomRight" state="frozen"/>
      <selection pane="topRight" activeCell="C1" sqref="C1"/>
      <selection pane="bottomLeft" activeCell="A3" sqref="A3"/>
      <selection pane="bottomRight" activeCell="B42" sqref="B42"/>
    </sheetView>
  </sheetViews>
  <sheetFormatPr defaultColWidth="11" defaultRowHeight="15"/>
  <cols>
    <col min="1" max="1" width="5.375" style="50" bestFit="1" customWidth="1"/>
    <col min="2" max="2" width="22.625" style="50" customWidth="1"/>
    <col min="3" max="3" width="16.5" style="50" customWidth="1"/>
    <col min="4" max="4" width="38.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G6" s="284">
        <v>21560</v>
      </c>
    </row>
    <row r="8" spans="1:12" ht="15.75">
      <c r="B8" s="281" t="s">
        <v>969</v>
      </c>
      <c r="G8" s="389">
        <f>SUM(G9:G31)</f>
        <v>103143.06599999999</v>
      </c>
    </row>
    <row r="9" spans="1:12" ht="15.75">
      <c r="B9" s="50" t="s">
        <v>9652</v>
      </c>
      <c r="C9" s="50" t="s">
        <v>9610</v>
      </c>
      <c r="D9" s="50" t="s">
        <v>9762</v>
      </c>
      <c r="E9" s="50" t="s">
        <v>9765</v>
      </c>
      <c r="F9" s="50" t="s">
        <v>9765</v>
      </c>
      <c r="G9" s="284">
        <v>21420</v>
      </c>
      <c r="H9" s="50" t="s">
        <v>1146</v>
      </c>
      <c r="I9" s="284">
        <v>5.0999999999999996</v>
      </c>
      <c r="J9" s="50" t="s">
        <v>10485</v>
      </c>
      <c r="K9" s="389">
        <f>G17+G18+G21+G23+G24</f>
        <v>10405</v>
      </c>
      <c r="L9" s="389">
        <f>+K9+G15</f>
        <v>15804</v>
      </c>
    </row>
    <row r="10" spans="1:12">
      <c r="B10" s="50" t="s">
        <v>9645</v>
      </c>
      <c r="C10" s="50" t="s">
        <v>9646</v>
      </c>
      <c r="D10" s="50" t="s">
        <v>9761</v>
      </c>
      <c r="E10" s="50" t="s">
        <v>9765</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398" t="s">
        <v>8286</v>
      </c>
      <c r="J16" s="50" t="s">
        <v>10485</v>
      </c>
      <c r="K16" s="50" t="s">
        <v>9626</v>
      </c>
    </row>
    <row r="17" spans="2:11" ht="15.75">
      <c r="B17" s="281" t="s">
        <v>9616</v>
      </c>
      <c r="C17" s="281" t="s">
        <v>9607</v>
      </c>
      <c r="D17" s="281" t="s">
        <v>9657</v>
      </c>
      <c r="E17" s="281" t="s">
        <v>9765</v>
      </c>
      <c r="F17" s="281" t="s">
        <v>9765</v>
      </c>
      <c r="G17" s="389">
        <v>3211</v>
      </c>
      <c r="H17" s="281" t="s">
        <v>9656</v>
      </c>
      <c r="I17" s="284">
        <v>173.8</v>
      </c>
      <c r="J17" s="50" t="s">
        <v>10485</v>
      </c>
      <c r="K17" s="50" t="s">
        <v>9625</v>
      </c>
    </row>
    <row r="18" spans="2:11" ht="15.75">
      <c r="B18" s="50" t="s">
        <v>9647</v>
      </c>
      <c r="G18" s="389">
        <v>3144</v>
      </c>
      <c r="J18" s="50" t="s">
        <v>10485</v>
      </c>
      <c r="K18" s="50" t="s">
        <v>9621</v>
      </c>
    </row>
    <row r="19" spans="2:11">
      <c r="B19" s="50" t="s">
        <v>9638</v>
      </c>
      <c r="C19" s="50" t="s">
        <v>9639</v>
      </c>
      <c r="G19" s="284">
        <v>2697</v>
      </c>
      <c r="J19" s="50" t="s">
        <v>10485</v>
      </c>
    </row>
    <row r="20" spans="2:11">
      <c r="B20" s="50" t="s">
        <v>9643</v>
      </c>
      <c r="C20" s="50" t="s">
        <v>9644</v>
      </c>
      <c r="G20" s="284">
        <v>2595</v>
      </c>
    </row>
    <row r="21" spans="2:11" ht="15.75">
      <c r="B21" s="50" t="s">
        <v>9630</v>
      </c>
      <c r="G21" s="389">
        <v>1597</v>
      </c>
    </row>
    <row r="22" spans="2:11">
      <c r="B22" s="50" t="s">
        <v>9634</v>
      </c>
      <c r="G22" s="284">
        <v>1423</v>
      </c>
    </row>
    <row r="23" spans="2:11" ht="15.75">
      <c r="B23" s="50" t="s">
        <v>9650</v>
      </c>
      <c r="C23" s="50" t="s">
        <v>9651</v>
      </c>
      <c r="G23" s="389">
        <v>1300</v>
      </c>
    </row>
    <row r="24" spans="2:11" ht="15.75">
      <c r="B24" s="50" t="s">
        <v>9635</v>
      </c>
      <c r="G24" s="389">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ht="15.75">
      <c r="B38" s="282" t="s">
        <v>9742</v>
      </c>
    </row>
    <row r="39" spans="2:10">
      <c r="B39" s="50" t="s">
        <v>10749</v>
      </c>
    </row>
    <row r="40" spans="2:10">
      <c r="B40" s="50" t="s">
        <v>15195</v>
      </c>
    </row>
    <row r="41" spans="2:10">
      <c r="B41" s="50" t="s">
        <v>9777</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75" defaultRowHeight="12.75"/>
  <cols>
    <col min="1" max="1" width="5.375" style="366" bestFit="1" customWidth="1"/>
    <col min="2" max="16384" width="10.875" style="366"/>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75"/>
  <cols>
    <col min="1" max="1" width="4.375" style="263" bestFit="1" customWidth="1"/>
    <col min="2" max="2" width="12.37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75"/>
  <cols>
    <col min="1" max="1" width="4.625" style="107" bestFit="1" customWidth="1"/>
    <col min="2" max="2" width="15.87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02"/>
    <col min="13" max="16384" width="10.87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1"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2" t="s">
        <v>9668</v>
      </c>
      <c r="C78" s="392"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79" t="s">
        <v>9601</v>
      </c>
      <c r="C112" s="379"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79"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85"/>
  <sheetViews>
    <sheetView zoomScale="150" zoomScaleNormal="150" workbookViewId="0">
      <pane xSplit="2" ySplit="2" topLeftCell="C1481" activePane="bottomRight" state="frozen"/>
      <selection pane="topRight" activeCell="C1" sqref="C1"/>
      <selection pane="bottomLeft" activeCell="A3" sqref="A3"/>
      <selection pane="bottomRight" activeCell="C1486" sqref="C1486"/>
    </sheetView>
  </sheetViews>
  <sheetFormatPr defaultColWidth="9.125" defaultRowHeight="12.75"/>
  <cols>
    <col min="1" max="1" width="5" style="72" bestFit="1" customWidth="1"/>
    <col min="2" max="2" width="25.125" style="72" customWidth="1"/>
    <col min="3" max="3" width="10.875" style="73" customWidth="1"/>
    <col min="4" max="4" width="10.375" style="74" customWidth="1"/>
    <col min="5" max="5" width="11" style="72" customWidth="1"/>
    <col min="6" max="7" width="9.125" style="74"/>
    <col min="8" max="8" width="11.375" style="75" customWidth="1"/>
    <col min="9" max="9" width="23.5" style="72" customWidth="1"/>
    <col min="10" max="10" width="20.625" style="72" customWidth="1"/>
    <col min="11" max="11" width="10.125" style="72" bestFit="1" customWidth="1"/>
    <col min="12" max="12" width="11.5" style="72" customWidth="1"/>
    <col min="13" max="13" width="11.625" style="72" customWidth="1"/>
    <col min="14" max="14" width="14.875" style="72" customWidth="1"/>
    <col min="15" max="15" width="9.125" style="72"/>
    <col min="16" max="27" width="9.125" style="76"/>
    <col min="28" max="30" width="16" style="72" customWidth="1"/>
    <col min="31" max="31" width="21.875" style="72" customWidth="1"/>
    <col min="32" max="32" width="9.125" style="63"/>
    <col min="33" max="34" width="9.125" style="58"/>
    <col min="35" max="37" width="10.375" style="72" customWidth="1"/>
    <col min="38" max="16384" width="9.125" style="72"/>
  </cols>
  <sheetData>
    <row r="1" spans="1:43">
      <c r="A1" s="25" t="s">
        <v>1165</v>
      </c>
      <c r="D1" s="74">
        <f>SUM(D3:D373)</f>
        <v>11437675.5</v>
      </c>
    </row>
    <row r="2" spans="1:43">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c r="AJ2" s="455" t="s">
        <v>14132</v>
      </c>
      <c r="AK2" s="455" t="s">
        <v>14133</v>
      </c>
    </row>
    <row r="3" spans="1:43">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38">
        <v>0.16527777777777777</v>
      </c>
      <c r="AJ3" s="64">
        <v>885.6</v>
      </c>
      <c r="AK3" s="338">
        <v>0.13680555555555557</v>
      </c>
      <c r="AL3" s="365">
        <f>+AH3/AF3-1</f>
        <v>0.3863856924996536</v>
      </c>
      <c r="AP3" s="25" t="s">
        <v>3964</v>
      </c>
      <c r="AQ3" s="72">
        <v>14000</v>
      </c>
    </row>
    <row r="4" spans="1:43"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64">
        <v>37.630000000000003</v>
      </c>
      <c r="AK4" s="338">
        <v>0.1361111111111111</v>
      </c>
      <c r="AL4" s="365">
        <f>+AH4/AF4-1</f>
        <v>0.12705530642750373</v>
      </c>
      <c r="AP4" s="25" t="s">
        <v>3951</v>
      </c>
      <c r="AQ4" s="72">
        <v>50</v>
      </c>
    </row>
    <row r="5" spans="1:43">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64">
        <v>76490</v>
      </c>
      <c r="AK5" s="338">
        <v>0.43611111111111112</v>
      </c>
      <c r="AL5" s="365">
        <f t="shared" ref="AL5:AL69" si="0">+AH5/AF5-1</f>
        <v>6.8281370780727269E-3</v>
      </c>
      <c r="AP5" s="25" t="s">
        <v>3959</v>
      </c>
      <c r="AQ5" s="72">
        <v>600</v>
      </c>
    </row>
    <row r="6" spans="1:43">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64">
        <v>64.67</v>
      </c>
      <c r="AK6" s="338">
        <v>0.4375</v>
      </c>
      <c r="AL6" s="365">
        <f t="shared" si="0"/>
        <v>8.5933670968795894E-2</v>
      </c>
      <c r="AP6" s="72" t="s">
        <v>3954</v>
      </c>
      <c r="AQ6" s="72">
        <v>250</v>
      </c>
    </row>
    <row r="7" spans="1:43">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64">
        <v>14240</v>
      </c>
      <c r="AK7" s="338">
        <v>0.4375</v>
      </c>
      <c r="AL7" s="365">
        <f>+AH7/AF7-1</f>
        <v>-6.0394151303242216E-2</v>
      </c>
    </row>
    <row r="8" spans="1:43">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64">
        <v>18.989999999999998</v>
      </c>
      <c r="AK8" s="338">
        <v>0.15416666666666667</v>
      </c>
      <c r="AL8" s="365">
        <f t="shared" si="0"/>
        <v>1.953125E-3</v>
      </c>
    </row>
    <row r="9" spans="1:43">
      <c r="B9" s="393" t="s">
        <v>4278</v>
      </c>
      <c r="C9" s="394" t="s">
        <v>1691</v>
      </c>
      <c r="D9" s="74">
        <v>268000</v>
      </c>
      <c r="H9" s="77"/>
      <c r="I9" s="393" t="s">
        <v>9759</v>
      </c>
      <c r="K9" s="393" t="s">
        <v>2308</v>
      </c>
      <c r="L9" s="393" t="s">
        <v>2698</v>
      </c>
      <c r="AB9" s="165"/>
      <c r="AC9" s="165"/>
      <c r="AD9" s="165"/>
      <c r="AE9" s="25" t="s">
        <v>14134</v>
      </c>
      <c r="AF9" s="64"/>
      <c r="AG9" s="62"/>
      <c r="AH9" s="64"/>
      <c r="AI9" s="62"/>
      <c r="AJ9" s="64">
        <v>2179</v>
      </c>
      <c r="AK9" s="338">
        <v>0.13680555555555557</v>
      </c>
      <c r="AL9" s="365"/>
    </row>
    <row r="10" spans="1:43">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64"/>
      <c r="AK10" s="338"/>
      <c r="AL10" s="365">
        <f t="shared" si="0"/>
        <v>0.10739687055476521</v>
      </c>
      <c r="AP10" s="25"/>
    </row>
    <row r="11" spans="1:43">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39">
        <v>0.39068900000000001</v>
      </c>
      <c r="AG11" s="62">
        <v>0.1173611111111111</v>
      </c>
      <c r="AH11" s="340">
        <v>0.53688899999999995</v>
      </c>
      <c r="AI11" s="62">
        <v>0.1173611111111111</v>
      </c>
      <c r="AJ11" s="340">
        <v>0.49349700000000002</v>
      </c>
      <c r="AK11" s="62">
        <v>8.1250000000000003E-2</v>
      </c>
      <c r="AL11" s="365">
        <f>+AH11/AF11-1</f>
        <v>0.37421068932066159</v>
      </c>
    </row>
    <row r="12" spans="1:43">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39">
        <v>2.931</v>
      </c>
      <c r="AG12" s="62">
        <v>0.47291666666666665</v>
      </c>
      <c r="AH12" s="340">
        <v>3.343</v>
      </c>
      <c r="AI12" s="62">
        <v>0.49375000000000002</v>
      </c>
      <c r="AJ12" s="340">
        <v>3.7080000000000002</v>
      </c>
      <c r="AK12" s="62">
        <v>0.48055555555555557</v>
      </c>
      <c r="AL12" s="365">
        <f t="shared" si="0"/>
        <v>0.14056635960423058</v>
      </c>
    </row>
    <row r="13" spans="1:43">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64">
        <v>4103</v>
      </c>
      <c r="AK13" s="62">
        <v>0.19166666666666668</v>
      </c>
      <c r="AL13" s="365">
        <f>+AH13/AF13-1</f>
        <v>-0.15786202610316968</v>
      </c>
    </row>
    <row r="14" spans="1:43">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39">
        <v>0.19157099999999999</v>
      </c>
      <c r="AG14" s="62">
        <v>4.1666666666666664E-2</v>
      </c>
      <c r="AH14" s="339">
        <v>0.25578899999999999</v>
      </c>
      <c r="AI14" s="62">
        <v>9.0972222222222218E-2</v>
      </c>
      <c r="AJ14" s="339">
        <v>0.31522600000000001</v>
      </c>
      <c r="AK14" s="62">
        <v>4.583333333333333E-2</v>
      </c>
      <c r="AL14" s="365">
        <f t="shared" si="0"/>
        <v>0.33521775216499372</v>
      </c>
    </row>
    <row r="15" spans="1:43">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39">
        <v>3.4249999999999998</v>
      </c>
      <c r="AG15" s="62">
        <v>0.1173611111111111</v>
      </c>
      <c r="AH15" s="339">
        <v>1.883</v>
      </c>
      <c r="AI15" s="62">
        <v>0.10347222222222222</v>
      </c>
      <c r="AJ15" s="339">
        <v>12.05</v>
      </c>
      <c r="AK15" s="62">
        <v>0.11597222222222223</v>
      </c>
      <c r="AL15" s="365">
        <f t="shared" si="0"/>
        <v>-0.4502189781021898</v>
      </c>
    </row>
    <row r="16" spans="1:43">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39">
        <v>0.137154</v>
      </c>
      <c r="AG16" s="62">
        <v>6.0416666666666667E-2</v>
      </c>
      <c r="AH16" s="339">
        <v>8.1332000000000002E-2</v>
      </c>
      <c r="AI16" s="62">
        <v>0.1</v>
      </c>
      <c r="AJ16" s="62"/>
      <c r="AK16" s="62"/>
      <c r="AL16" s="365">
        <f t="shared" si="0"/>
        <v>-0.40700234772591393</v>
      </c>
    </row>
    <row r="17" spans="2:39">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39">
        <v>1.0269999999999999</v>
      </c>
      <c r="AG17" s="62">
        <v>0.56805555555555554</v>
      </c>
      <c r="AH17" s="339">
        <v>0.96721199999999996</v>
      </c>
      <c r="AI17" s="62">
        <v>0.50555555555555554</v>
      </c>
      <c r="AJ17" s="62"/>
      <c r="AK17" s="62"/>
      <c r="AL17" s="365">
        <f t="shared" si="0"/>
        <v>-5.8216163583252101E-2</v>
      </c>
    </row>
    <row r="18" spans="2:39">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39">
        <v>0.49878899999999998</v>
      </c>
      <c r="AG18" s="62">
        <v>7.0833333333333331E-2</v>
      </c>
      <c r="AH18" s="339">
        <v>0.66881199999999996</v>
      </c>
      <c r="AI18" s="62">
        <v>0.05</v>
      </c>
      <c r="AJ18" s="62"/>
      <c r="AK18" s="62"/>
      <c r="AL18" s="365">
        <f t="shared" si="0"/>
        <v>0.34087159099338593</v>
      </c>
    </row>
    <row r="19" spans="2:39">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39">
        <v>0.55719300000000005</v>
      </c>
      <c r="AG19" s="62">
        <v>0.80763888888888891</v>
      </c>
      <c r="AH19" s="339">
        <v>0.25423400000000002</v>
      </c>
      <c r="AI19" s="62">
        <v>0.30625000000000002</v>
      </c>
      <c r="AJ19" s="62"/>
      <c r="AK19" s="62"/>
      <c r="AL19" s="365">
        <f t="shared" si="0"/>
        <v>-0.54372362897595627</v>
      </c>
    </row>
    <row r="20" spans="2:39">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39">
        <v>1.9585000000000002E-2</v>
      </c>
      <c r="AG20" s="62">
        <v>9.375E-2</v>
      </c>
      <c r="AH20" s="339">
        <v>5.9923999999999998E-2</v>
      </c>
      <c r="AI20" s="62">
        <v>6.0416666666666667E-2</v>
      </c>
      <c r="AJ20" s="62"/>
      <c r="AK20" s="62"/>
      <c r="AL20" s="365">
        <f t="shared" si="0"/>
        <v>2.0596885371457745</v>
      </c>
    </row>
    <row r="21" spans="2:39">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39">
        <v>2.2433000000000002E-2</v>
      </c>
      <c r="AG21" s="62">
        <v>0.51597222222222217</v>
      </c>
      <c r="AH21" s="339">
        <v>4.2285999999999997E-2</v>
      </c>
      <c r="AI21" s="62">
        <v>0.48819444444444443</v>
      </c>
      <c r="AJ21" s="62"/>
      <c r="AK21" s="62"/>
      <c r="AL21" s="365">
        <f t="shared" si="0"/>
        <v>0.88499086167699348</v>
      </c>
    </row>
    <row r="22" spans="2:39">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39">
        <v>2.6478000000000002E-2</v>
      </c>
      <c r="AG22" s="62">
        <v>5.5555555555555552E-2</v>
      </c>
      <c r="AH22" s="339">
        <v>3.0182E-2</v>
      </c>
      <c r="AI22" s="62">
        <v>7.1527777777777773E-2</v>
      </c>
      <c r="AJ22" s="62"/>
      <c r="AK22" s="62"/>
      <c r="AL22" s="365">
        <f t="shared" si="0"/>
        <v>0.13988971976735409</v>
      </c>
    </row>
    <row r="23" spans="2:39">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39">
        <v>0.38327699999999998</v>
      </c>
      <c r="AG23" s="62">
        <v>0.11875000000000001</v>
      </c>
      <c r="AH23" s="339">
        <v>0.30865799999999999</v>
      </c>
      <c r="AI23" s="62">
        <v>7.9166666666666663E-2</v>
      </c>
      <c r="AJ23" s="62"/>
      <c r="AK23" s="62"/>
      <c r="AL23" s="365">
        <f t="shared" si="0"/>
        <v>-0.19468687137501073</v>
      </c>
    </row>
    <row r="24" spans="2:39">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39">
        <v>1.0680000000000001</v>
      </c>
      <c r="AG24" s="62">
        <v>0.16180555555555556</v>
      </c>
      <c r="AH24" s="339">
        <v>1.1220000000000001</v>
      </c>
      <c r="AI24" s="62">
        <v>0.14097222222222222</v>
      </c>
      <c r="AJ24" s="62"/>
      <c r="AK24" s="62"/>
      <c r="AL24" s="365">
        <f t="shared" si="0"/>
        <v>5.0561797752809001E-2</v>
      </c>
    </row>
    <row r="25" spans="2:39">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62"/>
      <c r="AK25" s="62"/>
      <c r="AL25" s="365">
        <f t="shared" si="0"/>
        <v>-0.10896817743490828</v>
      </c>
    </row>
    <row r="26" spans="2:39">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39">
        <v>6.6556000000000004E-2</v>
      </c>
      <c r="AG26" s="62">
        <v>0.2590277777777778</v>
      </c>
      <c r="AH26" s="340">
        <v>7.1416999999999994E-2</v>
      </c>
      <c r="AI26" s="62">
        <v>0.27986111111111112</v>
      </c>
      <c r="AJ26" s="62"/>
      <c r="AK26" s="62"/>
      <c r="AL26" s="365">
        <f t="shared" si="0"/>
        <v>7.3036240158663279E-2</v>
      </c>
    </row>
    <row r="27" spans="2:39">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39">
        <v>1.9219999999999999</v>
      </c>
      <c r="AG27" s="62">
        <v>0.27152777777777776</v>
      </c>
      <c r="AH27" s="340">
        <v>3.698</v>
      </c>
      <c r="AI27" s="338">
        <v>0.21666666666666667</v>
      </c>
      <c r="AJ27" s="338"/>
      <c r="AK27" s="338"/>
      <c r="AL27" s="365">
        <f t="shared" si="0"/>
        <v>0.92403746097814787</v>
      </c>
      <c r="AM27" s="72">
        <f>+AH27/AH10</f>
        <v>2.3750802825947335E-3</v>
      </c>
    </row>
    <row r="28" spans="2:39">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39">
        <v>6.4711000000000005E-2</v>
      </c>
      <c r="AG28" s="62">
        <v>5.0694444444444452E-2</v>
      </c>
      <c r="AH28" s="339">
        <v>5.8518000000000001E-2</v>
      </c>
      <c r="AI28" s="62">
        <v>2.7083333333333334E-2</v>
      </c>
      <c r="AJ28" s="62"/>
      <c r="AK28" s="62"/>
      <c r="AL28" s="365">
        <f t="shared" si="0"/>
        <v>-9.5702430807745209E-2</v>
      </c>
    </row>
    <row r="29" spans="2:39">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39">
        <v>0.17391100000000001</v>
      </c>
      <c r="AG29" s="62">
        <v>6.458333333333334E-2</v>
      </c>
      <c r="AH29" s="340">
        <v>0.61713200000000001</v>
      </c>
      <c r="AI29" s="338">
        <v>1.7361111111111112E-2</v>
      </c>
      <c r="AJ29" s="338"/>
      <c r="AK29" s="338"/>
      <c r="AL29" s="365">
        <f t="shared" si="0"/>
        <v>2.5485506954706718</v>
      </c>
    </row>
    <row r="30" spans="2:39">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39">
        <v>0.41541</v>
      </c>
      <c r="AG30" s="62">
        <v>0.21111111111111111</v>
      </c>
      <c r="AH30" s="341" t="s">
        <v>1</v>
      </c>
      <c r="AI30" s="341" t="s">
        <v>1</v>
      </c>
      <c r="AJ30" s="341"/>
      <c r="AK30" s="341"/>
      <c r="AL30" s="365"/>
    </row>
    <row r="31" spans="2:39">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39">
        <v>6.0814E-2</v>
      </c>
      <c r="AG31" s="62">
        <v>5.6250000000000001E-2</v>
      </c>
      <c r="AH31" s="339">
        <v>5.9340999999999998E-2</v>
      </c>
      <c r="AI31" s="62">
        <v>2.1527777777777778E-2</v>
      </c>
      <c r="AJ31" s="62"/>
      <c r="AK31" s="62"/>
      <c r="AL31" s="365">
        <f t="shared" si="0"/>
        <v>-2.4221396388989458E-2</v>
      </c>
    </row>
    <row r="32" spans="2:39">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39">
        <v>0.65510400000000002</v>
      </c>
      <c r="AG32" s="62">
        <v>6.1111111111111116E-2</v>
      </c>
      <c r="AH32" s="339">
        <v>0.482935</v>
      </c>
      <c r="AI32" s="62">
        <v>7.9166666666666663E-2</v>
      </c>
      <c r="AJ32" s="62"/>
      <c r="AK32" s="62"/>
      <c r="AL32" s="365">
        <f t="shared" si="0"/>
        <v>-0.26281170623290351</v>
      </c>
    </row>
    <row r="33" spans="1:38">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39">
        <v>5.3029E-2</v>
      </c>
      <c r="AG33" s="62">
        <v>5.7638888888888885E-2</v>
      </c>
      <c r="AH33" s="340">
        <v>4.9887000000000001E-2</v>
      </c>
      <c r="AI33" s="338">
        <v>5.2777777777777778E-2</v>
      </c>
      <c r="AJ33" s="338"/>
      <c r="AK33" s="338"/>
      <c r="AL33" s="365">
        <f t="shared" si="0"/>
        <v>-5.9250598728997295E-2</v>
      </c>
    </row>
    <row r="34" spans="1:38">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39">
        <v>1.9136E-2</v>
      </c>
      <c r="AG34" s="62">
        <v>5.6250000000000001E-2</v>
      </c>
      <c r="AH34" s="340">
        <v>0.12296799999999999</v>
      </c>
      <c r="AI34" s="338">
        <v>4.1666666666666664E-2</v>
      </c>
      <c r="AJ34" s="338"/>
      <c r="AK34" s="338"/>
      <c r="AL34" s="365">
        <f t="shared" si="0"/>
        <v>5.4260033444816047</v>
      </c>
    </row>
    <row r="35" spans="1:38"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39">
        <v>3.5132999999999998E-2</v>
      </c>
      <c r="AG35" s="62">
        <v>6.1805555555555558E-2</v>
      </c>
      <c r="AH35" s="339">
        <v>1.6292000000000001E-2</v>
      </c>
      <c r="AI35" s="62">
        <v>5.6944444444444443E-2</v>
      </c>
      <c r="AJ35" s="62"/>
      <c r="AK35" s="62"/>
      <c r="AL35" s="365">
        <f t="shared" si="0"/>
        <v>-0.53627643526029645</v>
      </c>
    </row>
    <row r="36" spans="1:38">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39">
        <v>2.2540000000000001E-2</v>
      </c>
      <c r="AG36" s="62">
        <v>3.888888888888889E-2</v>
      </c>
      <c r="AH36" s="339">
        <v>3.8671999999999998E-2</v>
      </c>
      <c r="AI36" s="62">
        <v>5.0694444444444445E-2</v>
      </c>
      <c r="AJ36" s="62"/>
      <c r="AK36" s="62"/>
      <c r="AL36" s="365">
        <f t="shared" si="0"/>
        <v>0.71570541259982234</v>
      </c>
    </row>
    <row r="37" spans="1:38">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39">
        <v>6.0018000000000002E-2</v>
      </c>
      <c r="AG37" s="62">
        <v>6.25E-2</v>
      </c>
      <c r="AH37" s="339">
        <v>6.1126E-2</v>
      </c>
      <c r="AI37" s="62">
        <v>4.5138888888888888E-2</v>
      </c>
      <c r="AJ37" s="62"/>
      <c r="AK37" s="62"/>
      <c r="AL37" s="365">
        <f t="shared" si="0"/>
        <v>1.8461128328168153E-2</v>
      </c>
    </row>
    <row r="38" spans="1:38">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39">
        <v>0.75510100000000002</v>
      </c>
      <c r="AG38" s="62">
        <v>7.3611111111111113E-2</v>
      </c>
      <c r="AH38" s="340">
        <v>0.40391100000000002</v>
      </c>
      <c r="AI38" s="338">
        <v>0.14930555555555555</v>
      </c>
      <c r="AJ38" s="338"/>
      <c r="AK38" s="338"/>
      <c r="AL38" s="365">
        <f t="shared" si="0"/>
        <v>-0.46509010052959798</v>
      </c>
    </row>
    <row r="39" spans="1:38">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39">
        <v>9.7415000000000002E-2</v>
      </c>
      <c r="AG39" s="62">
        <v>0.1111111111111111</v>
      </c>
      <c r="AH39" s="340">
        <v>7.8823000000000004E-2</v>
      </c>
      <c r="AI39" s="338">
        <v>7.7777777777777779E-2</v>
      </c>
      <c r="AJ39" s="338"/>
      <c r="AK39" s="338"/>
      <c r="AL39" s="365">
        <f t="shared" si="0"/>
        <v>-0.1908535646461017</v>
      </c>
    </row>
    <row r="40" spans="1:38" s="176" customFormat="1">
      <c r="A40" s="72"/>
      <c r="B40" s="274" t="s">
        <v>883</v>
      </c>
      <c r="C40" s="275" t="s">
        <v>1691</v>
      </c>
      <c r="D40" s="324">
        <v>2100</v>
      </c>
      <c r="E40" s="274" t="s">
        <v>18</v>
      </c>
      <c r="F40" s="324">
        <v>200</v>
      </c>
      <c r="G40" s="324">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39">
        <v>5.4670999999999997E-2</v>
      </c>
      <c r="AG40" s="62">
        <v>9.4444444444444442E-2</v>
      </c>
      <c r="AH40" s="340">
        <v>6.5806000000000003E-2</v>
      </c>
      <c r="AI40" s="342">
        <v>3.2638888888888891E-2</v>
      </c>
      <c r="AJ40" s="342"/>
      <c r="AK40" s="342"/>
      <c r="AL40" s="365">
        <f t="shared" si="0"/>
        <v>0.20367287958881319</v>
      </c>
    </row>
    <row r="41" spans="1:38">
      <c r="B41" s="274" t="s">
        <v>3655</v>
      </c>
      <c r="C41" s="275" t="s">
        <v>1691</v>
      </c>
      <c r="D41" s="324">
        <v>2000</v>
      </c>
      <c r="E41" s="274" t="s">
        <v>5</v>
      </c>
      <c r="F41" s="324">
        <v>150</v>
      </c>
      <c r="G41" s="324">
        <f>F41</f>
        <v>150</v>
      </c>
      <c r="H41" s="325">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67"/>
      <c r="AK41" s="67"/>
      <c r="AL41" s="365">
        <f t="shared" si="0"/>
        <v>-4.5881702598120522E-2</v>
      </c>
    </row>
    <row r="42" spans="1:38">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68"/>
      <c r="AK42" s="68"/>
      <c r="AL42" s="365">
        <f t="shared" si="0"/>
        <v>1.0468455743879472</v>
      </c>
    </row>
    <row r="43" spans="1:38">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2"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47">
        <v>4.0629999999999999E-2</v>
      </c>
      <c r="AG43" s="62">
        <v>0.11875000000000001</v>
      </c>
      <c r="AH43" s="347">
        <v>2.5971999999999999E-2</v>
      </c>
      <c r="AI43" s="62">
        <v>5.0694444444444445E-2</v>
      </c>
      <c r="AJ43" s="62"/>
      <c r="AK43" s="62"/>
      <c r="AL43" s="365">
        <f t="shared" si="0"/>
        <v>-0.36076790548855531</v>
      </c>
    </row>
    <row r="44" spans="1:38">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47">
        <v>1.7038000000000001E-2</v>
      </c>
      <c r="AG44" s="62">
        <v>0.13749999999999998</v>
      </c>
      <c r="AH44" s="347">
        <v>0.11534899999999999</v>
      </c>
      <c r="AI44" s="353" t="s">
        <v>8910</v>
      </c>
      <c r="AJ44" s="353"/>
      <c r="AK44" s="353"/>
      <c r="AL44" s="365">
        <f t="shared" si="0"/>
        <v>5.7701021246625182</v>
      </c>
    </row>
    <row r="45" spans="1:38">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47" t="s">
        <v>7145</v>
      </c>
      <c r="AG45" s="350" t="s">
        <v>7145</v>
      </c>
      <c r="AH45" s="345">
        <v>9.5416000000000001E-2</v>
      </c>
      <c r="AI45" s="338">
        <v>0.36875000000000002</v>
      </c>
      <c r="AJ45" s="338"/>
      <c r="AK45" s="338"/>
      <c r="AL45" s="365"/>
    </row>
    <row r="46" spans="1:38"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47" t="s">
        <v>7145</v>
      </c>
      <c r="AG46" s="350" t="s">
        <v>7145</v>
      </c>
      <c r="AH46" s="340">
        <v>9.3572000000000002E-2</v>
      </c>
      <c r="AI46" s="353" t="s">
        <v>8911</v>
      </c>
      <c r="AJ46" s="353"/>
      <c r="AK46" s="353"/>
      <c r="AL46" s="365"/>
    </row>
    <row r="47" spans="1:38">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48">
        <v>0</v>
      </c>
      <c r="AG47" s="351">
        <v>0.11805555555555557</v>
      </c>
      <c r="AH47" s="348">
        <v>0</v>
      </c>
      <c r="AI47" s="351">
        <v>3.6805555555555557E-2</v>
      </c>
      <c r="AJ47" s="351"/>
      <c r="AK47" s="351"/>
      <c r="AL47" s="365"/>
    </row>
    <row r="48" spans="1:38">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47">
        <v>1.1689E-2</v>
      </c>
      <c r="AG48" s="352">
        <v>0.14444444444444446</v>
      </c>
      <c r="AH48" s="347">
        <v>4.5151999999999998E-2</v>
      </c>
      <c r="AI48" s="353" t="s">
        <v>8912</v>
      </c>
      <c r="AJ48" s="353"/>
      <c r="AK48" s="353"/>
      <c r="AL48" s="365">
        <f t="shared" si="0"/>
        <v>2.8627769698006671</v>
      </c>
    </row>
    <row r="49" spans="1:38">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2"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47">
        <v>6.0490000000000004</v>
      </c>
      <c r="AG49" s="352">
        <v>0.11319444444444444</v>
      </c>
      <c r="AH49" s="347">
        <v>5.0869999999999997</v>
      </c>
      <c r="AI49" s="352">
        <v>0.10902777777777778</v>
      </c>
      <c r="AJ49" s="352"/>
      <c r="AK49" s="352"/>
      <c r="AL49" s="365">
        <f t="shared" si="0"/>
        <v>-0.15903455116548204</v>
      </c>
    </row>
    <row r="50" spans="1:38">
      <c r="B50" s="72" t="s">
        <v>47</v>
      </c>
      <c r="C50" s="73" t="s">
        <v>1691</v>
      </c>
      <c r="D50" s="79">
        <v>1500</v>
      </c>
      <c r="E50" s="72" t="s">
        <v>53</v>
      </c>
      <c r="F50" s="74">
        <v>100</v>
      </c>
      <c r="H50" s="27">
        <v>44515</v>
      </c>
      <c r="J50" s="72" t="s">
        <v>3845</v>
      </c>
      <c r="K50" s="72" t="s">
        <v>2045</v>
      </c>
      <c r="L50" s="72" t="s">
        <v>2071</v>
      </c>
      <c r="M50" s="72">
        <v>2012</v>
      </c>
      <c r="N50" s="204" t="s">
        <v>7125</v>
      </c>
      <c r="O50" s="382"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47">
        <v>0.24010600000000001</v>
      </c>
      <c r="AG50" s="352">
        <v>0.30833333333333335</v>
      </c>
      <c r="AH50" s="347">
        <v>0.297954</v>
      </c>
      <c r="AI50" s="352">
        <v>0.37013888888888891</v>
      </c>
      <c r="AJ50" s="352"/>
      <c r="AK50" s="352"/>
      <c r="AL50" s="365">
        <f t="shared" si="0"/>
        <v>0.24092692394192561</v>
      </c>
    </row>
    <row r="51" spans="1:38">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2"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47">
        <v>1.1807E-2</v>
      </c>
      <c r="AG51" s="352">
        <v>0.10486111111111111</v>
      </c>
      <c r="AH51" s="347">
        <v>5.0000000000000001E-3</v>
      </c>
      <c r="AI51" s="352">
        <v>5.1388888888888887E-2</v>
      </c>
      <c r="AJ51" s="352"/>
      <c r="AK51" s="352"/>
      <c r="AL51" s="365">
        <f t="shared" si="0"/>
        <v>-0.57652240196493598</v>
      </c>
    </row>
    <row r="52" spans="1:38">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2"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48">
        <v>3.9180000000000001</v>
      </c>
      <c r="AG52" s="351">
        <v>0.1673611111111111</v>
      </c>
      <c r="AH52" s="348">
        <v>2.1739999999999999</v>
      </c>
      <c r="AI52" s="351">
        <v>0.20833333333333334</v>
      </c>
      <c r="AJ52" s="351"/>
      <c r="AK52" s="351"/>
      <c r="AL52" s="365">
        <f t="shared" si="0"/>
        <v>-0.44512506380806538</v>
      </c>
    </row>
    <row r="53" spans="1:38">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2"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47">
        <v>0.60908600000000002</v>
      </c>
      <c r="AG53" s="352">
        <v>0.31597222222222221</v>
      </c>
      <c r="AH53" s="347">
        <v>0.37791599999999997</v>
      </c>
      <c r="AI53" s="352">
        <v>0.24722222222222223</v>
      </c>
      <c r="AJ53" s="352"/>
      <c r="AK53" s="352"/>
      <c r="AL53" s="365">
        <f t="shared" si="0"/>
        <v>-0.37953589476691307</v>
      </c>
    </row>
    <row r="54" spans="1:38">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2"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48">
        <v>5.6790000000000003</v>
      </c>
      <c r="AG54" s="351">
        <v>0.16666666666666666</v>
      </c>
      <c r="AH54" s="348">
        <v>8.5350000000000001</v>
      </c>
      <c r="AI54" s="351">
        <v>0.15416666666666667</v>
      </c>
      <c r="AJ54" s="351"/>
      <c r="AK54" s="351"/>
      <c r="AL54" s="365">
        <f t="shared" si="0"/>
        <v>0.50290544109878499</v>
      </c>
    </row>
    <row r="55" spans="1:38">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2"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47">
        <v>4.1040000000000001</v>
      </c>
      <c r="AG55" s="352">
        <v>0.13541666666666666</v>
      </c>
      <c r="AH55" s="347">
        <v>4.5380000000000003</v>
      </c>
      <c r="AI55" s="352">
        <v>0.14374999999999999</v>
      </c>
      <c r="AJ55" s="352"/>
      <c r="AK55" s="352"/>
      <c r="AL55" s="365">
        <f t="shared" si="0"/>
        <v>0.10575048732943482</v>
      </c>
    </row>
    <row r="56" spans="1:38">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2"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48">
        <v>0.31137399999999998</v>
      </c>
      <c r="AG56" s="351">
        <v>5.7638888888888885E-2</v>
      </c>
      <c r="AH56" s="348">
        <v>0.249309</v>
      </c>
      <c r="AI56" s="351">
        <v>9.583333333333334E-2</v>
      </c>
      <c r="AJ56" s="351"/>
      <c r="AK56" s="351"/>
      <c r="AL56" s="365">
        <f t="shared" si="0"/>
        <v>-0.1993262122078272</v>
      </c>
    </row>
    <row r="57" spans="1:38" s="274" customFormat="1">
      <c r="B57" s="274" t="s">
        <v>9426</v>
      </c>
      <c r="C57" s="275" t="s">
        <v>1691</v>
      </c>
      <c r="D57" s="324">
        <v>1250</v>
      </c>
      <c r="E57" s="274" t="s">
        <v>7</v>
      </c>
      <c r="F57" s="324">
        <v>106</v>
      </c>
      <c r="G57" s="324">
        <f>+F57+Q57+T57</f>
        <v>228.5</v>
      </c>
      <c r="H57" s="325">
        <v>45364</v>
      </c>
      <c r="I57" s="274" t="s">
        <v>9432</v>
      </c>
      <c r="J57" s="274" t="s">
        <v>9427</v>
      </c>
      <c r="K57" s="274" t="s">
        <v>2045</v>
      </c>
      <c r="L57" s="274" t="s">
        <v>2389</v>
      </c>
      <c r="M57" s="326">
        <v>44723</v>
      </c>
      <c r="O57" s="382" t="s">
        <v>9433</v>
      </c>
      <c r="P57" s="274" t="s">
        <v>5</v>
      </c>
      <c r="Q57" s="274">
        <v>102.5</v>
      </c>
      <c r="R57" s="274" t="s">
        <v>9431</v>
      </c>
      <c r="S57" s="274" t="s">
        <v>4</v>
      </c>
      <c r="T57" s="333">
        <v>20</v>
      </c>
      <c r="U57" s="274" t="s">
        <v>9428</v>
      </c>
      <c r="V57" s="274" t="s">
        <v>1</v>
      </c>
      <c r="W57" s="274" t="s">
        <v>1</v>
      </c>
      <c r="X57" s="274" t="s">
        <v>1</v>
      </c>
      <c r="Y57" s="274" t="s">
        <v>1</v>
      </c>
      <c r="Z57" s="274" t="s">
        <v>1</v>
      </c>
      <c r="AA57" s="274" t="s">
        <v>1</v>
      </c>
    </row>
    <row r="58" spans="1:38" s="12" customFormat="1">
      <c r="A58" s="72"/>
      <c r="B58" s="274" t="s">
        <v>3662</v>
      </c>
      <c r="C58" s="275" t="s">
        <v>1691</v>
      </c>
      <c r="D58" s="324">
        <v>1200</v>
      </c>
      <c r="E58" s="274" t="s">
        <v>1040</v>
      </c>
      <c r="F58" s="324">
        <v>50</v>
      </c>
      <c r="G58" s="324">
        <f>F58+Q58+T58</f>
        <v>230</v>
      </c>
      <c r="H58" s="325">
        <v>45147</v>
      </c>
      <c r="I58" s="274" t="s">
        <v>3661</v>
      </c>
      <c r="J58" s="274" t="s">
        <v>3660</v>
      </c>
      <c r="K58" s="72" t="s">
        <v>2569</v>
      </c>
      <c r="L58" s="72" t="s">
        <v>2056</v>
      </c>
      <c r="M58" s="72">
        <v>2017</v>
      </c>
      <c r="N58" s="72" t="s">
        <v>3659</v>
      </c>
      <c r="O58" s="382"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48">
        <v>1.5369999999999999</v>
      </c>
      <c r="AG58" s="351">
        <v>0.31875000000000003</v>
      </c>
      <c r="AH58" s="348">
        <v>1.7150000000000001</v>
      </c>
      <c r="AI58" s="351">
        <v>0.29444444444444445</v>
      </c>
      <c r="AJ58" s="351"/>
      <c r="AK58" s="351"/>
      <c r="AL58" s="365">
        <f t="shared" si="0"/>
        <v>0.11581001951854275</v>
      </c>
    </row>
    <row r="59" spans="1:38" s="274" customFormat="1">
      <c r="B59" s="274" t="s">
        <v>8309</v>
      </c>
      <c r="C59" s="275" t="s">
        <v>1691</v>
      </c>
      <c r="D59" s="324">
        <v>1200</v>
      </c>
      <c r="E59" s="274" t="s">
        <v>9</v>
      </c>
      <c r="F59" s="274">
        <v>65</v>
      </c>
      <c r="G59" s="274">
        <f>+F59+Q59+T59+W59+Z59</f>
        <v>183</v>
      </c>
      <c r="H59" s="326">
        <v>45125</v>
      </c>
      <c r="I59" s="274" t="s">
        <v>8896</v>
      </c>
      <c r="J59" s="274" t="s">
        <v>8898</v>
      </c>
      <c r="K59" s="274" t="s">
        <v>2045</v>
      </c>
      <c r="L59" s="274" t="s">
        <v>2332</v>
      </c>
      <c r="M59" s="274">
        <v>2014</v>
      </c>
      <c r="O59" s="382" t="s">
        <v>8899</v>
      </c>
      <c r="P59" s="274" t="s">
        <v>8</v>
      </c>
      <c r="Q59" s="274">
        <v>60</v>
      </c>
      <c r="R59" s="274" t="s">
        <v>8902</v>
      </c>
      <c r="S59" s="274" t="s">
        <v>18</v>
      </c>
      <c r="T59" s="333">
        <v>25</v>
      </c>
      <c r="U59" s="274" t="s">
        <v>8903</v>
      </c>
      <c r="V59" s="274" t="s">
        <v>7</v>
      </c>
      <c r="W59" s="274">
        <v>25</v>
      </c>
      <c r="X59" s="274" t="s">
        <v>8905</v>
      </c>
      <c r="Y59" s="274" t="s">
        <v>5</v>
      </c>
      <c r="Z59" s="274">
        <v>8</v>
      </c>
      <c r="AA59" s="274" t="s">
        <v>8906</v>
      </c>
      <c r="AB59" s="274" t="s">
        <v>6625</v>
      </c>
      <c r="AC59" s="274" t="s">
        <v>2094</v>
      </c>
      <c r="AD59" s="274" t="s">
        <v>2094</v>
      </c>
      <c r="AE59" s="25" t="s">
        <v>8897</v>
      </c>
      <c r="AF59" s="349" t="s">
        <v>7145</v>
      </c>
      <c r="AG59" s="332" t="s">
        <v>7145</v>
      </c>
      <c r="AH59" s="346">
        <v>1.1212E-2</v>
      </c>
      <c r="AI59" s="342">
        <v>6.6666666666666666E-2</v>
      </c>
      <c r="AJ59" s="342"/>
      <c r="AK59" s="342"/>
      <c r="AL59" s="365"/>
    </row>
    <row r="60" spans="1:38">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2"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48">
        <v>2.2080000000000002</v>
      </c>
      <c r="AG60" s="351">
        <v>7.2222222222222229E-2</v>
      </c>
      <c r="AH60" s="348">
        <v>1.919</v>
      </c>
      <c r="AI60" s="351">
        <v>6.0416666666666667E-2</v>
      </c>
      <c r="AJ60" s="351"/>
      <c r="AK60" s="351"/>
      <c r="AL60" s="365">
        <f t="shared" si="0"/>
        <v>-0.1308876811594204</v>
      </c>
    </row>
    <row r="61" spans="1:38">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47">
        <v>7.4970000000000002E-3</v>
      </c>
      <c r="AG61" s="352">
        <v>0.2388888888888889</v>
      </c>
      <c r="AH61" s="347">
        <v>5.0000000000000001E-3</v>
      </c>
      <c r="AI61" s="352">
        <v>0.5756944444444444</v>
      </c>
      <c r="AJ61" s="352"/>
      <c r="AK61" s="352"/>
      <c r="AL61" s="365">
        <f t="shared" si="0"/>
        <v>-0.33306655995731627</v>
      </c>
    </row>
    <row r="62" spans="1:38">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48">
        <v>0.26639200000000002</v>
      </c>
      <c r="AG62" s="351">
        <v>7.9166666666666663E-2</v>
      </c>
      <c r="AH62" s="348">
        <v>0.23053999999999999</v>
      </c>
      <c r="AI62" s="351">
        <v>4.3055555555555555E-2</v>
      </c>
      <c r="AJ62" s="351"/>
      <c r="AK62" s="351"/>
      <c r="AL62" s="365">
        <f t="shared" si="0"/>
        <v>-0.13458362112976374</v>
      </c>
    </row>
    <row r="63" spans="1:38">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48">
        <v>3.3330000000000002</v>
      </c>
      <c r="AG63" s="351">
        <v>0.1361111111111111</v>
      </c>
      <c r="AH63" s="348">
        <v>2.1160000000000001</v>
      </c>
      <c r="AI63" s="351">
        <v>0.12083333333333333</v>
      </c>
      <c r="AJ63" s="351"/>
      <c r="AK63" s="351"/>
      <c r="AL63" s="365">
        <f t="shared" si="0"/>
        <v>-0.36513651365136512</v>
      </c>
    </row>
    <row r="64" spans="1:38">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47">
        <v>2.9129999999999998</v>
      </c>
      <c r="AG64" s="352">
        <v>8.1944444444444445E-2</v>
      </c>
      <c r="AH64" s="347">
        <v>2.36</v>
      </c>
      <c r="AI64" s="352">
        <v>9.6527777777777782E-2</v>
      </c>
      <c r="AJ64" s="352"/>
      <c r="AK64" s="352"/>
      <c r="AL64" s="365">
        <f t="shared" si="0"/>
        <v>-0.18983865430827329</v>
      </c>
    </row>
    <row r="65" spans="1:38">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68"/>
      <c r="AK65" s="68"/>
      <c r="AL65" s="365">
        <f t="shared" si="0"/>
        <v>-0.36823666796418841</v>
      </c>
    </row>
    <row r="66" spans="1:38">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4">
        <v>0.10972999999999999</v>
      </c>
      <c r="AG66" s="68">
        <v>4.8611111111111112E-2</v>
      </c>
      <c r="AH66" s="345">
        <v>7.3380000000000001E-2</v>
      </c>
      <c r="AI66" s="68">
        <v>0.17152777777777778</v>
      </c>
      <c r="AJ66" s="68"/>
      <c r="AK66" s="68"/>
      <c r="AL66" s="365">
        <f t="shared" si="0"/>
        <v>-0.3312676569762143</v>
      </c>
    </row>
    <row r="67" spans="1:38">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4">
        <v>9.9955000000000002E-2</v>
      </c>
      <c r="AG67" s="68">
        <v>5.5555555555555552E-2</v>
      </c>
      <c r="AH67" s="345">
        <v>0.17279600000000001</v>
      </c>
      <c r="AI67" s="338">
        <v>0.13750000000000001</v>
      </c>
      <c r="AJ67" s="338"/>
      <c r="AK67" s="338"/>
      <c r="AL67" s="365">
        <f t="shared" si="0"/>
        <v>0.72873793206943116</v>
      </c>
    </row>
    <row r="68" spans="1:38">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4">
        <v>9.4228999999999993E-2</v>
      </c>
      <c r="AG68" s="68">
        <v>0.14305555555555557</v>
      </c>
      <c r="AH68" s="354">
        <v>3.2011999999999999E-2</v>
      </c>
      <c r="AI68" s="68">
        <v>0.18680555555555556</v>
      </c>
      <c r="AJ68" s="68"/>
      <c r="AK68" s="68"/>
      <c r="AL68" s="365">
        <f t="shared" si="0"/>
        <v>-0.660274437805771</v>
      </c>
    </row>
    <row r="69" spans="1:38">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4">
        <v>8.3721000000000004E-2</v>
      </c>
      <c r="AG69" s="68">
        <v>0.17083333333333331</v>
      </c>
      <c r="AH69" s="354">
        <v>6.1211000000000002E-2</v>
      </c>
      <c r="AI69" s="68">
        <v>0.17986111111111111</v>
      </c>
      <c r="AJ69" s="68"/>
      <c r="AK69" s="68"/>
      <c r="AL69" s="365">
        <f t="shared" si="0"/>
        <v>-0.26886922038676075</v>
      </c>
    </row>
    <row r="70" spans="1:38">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4">
        <v>3.1140999999999999E-2</v>
      </c>
      <c r="AG70" s="68">
        <v>7.6388888888888886E-3</v>
      </c>
      <c r="AH70" s="354">
        <v>4.3047000000000002E-2</v>
      </c>
      <c r="AI70" s="68">
        <v>1.1805555555555555E-2</v>
      </c>
      <c r="AJ70" s="68"/>
      <c r="AK70" s="68"/>
      <c r="AL70" s="365">
        <f t="shared" ref="AL70:AL134" si="1">+AH70/AF70-1</f>
        <v>0.38232555152371495</v>
      </c>
    </row>
    <row r="71" spans="1:38">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4">
        <v>2.9928E-2</v>
      </c>
      <c r="AG71" s="68">
        <v>9.5833333333333326E-2</v>
      </c>
      <c r="AH71" s="354">
        <v>3.1308999999999997E-2</v>
      </c>
      <c r="AI71" s="68">
        <v>3.4722222222222224E-2</v>
      </c>
      <c r="AJ71" s="68"/>
      <c r="AK71" s="68"/>
      <c r="AL71" s="365">
        <f t="shared" si="1"/>
        <v>4.6144079123229043E-2</v>
      </c>
    </row>
    <row r="72" spans="1:38">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4">
        <v>2.9766999999999998E-2</v>
      </c>
      <c r="AG72" s="68">
        <v>0.32569444444444445</v>
      </c>
      <c r="AH72" s="354">
        <v>4.2673000000000003E-2</v>
      </c>
      <c r="AI72" s="68">
        <v>0.25486111111111109</v>
      </c>
      <c r="AJ72" s="68"/>
      <c r="AK72" s="68"/>
      <c r="AL72" s="365">
        <f t="shared" si="1"/>
        <v>0.43356737326569705</v>
      </c>
    </row>
    <row r="73" spans="1:38">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4">
        <v>3.4018E-2</v>
      </c>
      <c r="AG73" s="68">
        <v>0.75416666666666676</v>
      </c>
      <c r="AH73" s="354">
        <v>5.1958999999999998E-2</v>
      </c>
      <c r="AI73" s="68">
        <v>0.65277777777777779</v>
      </c>
      <c r="AJ73" s="68"/>
      <c r="AK73" s="68"/>
      <c r="AL73" s="365">
        <f t="shared" si="1"/>
        <v>0.52739726027397249</v>
      </c>
    </row>
    <row r="74" spans="1:38">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39">
        <v>0</v>
      </c>
      <c r="AG74" s="62">
        <v>2.9861111111111113E-2</v>
      </c>
      <c r="AH74" s="339">
        <v>0</v>
      </c>
      <c r="AI74" s="62">
        <v>4.027777777777778E-2</v>
      </c>
      <c r="AJ74" s="62"/>
      <c r="AK74" s="62"/>
      <c r="AL74" s="365"/>
    </row>
    <row r="75" spans="1:38"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49" t="s">
        <v>7145</v>
      </c>
      <c r="AG75" s="332" t="s">
        <v>7145</v>
      </c>
      <c r="AH75" s="339">
        <v>0</v>
      </c>
      <c r="AI75" s="338">
        <v>0.15555555555555556</v>
      </c>
      <c r="AJ75" s="338"/>
      <c r="AK75" s="338"/>
      <c r="AL75" s="365"/>
    </row>
    <row r="76" spans="1:38">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68"/>
      <c r="AK76" s="68"/>
      <c r="AL76" s="365">
        <f>+AH76/AF76-1</f>
        <v>1.132890365448505</v>
      </c>
    </row>
    <row r="77" spans="1:38">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39">
        <v>1.5021E-2</v>
      </c>
      <c r="AG77" s="62">
        <v>0.25694444444444448</v>
      </c>
      <c r="AH77" s="339">
        <v>1.0156E-2</v>
      </c>
      <c r="AI77" s="62">
        <v>0.29583333333333334</v>
      </c>
      <c r="AJ77" s="62"/>
      <c r="AK77" s="62"/>
      <c r="AL77" s="365">
        <f t="shared" si="1"/>
        <v>-0.32387990147127355</v>
      </c>
    </row>
    <row r="78" spans="1:38"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67" t="s">
        <v>7145</v>
      </c>
      <c r="AG78" s="368" t="s">
        <v>7145</v>
      </c>
      <c r="AH78" s="369">
        <v>234.7</v>
      </c>
      <c r="AI78" s="361">
        <v>0.37638888888888888</v>
      </c>
      <c r="AJ78" s="361"/>
      <c r="AK78" s="361"/>
      <c r="AL78" s="370"/>
    </row>
    <row r="79" spans="1:38">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4">
        <v>3.8109999999999998E-2</v>
      </c>
      <c r="AG79" s="68">
        <v>6.8749999999999992E-2</v>
      </c>
      <c r="AH79" s="354">
        <v>3.5663E-2</v>
      </c>
      <c r="AI79" s="68">
        <v>6.0416666666666667E-2</v>
      </c>
      <c r="AJ79" s="68"/>
      <c r="AK79" s="68"/>
      <c r="AL79" s="365">
        <f t="shared" si="1"/>
        <v>-6.4208869063237972E-2</v>
      </c>
    </row>
    <row r="80" spans="1:38">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39">
        <v>9.5690999999999998E-2</v>
      </c>
      <c r="AG80" s="62">
        <v>8.4722222222222213E-2</v>
      </c>
      <c r="AH80" s="339">
        <v>8.5239999999999996E-2</v>
      </c>
      <c r="AI80" s="62">
        <v>0.14791666666666667</v>
      </c>
      <c r="AJ80" s="62"/>
      <c r="AK80" s="62"/>
      <c r="AL80" s="365">
        <f t="shared" si="1"/>
        <v>-0.10921612272836523</v>
      </c>
    </row>
    <row r="81" spans="1:38"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39">
        <v>5.6721000000000001E-2</v>
      </c>
      <c r="AG81" s="62">
        <v>0.14722222222222223</v>
      </c>
      <c r="AH81" s="339">
        <v>2.1055000000000001E-2</v>
      </c>
      <c r="AI81" s="62">
        <v>3.4027777777777775E-2</v>
      </c>
      <c r="AJ81" s="62"/>
      <c r="AK81" s="62"/>
      <c r="AL81" s="365">
        <f t="shared" si="1"/>
        <v>-0.62879709455051924</v>
      </c>
    </row>
    <row r="82" spans="1:38">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5">
        <v>0.18307699999999999</v>
      </c>
      <c r="AG82" s="219">
        <v>0.33124999999999999</v>
      </c>
      <c r="AH82" s="355">
        <v>0.111431</v>
      </c>
      <c r="AI82" s="219">
        <v>0.20624999999999999</v>
      </c>
      <c r="AJ82" s="219"/>
      <c r="AK82" s="219"/>
      <c r="AL82" s="365">
        <f t="shared" si="1"/>
        <v>-0.39134353304893565</v>
      </c>
    </row>
    <row r="83" spans="1:38">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39">
        <v>3.2729000000000001E-2</v>
      </c>
      <c r="AG83" s="62">
        <v>2.5694444444444447E-2</v>
      </c>
      <c r="AH83" s="339">
        <v>4.5798999999999999E-2</v>
      </c>
      <c r="AI83" s="62">
        <v>3.2638888888888891E-2</v>
      </c>
      <c r="AJ83" s="62"/>
      <c r="AK83" s="62"/>
      <c r="AL83" s="365">
        <f t="shared" si="1"/>
        <v>0.39934003483149483</v>
      </c>
    </row>
    <row r="84" spans="1:38">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4">
        <v>3.8234999999999998E-2</v>
      </c>
      <c r="AG84" s="68">
        <v>2.4305555555555556E-2</v>
      </c>
      <c r="AH84" s="354">
        <v>1.6441000000000001E-2</v>
      </c>
      <c r="AI84" s="68">
        <v>6.6666666666666666E-2</v>
      </c>
      <c r="AJ84" s="68"/>
      <c r="AK84" s="68"/>
      <c r="AL84" s="365">
        <f t="shared" si="1"/>
        <v>-0.5700013077023669</v>
      </c>
    </row>
    <row r="85" spans="1:38">
      <c r="B85" s="274" t="s">
        <v>1086</v>
      </c>
      <c r="C85" s="275" t="s">
        <v>1691</v>
      </c>
      <c r="D85" s="324">
        <v>750</v>
      </c>
      <c r="E85" s="274" t="s">
        <v>7</v>
      </c>
      <c r="F85" s="324">
        <v>100</v>
      </c>
      <c r="G85" s="324">
        <f>F85+Q85+T85</f>
        <v>138</v>
      </c>
      <c r="H85" s="325">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4">
        <v>0.80319799999999997</v>
      </c>
      <c r="AG85" s="68">
        <v>0.17986111111111111</v>
      </c>
      <c r="AH85" s="354">
        <v>0.89120100000000002</v>
      </c>
      <c r="AI85" s="68">
        <v>0.15555555555555556</v>
      </c>
      <c r="AJ85" s="68"/>
      <c r="AK85" s="68"/>
      <c r="AL85" s="365">
        <f t="shared" si="1"/>
        <v>0.10956576087091863</v>
      </c>
    </row>
    <row r="86" spans="1:38">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3" t="s">
        <v>4851</v>
      </c>
      <c r="V86" s="76" t="s">
        <v>4</v>
      </c>
      <c r="W86" s="76">
        <v>10.3</v>
      </c>
      <c r="X86" s="333" t="s">
        <v>4870</v>
      </c>
      <c r="Y86" s="76" t="s">
        <v>1</v>
      </c>
      <c r="Z86" s="76" t="s">
        <v>1</v>
      </c>
      <c r="AA86" s="76" t="s">
        <v>1</v>
      </c>
      <c r="AB86" s="264" t="s">
        <v>6600</v>
      </c>
      <c r="AC86" s="264" t="s">
        <v>6603</v>
      </c>
      <c r="AD86" s="264" t="s">
        <v>6611</v>
      </c>
      <c r="AE86" s="25" t="s">
        <v>2117</v>
      </c>
      <c r="AF86" s="339">
        <v>2.3448E-2</v>
      </c>
      <c r="AG86" s="62">
        <v>3.8194444444444441E-2</v>
      </c>
      <c r="AH86" s="339">
        <v>0.32202599999999998</v>
      </c>
      <c r="AI86" s="62">
        <v>0.15138888888888888</v>
      </c>
      <c r="AJ86" s="62"/>
      <c r="AK86" s="62"/>
      <c r="AL86" s="365">
        <f t="shared" si="1"/>
        <v>12.733623336745136</v>
      </c>
    </row>
    <row r="87" spans="1:38">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39">
        <v>5.7549999999999997E-2</v>
      </c>
      <c r="AG87" s="62">
        <v>8.1944444444444445E-2</v>
      </c>
      <c r="AH87" s="339">
        <v>4.7396000000000001E-2</v>
      </c>
      <c r="AI87" s="62">
        <v>5.5555555555555552E-2</v>
      </c>
      <c r="AJ87" s="62"/>
      <c r="AK87" s="62"/>
      <c r="AL87" s="365">
        <f t="shared" si="1"/>
        <v>-0.17643788010425709</v>
      </c>
    </row>
    <row r="88" spans="1:38">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39">
        <v>8.6777999999999994E-2</v>
      </c>
      <c r="AG88" s="62">
        <v>0.11666666666666665</v>
      </c>
      <c r="AH88" s="339">
        <v>8.2516000000000006E-2</v>
      </c>
      <c r="AI88" s="338">
        <v>0.12083333333333333</v>
      </c>
      <c r="AJ88" s="338"/>
      <c r="AK88" s="338"/>
      <c r="AL88" s="365">
        <f t="shared" si="1"/>
        <v>-4.911383069441555E-2</v>
      </c>
    </row>
    <row r="89" spans="1:38">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4">
        <v>1.9610000000000001</v>
      </c>
      <c r="AG89" s="68">
        <v>0.1013888888888889</v>
      </c>
      <c r="AH89" s="354">
        <v>2.3519999999999999</v>
      </c>
      <c r="AI89" s="68">
        <v>0.10208333333333333</v>
      </c>
      <c r="AJ89" s="68"/>
      <c r="AK89" s="68"/>
      <c r="AL89" s="365">
        <f t="shared" si="1"/>
        <v>0.1993880673125954</v>
      </c>
    </row>
    <row r="90" spans="1:38">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4">
        <v>4.3948000000000001E-2</v>
      </c>
      <c r="AG90" s="68">
        <v>0.23333333333333331</v>
      </c>
      <c r="AH90" s="354">
        <v>6.2883999999999995E-2</v>
      </c>
      <c r="AI90" s="338">
        <v>3.9583333333333331E-2</v>
      </c>
      <c r="AJ90" s="338"/>
      <c r="AK90" s="338"/>
      <c r="AL90" s="365">
        <f t="shared" si="1"/>
        <v>0.43087284973150064</v>
      </c>
    </row>
    <row r="91" spans="1:38">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0">
        <v>0.221168</v>
      </c>
      <c r="AG91" s="62">
        <v>0.15</v>
      </c>
      <c r="AH91" s="340">
        <v>0.19269800000000001</v>
      </c>
      <c r="AI91" s="62">
        <v>0.18472222222222223</v>
      </c>
      <c r="AJ91" s="62"/>
      <c r="AK91" s="62"/>
      <c r="AL91" s="365">
        <f t="shared" si="1"/>
        <v>-0.12872567460030382</v>
      </c>
    </row>
    <row r="92" spans="1:38">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0">
        <v>6.9675000000000001E-2</v>
      </c>
      <c r="AG92" s="62">
        <v>2.8472222222222222E-2</v>
      </c>
      <c r="AH92" s="340">
        <v>2.0892000000000001E-2</v>
      </c>
      <c r="AI92" s="62">
        <v>6.8750000000000006E-2</v>
      </c>
      <c r="AJ92" s="62"/>
      <c r="AK92" s="62"/>
      <c r="AL92" s="365">
        <f t="shared" si="1"/>
        <v>-0.70015069967707211</v>
      </c>
    </row>
    <row r="93" spans="1:38" s="176" customFormat="1">
      <c r="A93" s="72"/>
      <c r="B93" s="274" t="s">
        <v>2101</v>
      </c>
      <c r="C93" s="275" t="s">
        <v>1691</v>
      </c>
      <c r="D93" s="324">
        <v>500</v>
      </c>
      <c r="E93" s="274" t="s">
        <v>18</v>
      </c>
      <c r="F93" s="324">
        <v>100</v>
      </c>
      <c r="G93" s="324">
        <f>+F93+Q93+T93+W93</f>
        <v>171</v>
      </c>
      <c r="H93" s="325">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1" t="s">
        <v>7145</v>
      </c>
      <c r="AG93" s="350" t="s">
        <v>7145</v>
      </c>
      <c r="AH93" s="340">
        <v>6.1510000000000002E-3</v>
      </c>
      <c r="AI93" s="338">
        <v>0.10694444444444444</v>
      </c>
      <c r="AJ93" s="338"/>
      <c r="AK93" s="338"/>
      <c r="AL93" s="365"/>
    </row>
    <row r="94" spans="1:38" s="176" customFormat="1">
      <c r="A94" s="72"/>
      <c r="B94" s="274" t="s">
        <v>2096</v>
      </c>
      <c r="C94" s="275" t="s">
        <v>1691</v>
      </c>
      <c r="D94" s="324">
        <v>500</v>
      </c>
      <c r="E94" s="274" t="s">
        <v>18</v>
      </c>
      <c r="F94" s="324">
        <v>115</v>
      </c>
      <c r="G94" s="324">
        <f>+F94+Q94</f>
        <v>170</v>
      </c>
      <c r="H94" s="325">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1" t="s">
        <v>7145</v>
      </c>
      <c r="AG94" s="350" t="s">
        <v>7145</v>
      </c>
      <c r="AH94" s="340">
        <v>9.1746999999999995E-2</v>
      </c>
      <c r="AI94" s="338">
        <v>0.28125</v>
      </c>
      <c r="AJ94" s="338"/>
      <c r="AK94" s="338"/>
      <c r="AL94" s="365"/>
    </row>
    <row r="95" spans="1:38">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5">
        <v>9.9089999999999994E-3</v>
      </c>
      <c r="AG95" s="68">
        <v>0.11319444444444444</v>
      </c>
      <c r="AH95" s="340">
        <v>1.7673999999999999E-2</v>
      </c>
      <c r="AI95" s="356" t="s">
        <v>8913</v>
      </c>
      <c r="AJ95" s="356"/>
      <c r="AK95" s="356"/>
      <c r="AL95" s="365">
        <f t="shared" si="1"/>
        <v>0.7836310424866284</v>
      </c>
    </row>
    <row r="96" spans="1:38"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1" t="s">
        <v>7145</v>
      </c>
      <c r="AG96" s="350" t="s">
        <v>7145</v>
      </c>
      <c r="AH96" s="340">
        <v>9.5230000000000002E-3</v>
      </c>
      <c r="AI96" s="357">
        <v>7.3611111111111113E-2</v>
      </c>
      <c r="AJ96" s="357"/>
      <c r="AK96" s="357"/>
      <c r="AL96" s="365"/>
    </row>
    <row r="97" spans="1:38">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5">
        <v>7.8969999999999995E-3</v>
      </c>
      <c r="AG97" s="68">
        <v>2.7777777777777776E-2</v>
      </c>
      <c r="AH97" s="340">
        <v>1.3554E-2</v>
      </c>
      <c r="AI97" s="356" t="s">
        <v>8914</v>
      </c>
      <c r="AJ97" s="356"/>
      <c r="AK97" s="356"/>
      <c r="AL97" s="365">
        <f t="shared" si="1"/>
        <v>0.71634798024566293</v>
      </c>
    </row>
    <row r="98" spans="1:38"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5">
        <v>0</v>
      </c>
      <c r="AG98" s="68">
        <v>1.3194444444444444E-2</v>
      </c>
      <c r="AH98" s="345">
        <v>9.1929999999999998E-3</v>
      </c>
      <c r="AI98" s="68">
        <v>6.805555555555555E-2</v>
      </c>
      <c r="AJ98" s="68"/>
      <c r="AK98" s="68"/>
      <c r="AL98" s="365"/>
    </row>
    <row r="99" spans="1:38">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5">
        <v>0</v>
      </c>
      <c r="AG99" s="68">
        <v>6.5277777777777782E-2</v>
      </c>
      <c r="AH99" s="345">
        <v>0</v>
      </c>
      <c r="AI99" s="68">
        <v>0.2298611111111111</v>
      </c>
      <c r="AJ99" s="68"/>
      <c r="AK99" s="68"/>
      <c r="AL99" s="365"/>
    </row>
    <row r="100" spans="1:38"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5">
        <v>0</v>
      </c>
      <c r="AG100" s="68">
        <v>5.0694444444444452E-2</v>
      </c>
      <c r="AH100" s="345">
        <v>0</v>
      </c>
      <c r="AI100" s="358" t="s">
        <v>8913</v>
      </c>
      <c r="AJ100" s="358"/>
      <c r="AK100" s="358"/>
      <c r="AL100" s="365"/>
    </row>
    <row r="101" spans="1:38">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5">
        <v>0</v>
      </c>
      <c r="AG101" s="68">
        <v>2.4999999999999998E-2</v>
      </c>
      <c r="AH101" s="345">
        <v>0</v>
      </c>
      <c r="AI101" s="358" t="s">
        <v>8915</v>
      </c>
      <c r="AJ101" s="358"/>
      <c r="AK101" s="358"/>
      <c r="AL101" s="365"/>
    </row>
    <row r="102" spans="1:38" s="152" customFormat="1">
      <c r="A102" s="72"/>
      <c r="B102" s="274" t="s">
        <v>318</v>
      </c>
      <c r="C102" s="275" t="s">
        <v>1691</v>
      </c>
      <c r="D102" s="324">
        <v>500</v>
      </c>
      <c r="E102" s="274" t="s">
        <v>18</v>
      </c>
      <c r="F102" s="324">
        <v>91</v>
      </c>
      <c r="G102" s="324">
        <f>+F102+Q102+T102+W102</f>
        <v>165.2</v>
      </c>
      <c r="H102" s="325">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5">
        <v>1.7176E-2</v>
      </c>
      <c r="AG102" s="68">
        <v>0.15833333333333333</v>
      </c>
      <c r="AH102" s="345">
        <v>0</v>
      </c>
      <c r="AI102" s="68">
        <v>0.10347222222222222</v>
      </c>
      <c r="AJ102" s="68"/>
      <c r="AK102" s="68"/>
      <c r="AL102" s="365"/>
    </row>
    <row r="103" spans="1:38">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0">
        <v>0.50777300000000003</v>
      </c>
      <c r="AG103" s="62">
        <v>0.13333333333333333</v>
      </c>
      <c r="AH103" s="340">
        <v>0.23056699999999999</v>
      </c>
      <c r="AI103" s="62">
        <v>0.11319444444444444</v>
      </c>
      <c r="AJ103" s="62"/>
      <c r="AK103" s="62"/>
      <c r="AL103" s="365">
        <f t="shared" si="1"/>
        <v>-0.54592504918536444</v>
      </c>
    </row>
    <row r="104" spans="1:38">
      <c r="B104" s="274" t="s">
        <v>5071</v>
      </c>
      <c r="C104" s="275" t="s">
        <v>1691</v>
      </c>
      <c r="D104" s="324">
        <v>400</v>
      </c>
      <c r="E104" s="274" t="s">
        <v>5</v>
      </c>
      <c r="F104" s="324">
        <v>90</v>
      </c>
      <c r="G104" s="324">
        <f>+F104</f>
        <v>90</v>
      </c>
      <c r="H104" s="325">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5">
        <v>9.9749999999999995E-3</v>
      </c>
      <c r="AG104" s="68">
        <v>2.4305555555555556E-2</v>
      </c>
      <c r="AH104" s="345">
        <v>5.0000000000000001E-3</v>
      </c>
      <c r="AI104" s="68">
        <v>0.15972222222222221</v>
      </c>
      <c r="AJ104" s="68"/>
      <c r="AK104" s="68"/>
      <c r="AL104" s="365">
        <f t="shared" si="1"/>
        <v>-0.49874686716791972</v>
      </c>
    </row>
    <row r="105" spans="1:38">
      <c r="B105" s="274" t="s">
        <v>414</v>
      </c>
      <c r="C105" s="275" t="s">
        <v>1691</v>
      </c>
      <c r="D105" s="324">
        <v>400</v>
      </c>
      <c r="E105" s="274" t="s">
        <v>18</v>
      </c>
      <c r="F105" s="324">
        <v>65</v>
      </c>
      <c r="G105" s="324">
        <f>+F105+Q105+T105</f>
        <v>74.3</v>
      </c>
      <c r="H105" s="325">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5">
        <v>5.3367999999999999E-2</v>
      </c>
      <c r="AG105" s="68">
        <v>8.2638888888888887E-2</v>
      </c>
      <c r="AH105" s="345">
        <v>5.7480999999999997E-2</v>
      </c>
      <c r="AI105" s="68">
        <v>7.7083333333333337E-2</v>
      </c>
      <c r="AJ105" s="68"/>
      <c r="AK105" s="68"/>
      <c r="AL105" s="365">
        <f t="shared" si="1"/>
        <v>7.7068655374006978E-2</v>
      </c>
    </row>
    <row r="106" spans="1:38" s="176" customFormat="1">
      <c r="A106" s="72"/>
      <c r="B106" s="274" t="s">
        <v>2020</v>
      </c>
      <c r="C106" s="275" t="s">
        <v>1691</v>
      </c>
      <c r="D106" s="324">
        <v>350</v>
      </c>
      <c r="E106" s="274" t="s">
        <v>5</v>
      </c>
      <c r="F106" s="324"/>
      <c r="G106" s="324"/>
      <c r="H106" s="325">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47" t="s">
        <v>7145</v>
      </c>
      <c r="AG106" s="347" t="s">
        <v>7145</v>
      </c>
      <c r="AH106" s="345">
        <v>0.19853199999999999</v>
      </c>
      <c r="AI106" s="68">
        <v>0.20694444444444443</v>
      </c>
      <c r="AJ106" s="68"/>
      <c r="AK106" s="68"/>
      <c r="AL106" s="365"/>
    </row>
    <row r="107" spans="1:38">
      <c r="B107" s="274" t="s">
        <v>363</v>
      </c>
      <c r="C107" s="275" t="s">
        <v>1691</v>
      </c>
      <c r="D107" s="324">
        <v>300</v>
      </c>
      <c r="E107" s="274" t="s">
        <v>7</v>
      </c>
      <c r="F107" s="324">
        <v>120</v>
      </c>
      <c r="G107" s="324">
        <f>+F107+Q107+T107</f>
        <v>190</v>
      </c>
      <c r="H107" s="325">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5">
        <v>1.8180000000000001</v>
      </c>
      <c r="AG107" s="68">
        <v>3.4722222222222224E-2</v>
      </c>
      <c r="AH107" s="345">
        <v>1.91</v>
      </c>
      <c r="AI107" s="68">
        <v>2.2222222222222223E-2</v>
      </c>
      <c r="AJ107" s="68"/>
      <c r="AK107" s="68"/>
      <c r="AL107" s="365">
        <f t="shared" si="1"/>
        <v>5.0605060506050625E-2</v>
      </c>
    </row>
    <row r="108" spans="1:38" s="180" customFormat="1">
      <c r="A108" s="72"/>
      <c r="B108" s="274" t="s">
        <v>3321</v>
      </c>
      <c r="C108" s="275" t="s">
        <v>1691</v>
      </c>
      <c r="D108" s="324">
        <v>300</v>
      </c>
      <c r="E108" s="274" t="s">
        <v>7</v>
      </c>
      <c r="F108" s="324">
        <v>13</v>
      </c>
      <c r="G108" s="324">
        <f>+F108+Q108+T108+W108+Z108</f>
        <v>190</v>
      </c>
      <c r="H108" s="325">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5">
        <v>9.1590000000000005E-3</v>
      </c>
      <c r="AG108" s="68">
        <v>8.819444444444445E-2</v>
      </c>
      <c r="AH108" s="345">
        <v>9.1929999999999998E-3</v>
      </c>
      <c r="AI108" s="68">
        <v>0.12083333333333333</v>
      </c>
      <c r="AJ108" s="68"/>
      <c r="AK108" s="68"/>
      <c r="AL108" s="365">
        <f t="shared" si="1"/>
        <v>3.71219565454739E-3</v>
      </c>
    </row>
    <row r="109" spans="1:38">
      <c r="B109" s="274" t="s">
        <v>2003</v>
      </c>
      <c r="C109" s="275" t="s">
        <v>1691</v>
      </c>
      <c r="D109" s="274">
        <v>300</v>
      </c>
      <c r="E109" s="274" t="s">
        <v>8040</v>
      </c>
      <c r="F109" s="397">
        <v>14.5</v>
      </c>
      <c r="G109" s="397">
        <f>F109+Q109</f>
        <v>22.5</v>
      </c>
      <c r="H109" s="326">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47" t="s">
        <v>7145</v>
      </c>
      <c r="AG109" s="347" t="s">
        <v>7145</v>
      </c>
      <c r="AH109" s="345">
        <v>3.274</v>
      </c>
      <c r="AI109" s="68">
        <v>0.11527777777777778</v>
      </c>
      <c r="AJ109" s="68"/>
      <c r="AK109" s="68"/>
      <c r="AL109" s="365"/>
    </row>
    <row r="110" spans="1:38">
      <c r="B110" s="274" t="s">
        <v>381</v>
      </c>
      <c r="C110" s="275" t="s">
        <v>1691</v>
      </c>
      <c r="D110" s="324">
        <v>300</v>
      </c>
      <c r="E110" s="274" t="s">
        <v>5</v>
      </c>
      <c r="F110" s="324">
        <f>72*1.2</f>
        <v>86.399999999999991</v>
      </c>
      <c r="G110" s="324">
        <f>+F110+Q110+T110</f>
        <v>95.649999999999991</v>
      </c>
      <c r="H110" s="325">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5">
        <v>0.11515400000000001</v>
      </c>
      <c r="AG110" s="68">
        <v>0.13263888888888889</v>
      </c>
      <c r="AH110" s="345">
        <v>5.8902999999999997E-2</v>
      </c>
      <c r="AI110" s="338">
        <v>0.12777777777777777</v>
      </c>
      <c r="AJ110" s="338"/>
      <c r="AK110" s="338"/>
      <c r="AL110" s="365">
        <f t="shared" si="1"/>
        <v>-0.48848498532400098</v>
      </c>
    </row>
    <row r="111" spans="1:38">
      <c r="B111" s="274" t="s">
        <v>3457</v>
      </c>
      <c r="C111" s="275" t="s">
        <v>1691</v>
      </c>
      <c r="D111" s="324">
        <v>300</v>
      </c>
      <c r="E111" s="274" t="s">
        <v>5</v>
      </c>
      <c r="F111" s="324">
        <v>100</v>
      </c>
      <c r="G111" s="324">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5">
        <v>0</v>
      </c>
      <c r="AG111" s="68">
        <v>8.3333333333333332E-3</v>
      </c>
      <c r="AH111" s="345">
        <v>0</v>
      </c>
      <c r="AI111" s="68">
        <v>0.13750000000000001</v>
      </c>
      <c r="AJ111" s="68"/>
      <c r="AK111" s="68"/>
      <c r="AL111" s="365"/>
    </row>
    <row r="112" spans="1:38" s="176" customFormat="1">
      <c r="A112" s="72"/>
      <c r="B112" s="274" t="s">
        <v>5649</v>
      </c>
      <c r="C112" s="275" t="s">
        <v>1691</v>
      </c>
      <c r="D112" s="324">
        <v>300</v>
      </c>
      <c r="E112" s="274" t="s">
        <v>18</v>
      </c>
      <c r="F112" s="324">
        <v>75</v>
      </c>
      <c r="G112" s="324">
        <f>F112+Q112+T112+W112</f>
        <v>118</v>
      </c>
      <c r="H112" s="325">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47" t="s">
        <v>7145</v>
      </c>
      <c r="AG112" s="347" t="s">
        <v>7145</v>
      </c>
      <c r="AH112" s="345">
        <v>0.17402899999999999</v>
      </c>
      <c r="AI112" s="359">
        <v>3.8194444444444448E-2</v>
      </c>
      <c r="AJ112" s="359"/>
      <c r="AK112" s="359"/>
      <c r="AL112" s="365"/>
    </row>
    <row r="113" spans="1:38" s="176" customFormat="1">
      <c r="A113" s="72"/>
      <c r="B113" s="274" t="s">
        <v>2087</v>
      </c>
      <c r="C113" s="275" t="s">
        <v>1691</v>
      </c>
      <c r="D113" s="324">
        <v>300</v>
      </c>
      <c r="E113" s="274" t="s">
        <v>7</v>
      </c>
      <c r="F113" s="324">
        <v>75</v>
      </c>
      <c r="G113" s="324">
        <f>F113+Q113</f>
        <v>115</v>
      </c>
      <c r="H113" s="325">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47" t="s">
        <v>7145</v>
      </c>
      <c r="AG113" s="347" t="s">
        <v>7145</v>
      </c>
      <c r="AH113" s="345">
        <v>7.7530000000000003E-3</v>
      </c>
      <c r="AI113" s="338">
        <v>0.11458333333333333</v>
      </c>
      <c r="AJ113" s="338"/>
      <c r="AK113" s="338"/>
      <c r="AL113" s="365"/>
    </row>
    <row r="114" spans="1:38" s="176" customFormat="1">
      <c r="A114" s="72"/>
      <c r="B114" s="274" t="s">
        <v>2090</v>
      </c>
      <c r="C114" s="275" t="s">
        <v>1691</v>
      </c>
      <c r="D114" s="327">
        <v>300</v>
      </c>
      <c r="E114" s="274" t="s">
        <v>18</v>
      </c>
      <c r="F114" s="324">
        <v>80</v>
      </c>
      <c r="G114" s="324">
        <f>F114+Q114+T114+W114</f>
        <v>151</v>
      </c>
      <c r="H114" s="325">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47" t="s">
        <v>7145</v>
      </c>
      <c r="AG114" s="347" t="s">
        <v>7145</v>
      </c>
      <c r="AH114" s="345">
        <v>5.4454000000000002E-2</v>
      </c>
      <c r="AI114" s="338">
        <v>8.1250000000000003E-2</v>
      </c>
      <c r="AJ114" s="338"/>
      <c r="AK114" s="338"/>
      <c r="AL114" s="365"/>
    </row>
    <row r="115" spans="1:38" s="176" customFormat="1">
      <c r="A115" s="72"/>
      <c r="B115" s="274" t="s">
        <v>2083</v>
      </c>
      <c r="C115" s="275" t="s">
        <v>1691</v>
      </c>
      <c r="D115" s="324">
        <v>300</v>
      </c>
      <c r="E115" s="274" t="s">
        <v>5</v>
      </c>
      <c r="F115" s="324">
        <v>110</v>
      </c>
      <c r="G115" s="324">
        <f>F115</f>
        <v>110</v>
      </c>
      <c r="H115" s="325">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47" t="s">
        <v>7145</v>
      </c>
      <c r="AG115" s="347" t="s">
        <v>7145</v>
      </c>
      <c r="AH115" s="345">
        <v>3.5462E-2</v>
      </c>
      <c r="AI115" s="338">
        <v>3.6805555555555557E-2</v>
      </c>
      <c r="AJ115" s="338"/>
      <c r="AK115" s="338"/>
      <c r="AL115" s="365"/>
    </row>
    <row r="116" spans="1:38" s="176" customFormat="1">
      <c r="A116" s="72"/>
      <c r="B116" s="274" t="s">
        <v>2069</v>
      </c>
      <c r="C116" s="275" t="s">
        <v>1691</v>
      </c>
      <c r="D116" s="324">
        <v>300</v>
      </c>
      <c r="E116" s="274" t="s">
        <v>7</v>
      </c>
      <c r="F116" s="324">
        <v>60</v>
      </c>
      <c r="G116" s="324">
        <f>F116+Q116+T116</f>
        <v>85</v>
      </c>
      <c r="H116" s="325">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47" t="s">
        <v>7145</v>
      </c>
      <c r="AG116" s="347" t="s">
        <v>7145</v>
      </c>
      <c r="AH116" s="345">
        <v>1.5831000000000001E-2</v>
      </c>
      <c r="AI116" s="338">
        <v>3.6111111111111108E-2</v>
      </c>
      <c r="AJ116" s="338"/>
      <c r="AK116" s="338"/>
      <c r="AL116" s="365"/>
    </row>
    <row r="117" spans="1:38">
      <c r="B117" s="274" t="s">
        <v>542</v>
      </c>
      <c r="C117" s="275" t="s">
        <v>1691</v>
      </c>
      <c r="D117" s="324">
        <v>260</v>
      </c>
      <c r="E117" s="274" t="s">
        <v>5</v>
      </c>
      <c r="F117" s="324">
        <v>40</v>
      </c>
      <c r="G117" s="324">
        <f>+F117+Q117+T117</f>
        <v>66</v>
      </c>
      <c r="H117" s="325">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5">
        <v>3.8922999999999999E-2</v>
      </c>
      <c r="AG117" s="68">
        <v>5.4166666666666669E-2</v>
      </c>
      <c r="AH117" s="345">
        <v>0.17289199999999999</v>
      </c>
      <c r="AI117" s="338">
        <v>2.6388888888888889E-2</v>
      </c>
      <c r="AJ117" s="338"/>
      <c r="AK117" s="338"/>
      <c r="AL117" s="365">
        <f t="shared" si="1"/>
        <v>3.4418981065179972</v>
      </c>
    </row>
    <row r="118" spans="1:38">
      <c r="B118" s="274" t="s">
        <v>1011</v>
      </c>
      <c r="C118" s="275" t="s">
        <v>1691</v>
      </c>
      <c r="D118" s="324">
        <v>257</v>
      </c>
      <c r="E118" s="274" t="s">
        <v>7</v>
      </c>
      <c r="F118" s="324">
        <v>43</v>
      </c>
      <c r="G118" s="324">
        <f>+F118+Q118</f>
        <v>69</v>
      </c>
      <c r="H118" s="325">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0">
        <v>13.41</v>
      </c>
      <c r="AG118" s="62">
        <v>0.16458333333333333</v>
      </c>
      <c r="AH118" s="345">
        <v>2.8450000000000002</v>
      </c>
      <c r="AI118" s="338">
        <v>0.20208333333333334</v>
      </c>
      <c r="AJ118" s="338"/>
      <c r="AK118" s="338"/>
      <c r="AL118" s="365">
        <f t="shared" si="1"/>
        <v>-0.78784489187173756</v>
      </c>
    </row>
    <row r="119" spans="1:38">
      <c r="B119" s="274" t="s">
        <v>798</v>
      </c>
      <c r="C119" s="275" t="s">
        <v>1691</v>
      </c>
      <c r="D119" s="324">
        <v>250</v>
      </c>
      <c r="E119" s="274" t="s">
        <v>18</v>
      </c>
      <c r="F119" s="324">
        <v>50</v>
      </c>
      <c r="G119" s="324">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5">
        <v>8.3259E-2</v>
      </c>
      <c r="AG119" s="68">
        <v>1.4583333333333332E-2</v>
      </c>
      <c r="AH119" s="345">
        <v>8.5851999999999998E-2</v>
      </c>
      <c r="AI119" s="338">
        <v>4.8611111111111112E-2</v>
      </c>
      <c r="AJ119" s="338"/>
      <c r="AK119" s="338"/>
      <c r="AL119" s="365">
        <f t="shared" si="1"/>
        <v>3.1143780251984721E-2</v>
      </c>
    </row>
    <row r="120" spans="1:38" s="176" customFormat="1">
      <c r="A120" s="72"/>
      <c r="B120" s="274" t="s">
        <v>2066</v>
      </c>
      <c r="C120" s="275" t="s">
        <v>1691</v>
      </c>
      <c r="D120" s="324">
        <v>250</v>
      </c>
      <c r="E120" s="274" t="s">
        <v>18</v>
      </c>
      <c r="F120" s="324">
        <v>15</v>
      </c>
      <c r="G120" s="324">
        <f>F120+Z120+W120+T120+Q120</f>
        <v>84.2</v>
      </c>
      <c r="H120" s="325">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47" t="s">
        <v>7145</v>
      </c>
      <c r="AG120" s="347" t="s">
        <v>7145</v>
      </c>
      <c r="AH120" s="345">
        <v>1.6872000000000002E-2</v>
      </c>
      <c r="AI120" s="338">
        <v>6.3194444444444442E-2</v>
      </c>
      <c r="AJ120" s="338"/>
      <c r="AK120" s="338"/>
      <c r="AL120" s="365"/>
    </row>
    <row r="121" spans="1:38"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67" t="s">
        <v>7145</v>
      </c>
      <c r="AG121" s="367" t="s">
        <v>7145</v>
      </c>
      <c r="AH121" s="373">
        <v>4.4889999999999999</v>
      </c>
      <c r="AI121" s="361">
        <v>0.20833333333333334</v>
      </c>
      <c r="AJ121" s="361"/>
      <c r="AK121" s="361"/>
      <c r="AL121" s="370"/>
    </row>
    <row r="122" spans="1:38">
      <c r="B122" s="274" t="s">
        <v>3425</v>
      </c>
      <c r="C122" s="275" t="s">
        <v>1691</v>
      </c>
      <c r="D122" s="324">
        <v>250</v>
      </c>
      <c r="E122" s="274" t="s">
        <v>5</v>
      </c>
      <c r="F122" s="324">
        <v>40</v>
      </c>
      <c r="G122" s="324">
        <f>+F122+Q122+T122</f>
        <v>60</v>
      </c>
      <c r="H122" s="325">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5">
        <v>4.2204999999999999E-2</v>
      </c>
      <c r="AG122" s="68">
        <v>0.16458333333333333</v>
      </c>
      <c r="AH122" s="345">
        <v>0.114028</v>
      </c>
      <c r="AI122" s="338">
        <v>0.11736111111111111</v>
      </c>
      <c r="AJ122" s="338"/>
      <c r="AK122" s="338"/>
      <c r="AL122" s="365">
        <f t="shared" si="1"/>
        <v>1.7017651936974292</v>
      </c>
    </row>
    <row r="123" spans="1:38">
      <c r="B123" s="274" t="s">
        <v>3438</v>
      </c>
      <c r="C123" s="275" t="s">
        <v>1691</v>
      </c>
      <c r="D123" s="324">
        <v>250</v>
      </c>
      <c r="E123" s="274" t="s">
        <v>5</v>
      </c>
      <c r="F123" s="324">
        <v>50</v>
      </c>
      <c r="G123" s="324">
        <f>+F123+Q123</f>
        <v>56</v>
      </c>
      <c r="H123" s="325">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5">
        <v>8.0569999999999999E-3</v>
      </c>
      <c r="AG123" s="68">
        <v>3.4722222222222224E-2</v>
      </c>
      <c r="AH123" s="345">
        <v>1.8710999999999998E-2</v>
      </c>
      <c r="AI123" s="338">
        <v>2.8472222222222222E-2</v>
      </c>
      <c r="AJ123" s="338"/>
      <c r="AK123" s="338"/>
      <c r="AL123" s="365">
        <f t="shared" si="1"/>
        <v>1.3223284100781929</v>
      </c>
    </row>
    <row r="124" spans="1:38">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5">
        <v>8.9449999999999998E-3</v>
      </c>
      <c r="AG124" s="68">
        <v>2.9166666666666664E-2</v>
      </c>
      <c r="AH124" s="345">
        <v>5.0000000000000001E-3</v>
      </c>
      <c r="AI124" s="338">
        <v>4.791666666666667E-2</v>
      </c>
      <c r="AJ124" s="338"/>
      <c r="AK124" s="338"/>
      <c r="AL124" s="365">
        <f t="shared" si="1"/>
        <v>-0.44102850754611511</v>
      </c>
    </row>
    <row r="125" spans="1:38">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5">
        <v>0.36059000000000002</v>
      </c>
      <c r="AG125" s="68">
        <v>7.6388888888888886E-3</v>
      </c>
      <c r="AH125" s="345">
        <v>1.141</v>
      </c>
      <c r="AI125" s="338">
        <v>0.11736111111111111</v>
      </c>
      <c r="AJ125" s="338"/>
      <c r="AK125" s="338"/>
      <c r="AL125" s="365">
        <f t="shared" si="1"/>
        <v>2.1642585762223021</v>
      </c>
    </row>
    <row r="126" spans="1:38">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4">
        <v>0</v>
      </c>
      <c r="AG126" s="68">
        <v>2.7777777777777779E-3</v>
      </c>
      <c r="AH126" s="345">
        <v>5.0000000000000001E-3</v>
      </c>
      <c r="AI126" s="338">
        <v>0</v>
      </c>
      <c r="AJ126" s="338"/>
      <c r="AK126" s="338"/>
      <c r="AL126" s="365"/>
    </row>
    <row r="127" spans="1:38"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39">
        <v>0</v>
      </c>
      <c r="AG127" s="62">
        <v>0.10277777777777779</v>
      </c>
      <c r="AH127" s="345">
        <v>5.0000000000000001E-3</v>
      </c>
      <c r="AI127" s="338">
        <v>2.1527777777777778E-2</v>
      </c>
      <c r="AJ127" s="338"/>
      <c r="AK127" s="338"/>
      <c r="AL127" s="365"/>
    </row>
    <row r="128" spans="1:38"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1" t="s">
        <v>7145</v>
      </c>
      <c r="AG128" s="341" t="s">
        <v>7145</v>
      </c>
      <c r="AH128" s="345">
        <v>9.7642000000000007E-2</v>
      </c>
      <c r="AI128" s="338">
        <v>3.888888888888889E-2</v>
      </c>
      <c r="AJ128" s="338"/>
      <c r="AK128" s="338"/>
      <c r="AL128" s="365"/>
    </row>
    <row r="129" spans="1:38"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1" t="s">
        <v>7145</v>
      </c>
      <c r="AG129" s="341" t="s">
        <v>7145</v>
      </c>
      <c r="AH129" s="345">
        <v>0.26666899999999999</v>
      </c>
      <c r="AI129" s="338">
        <v>0.38472222222222224</v>
      </c>
      <c r="AJ129" s="338"/>
      <c r="AK129" s="338"/>
      <c r="AL129" s="365"/>
    </row>
    <row r="130" spans="1:38">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38">
        <v>0.21249999999999999</v>
      </c>
      <c r="AJ130" s="338"/>
      <c r="AK130" s="338"/>
      <c r="AL130" s="365">
        <f t="shared" si="1"/>
        <v>-0.17358034635521546</v>
      </c>
    </row>
    <row r="131" spans="1:38">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38">
        <v>0.28125</v>
      </c>
      <c r="AJ131" s="338"/>
      <c r="AK131" s="338"/>
      <c r="AL131" s="365">
        <f t="shared" si="1"/>
        <v>-0.26874189364461742</v>
      </c>
    </row>
    <row r="132" spans="1:38">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59">
        <v>0.81180555555555556</v>
      </c>
      <c r="AJ132" s="359"/>
      <c r="AK132" s="359"/>
      <c r="AL132" s="365">
        <f t="shared" si="1"/>
        <v>0.3798250128667009</v>
      </c>
    </row>
    <row r="133" spans="1:38">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1">
        <v>0.27083333333333331</v>
      </c>
      <c r="AJ133" s="361"/>
      <c r="AK133" s="361"/>
      <c r="AL133" s="365">
        <f t="shared" si="1"/>
        <v>-0.70109235352532273</v>
      </c>
    </row>
    <row r="134" spans="1:38">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4">
        <v>7.7016000000000001E-2</v>
      </c>
      <c r="AG134" s="68">
        <v>4.5833333333333337E-2</v>
      </c>
      <c r="AH134" s="354">
        <v>6.0995000000000001E-2</v>
      </c>
      <c r="AI134" s="338">
        <v>0.19930555555555557</v>
      </c>
      <c r="AJ134" s="338"/>
      <c r="AK134" s="338"/>
      <c r="AL134" s="365">
        <f t="shared" si="1"/>
        <v>-0.20802170977459233</v>
      </c>
    </row>
    <row r="135" spans="1:38">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0">
        <v>6.1334E-2</v>
      </c>
      <c r="AG135" s="70">
        <v>6.6666666666666666E-2</v>
      </c>
      <c r="AH135" s="360">
        <v>5.6905999999999998E-2</v>
      </c>
      <c r="AI135" s="361">
        <v>0.18888888888888888</v>
      </c>
      <c r="AJ135" s="361"/>
      <c r="AK135" s="361"/>
      <c r="AL135" s="365">
        <f t="shared" ref="AL135:AL199" si="2">+AH135/AF135-1</f>
        <v>-7.2194867447093025E-2</v>
      </c>
    </row>
    <row r="136" spans="1:38">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39">
        <v>1.6847000000000001E-2</v>
      </c>
      <c r="AG136" s="62">
        <v>1.3888888888888889E-3</v>
      </c>
      <c r="AH136" s="354">
        <v>9.1430000000000001E-3</v>
      </c>
      <c r="AI136" s="338">
        <v>3.472222222222222E-3</v>
      </c>
      <c r="AJ136" s="338"/>
      <c r="AK136" s="338"/>
      <c r="AL136" s="365">
        <f t="shared" si="2"/>
        <v>-0.45729209948358762</v>
      </c>
    </row>
    <row r="137" spans="1:38">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39">
        <v>3.8457999999999999E-2</v>
      </c>
      <c r="AG137" s="62">
        <v>0.11388888888888889</v>
      </c>
      <c r="AH137" s="339">
        <v>3.2417000000000001E-2</v>
      </c>
      <c r="AI137" s="62">
        <v>4.6527777777777779E-2</v>
      </c>
      <c r="AJ137" s="62"/>
      <c r="AK137" s="62"/>
      <c r="AL137" s="365">
        <f t="shared" si="2"/>
        <v>-0.15708045140152893</v>
      </c>
    </row>
    <row r="138" spans="1:38"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4">
        <v>2.3637999999999999E-2</v>
      </c>
      <c r="AG138" s="68">
        <v>6.3194444444444442E-2</v>
      </c>
      <c r="AH138" s="354">
        <v>6.319E-3</v>
      </c>
      <c r="AI138" s="68">
        <v>2.2916666666666665E-2</v>
      </c>
      <c r="AJ138" s="68"/>
      <c r="AK138" s="68"/>
      <c r="AL138" s="365">
        <f t="shared" si="2"/>
        <v>-0.73267619934004569</v>
      </c>
    </row>
    <row r="139" spans="1:38">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4">
        <v>5.2790999999999998E-2</v>
      </c>
      <c r="AG139" s="68">
        <v>0.14861111111111111</v>
      </c>
      <c r="AH139" s="354">
        <v>8.0129999999999993E-3</v>
      </c>
      <c r="AI139" s="338">
        <v>5.1388888888888887E-2</v>
      </c>
      <c r="AJ139" s="338"/>
      <c r="AK139" s="338"/>
      <c r="AL139" s="365">
        <f t="shared" si="2"/>
        <v>-0.84821276353923969</v>
      </c>
    </row>
    <row r="140" spans="1:38"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4">
        <v>5.7058999999999999E-2</v>
      </c>
      <c r="AG140" s="68">
        <v>5.9722222222222225E-2</v>
      </c>
      <c r="AH140" s="354">
        <v>0.14016100000000001</v>
      </c>
      <c r="AI140" s="338">
        <v>0.15694444444444444</v>
      </c>
      <c r="AJ140" s="338"/>
      <c r="AK140" s="338"/>
      <c r="AL140" s="365">
        <f t="shared" si="2"/>
        <v>1.4564222997248466</v>
      </c>
    </row>
    <row r="141" spans="1:38">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4">
        <v>0.20650399999999999</v>
      </c>
      <c r="AG141" s="68">
        <v>0.22708333333333333</v>
      </c>
      <c r="AH141" s="354">
        <v>0.51268999999999998</v>
      </c>
      <c r="AI141" s="338">
        <v>0.1111111111111111</v>
      </c>
      <c r="AJ141" s="338"/>
      <c r="AK141" s="338"/>
      <c r="AL141" s="365">
        <f t="shared" si="2"/>
        <v>1.4827121992794328</v>
      </c>
    </row>
    <row r="142" spans="1:38">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4">
        <v>4.4072E-2</v>
      </c>
      <c r="AG142" s="68">
        <v>0.21875</v>
      </c>
      <c r="AH142" s="354">
        <v>1.9029999999999998E-2</v>
      </c>
      <c r="AI142" s="338">
        <v>7.6388888888888895E-2</v>
      </c>
      <c r="AJ142" s="338"/>
      <c r="AK142" s="338"/>
      <c r="AL142" s="365">
        <f t="shared" si="2"/>
        <v>-0.56820657106552919</v>
      </c>
    </row>
    <row r="143" spans="1:38"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0">
        <v>0.72334200000000004</v>
      </c>
      <c r="AG143" s="70">
        <v>0.14722222222222223</v>
      </c>
      <c r="AH143" s="360">
        <v>0.562357</v>
      </c>
      <c r="AI143" s="361">
        <v>0.16527777777777777</v>
      </c>
      <c r="AJ143" s="361"/>
      <c r="AK143" s="361"/>
      <c r="AL143" s="365">
        <f t="shared" si="2"/>
        <v>-0.22255724124964404</v>
      </c>
    </row>
    <row r="144" spans="1:38">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4">
        <v>0.522698</v>
      </c>
      <c r="AG144" s="68">
        <v>0.17500000000000002</v>
      </c>
      <c r="AH144" s="360">
        <v>0.68173899999999998</v>
      </c>
      <c r="AI144" s="338">
        <v>0.17916666666666667</v>
      </c>
      <c r="AJ144" s="338"/>
      <c r="AK144" s="338"/>
      <c r="AL144" s="365">
        <f t="shared" si="2"/>
        <v>0.30426938691175409</v>
      </c>
    </row>
    <row r="145" spans="1:38">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4">
        <v>0</v>
      </c>
      <c r="AG145" s="68">
        <v>0.16597222222222222</v>
      </c>
      <c r="AH145" s="354">
        <v>5.0000000000000001E-3</v>
      </c>
      <c r="AI145" s="68">
        <v>0.11527777777777778</v>
      </c>
      <c r="AJ145" s="68"/>
      <c r="AK145" s="68"/>
      <c r="AL145" s="365"/>
    </row>
    <row r="146" spans="1:38"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1" t="s">
        <v>7145</v>
      </c>
      <c r="AG146" s="341" t="s">
        <v>7145</v>
      </c>
      <c r="AH146" s="360">
        <v>4.8419999999999996</v>
      </c>
      <c r="AI146" s="362">
        <v>0.22430555555555556</v>
      </c>
      <c r="AJ146" s="362"/>
      <c r="AK146" s="362"/>
      <c r="AL146" s="365"/>
    </row>
    <row r="147" spans="1:38"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1" t="s">
        <v>7145</v>
      </c>
      <c r="AG147" s="341" t="s">
        <v>7145</v>
      </c>
      <c r="AH147" s="354">
        <v>1.2252000000000001E-2</v>
      </c>
      <c r="AI147" s="362">
        <v>5.5555555555555552E-2</v>
      </c>
      <c r="AJ147" s="362"/>
      <c r="AK147" s="362"/>
      <c r="AL147" s="365"/>
    </row>
    <row r="148" spans="1:38">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4">
        <v>1.3032E-2</v>
      </c>
      <c r="AG148" s="68">
        <v>6.458333333333334E-2</v>
      </c>
      <c r="AH148" s="354">
        <v>1.0926999999999999E-2</v>
      </c>
      <c r="AI148" s="338">
        <v>6.6666666666666666E-2</v>
      </c>
      <c r="AJ148" s="338"/>
      <c r="AK148" s="338"/>
      <c r="AL148" s="365">
        <f t="shared" si="2"/>
        <v>-0.16152547575199516</v>
      </c>
    </row>
    <row r="149" spans="1:38">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4">
        <v>2.0410999999999999E-2</v>
      </c>
      <c r="AG149" s="68">
        <v>5.5555555555555552E-2</v>
      </c>
      <c r="AH149" s="354">
        <v>2.3671999999999999E-2</v>
      </c>
      <c r="AI149" s="338">
        <v>5.0694444444444445E-2</v>
      </c>
      <c r="AJ149" s="338"/>
      <c r="AK149" s="338"/>
      <c r="AL149" s="365">
        <f t="shared" si="2"/>
        <v>0.15976679241585412</v>
      </c>
    </row>
    <row r="150" spans="1:38"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4">
        <v>0</v>
      </c>
      <c r="AG150" s="68">
        <v>0.1451388888888889</v>
      </c>
      <c r="AH150" s="354">
        <v>1.2688E-2</v>
      </c>
      <c r="AI150" s="338">
        <v>7.2916666666666671E-2</v>
      </c>
      <c r="AJ150" s="338"/>
      <c r="AK150" s="338"/>
      <c r="AL150" s="365"/>
    </row>
    <row r="151" spans="1:38">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4">
        <v>0.121147</v>
      </c>
      <c r="AG151" s="68">
        <v>0.34652777777777777</v>
      </c>
      <c r="AH151" s="354">
        <v>2.0806999999999999E-2</v>
      </c>
      <c r="AI151" s="338">
        <v>0.11458333333333333</v>
      </c>
      <c r="AJ151" s="338"/>
      <c r="AK151" s="338"/>
      <c r="AL151" s="365">
        <f t="shared" si="2"/>
        <v>-0.82824997730030459</v>
      </c>
    </row>
    <row r="152" spans="1:38"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4">
        <v>2.4740999999999999E-2</v>
      </c>
      <c r="AG152" s="70">
        <v>0.14444444444444446</v>
      </c>
      <c r="AH152" s="354">
        <v>3.0053E-2</v>
      </c>
      <c r="AI152" s="361">
        <v>0.14583333333333334</v>
      </c>
      <c r="AJ152" s="361"/>
      <c r="AK152" s="361"/>
      <c r="AL152" s="365">
        <f t="shared" si="2"/>
        <v>0.21470433693060098</v>
      </c>
    </row>
    <row r="153" spans="1:38">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4">
        <v>6.6060999999999995E-2</v>
      </c>
      <c r="AG153" s="68">
        <v>0.1125</v>
      </c>
      <c r="AH153" s="354">
        <v>0.10495</v>
      </c>
      <c r="AI153" s="338">
        <v>0.18124999999999999</v>
      </c>
      <c r="AJ153" s="338"/>
      <c r="AK153" s="338"/>
      <c r="AL153" s="365">
        <f t="shared" si="2"/>
        <v>0.58868318675163889</v>
      </c>
    </row>
    <row r="154" spans="1:38">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4">
        <v>0.63859900000000003</v>
      </c>
      <c r="AG154" s="68">
        <v>0.18611111111111112</v>
      </c>
      <c r="AH154" s="354">
        <v>0.27938099999999999</v>
      </c>
      <c r="AI154" s="338">
        <v>7.8472222222222221E-2</v>
      </c>
      <c r="AJ154" s="338"/>
      <c r="AK154" s="338"/>
      <c r="AL154" s="365">
        <f t="shared" si="2"/>
        <v>-0.56250949343797907</v>
      </c>
    </row>
    <row r="155" spans="1:38">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4">
        <v>7.8155000000000002E-2</v>
      </c>
      <c r="AG155" s="68">
        <v>0.47152777777777777</v>
      </c>
      <c r="AH155" s="354">
        <v>3.6394999999999997E-2</v>
      </c>
      <c r="AI155" s="338">
        <v>2.4305555555555556E-2</v>
      </c>
      <c r="AJ155" s="338"/>
      <c r="AK155" s="338"/>
      <c r="AL155" s="365">
        <f t="shared" si="2"/>
        <v>-0.53432282003710574</v>
      </c>
    </row>
    <row r="156" spans="1:38">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4">
        <v>7.8120999999999996E-2</v>
      </c>
      <c r="AG156" s="68">
        <v>4.6527777777777779E-2</v>
      </c>
      <c r="AH156" s="354">
        <v>8.7099999999999997E-2</v>
      </c>
      <c r="AI156" s="359">
        <v>0.46319444444444446</v>
      </c>
      <c r="AJ156" s="359"/>
      <c r="AK156" s="359"/>
      <c r="AL156" s="365">
        <f t="shared" si="2"/>
        <v>0.11493708477874076</v>
      </c>
    </row>
    <row r="157" spans="1:38"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4">
        <v>5.6669999999999998E-2</v>
      </c>
      <c r="AG157" s="68">
        <v>0.22013888888888888</v>
      </c>
      <c r="AH157" s="354">
        <v>0.103685</v>
      </c>
      <c r="AI157" s="359">
        <v>9.6527777777777782E-2</v>
      </c>
      <c r="AJ157" s="359"/>
      <c r="AK157" s="359"/>
      <c r="AL157" s="365">
        <f t="shared" si="2"/>
        <v>0.82962766896064943</v>
      </c>
    </row>
    <row r="158" spans="1:38">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4">
        <v>4.9446999999999998E-2</v>
      </c>
      <c r="AG158" s="68">
        <v>0.21458333333333335</v>
      </c>
      <c r="AH158" s="354">
        <v>7.5411000000000006E-2</v>
      </c>
      <c r="AI158" s="338">
        <v>8.7499999999999994E-2</v>
      </c>
      <c r="AJ158" s="338"/>
      <c r="AK158" s="338"/>
      <c r="AL158" s="365">
        <f t="shared" si="2"/>
        <v>0.52508746738932621</v>
      </c>
    </row>
    <row r="159" spans="1:38">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4">
        <v>0.32195000000000001</v>
      </c>
      <c r="AG159" s="68">
        <v>0.26874999999999999</v>
      </c>
      <c r="AH159" s="354">
        <v>0.35120800000000002</v>
      </c>
      <c r="AI159" s="338">
        <v>0.12222222222222222</v>
      </c>
      <c r="AJ159" s="338"/>
      <c r="AK159" s="338"/>
      <c r="AL159" s="365">
        <f t="shared" si="2"/>
        <v>9.0877465444944905E-2</v>
      </c>
    </row>
    <row r="160" spans="1:38">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4">
        <v>0.36492400000000003</v>
      </c>
      <c r="AG160" s="68">
        <v>0.48680555555555555</v>
      </c>
      <c r="AH160" s="354">
        <v>0.29319299999999998</v>
      </c>
      <c r="AI160" s="338">
        <v>0.20902777777777778</v>
      </c>
      <c r="AJ160" s="338"/>
      <c r="AK160" s="338"/>
      <c r="AL160" s="365">
        <f t="shared" si="2"/>
        <v>-0.19656421611075192</v>
      </c>
    </row>
    <row r="161" spans="1:38">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4">
        <v>7.2140999999999997E-2</v>
      </c>
      <c r="AG161" s="68">
        <v>3.5416666666666666E-2</v>
      </c>
      <c r="AH161" s="354">
        <v>0.14808499999999999</v>
      </c>
      <c r="AI161" s="338">
        <v>6.8750000000000006E-2</v>
      </c>
      <c r="AJ161" s="338"/>
      <c r="AK161" s="338"/>
      <c r="AL161" s="365">
        <f t="shared" si="2"/>
        <v>1.0527162085360615</v>
      </c>
    </row>
    <row r="162" spans="1:38">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4">
        <v>0.16760800000000001</v>
      </c>
      <c r="AG162" s="68">
        <v>7.9166666666666663E-2</v>
      </c>
      <c r="AH162" s="354">
        <v>3.3859E-2</v>
      </c>
      <c r="AI162" s="338">
        <v>1.9444444444444445E-2</v>
      </c>
      <c r="AJ162" s="338"/>
      <c r="AK162" s="338"/>
      <c r="AL162" s="365">
        <f t="shared" si="2"/>
        <v>-0.79798696959572335</v>
      </c>
    </row>
    <row r="163" spans="1:38">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4">
        <v>0.156365</v>
      </c>
      <c r="AG163" s="68">
        <v>0.20972222222222223</v>
      </c>
      <c r="AH163" s="354">
        <v>9.0676999999999994E-2</v>
      </c>
      <c r="AI163" s="338">
        <v>0.11805555555555555</v>
      </c>
      <c r="AJ163" s="338"/>
      <c r="AK163" s="338"/>
      <c r="AL163" s="365">
        <f t="shared" si="2"/>
        <v>-0.42009401080804532</v>
      </c>
    </row>
    <row r="164" spans="1:38">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4">
        <v>8.2150000000000001E-3</v>
      </c>
      <c r="AG164" s="68">
        <v>9.930555555555555E-2</v>
      </c>
      <c r="AH164" s="354">
        <v>7.1089999999999999E-3</v>
      </c>
      <c r="AI164" s="338">
        <v>4.6527777777777779E-2</v>
      </c>
      <c r="AJ164" s="338"/>
      <c r="AK164" s="338"/>
      <c r="AL164" s="365">
        <f t="shared" si="2"/>
        <v>-0.13463177115033476</v>
      </c>
    </row>
    <row r="165" spans="1:38"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4">
        <v>0</v>
      </c>
      <c r="AG165" s="68">
        <v>3.3333333333333333E-2</v>
      </c>
      <c r="AH165" s="354">
        <v>5.0000000000000001E-3</v>
      </c>
      <c r="AI165" s="338">
        <v>5.6944444444444443E-2</v>
      </c>
      <c r="AJ165" s="338"/>
      <c r="AK165" s="338"/>
      <c r="AL165" s="365"/>
    </row>
    <row r="166" spans="1:38">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4">
        <v>3.7558000000000001E-2</v>
      </c>
      <c r="AG166" s="68">
        <v>6.9444444444444434E-2</v>
      </c>
      <c r="AH166" s="354">
        <v>5.4491999999999999E-2</v>
      </c>
      <c r="AI166" s="338">
        <v>0.22083333333333333</v>
      </c>
      <c r="AJ166" s="338"/>
      <c r="AK166" s="338"/>
      <c r="AL166" s="365">
        <f t="shared" si="2"/>
        <v>0.45087597848660721</v>
      </c>
    </row>
    <row r="167" spans="1:38">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0">
        <v>0.80907300000000004</v>
      </c>
      <c r="AG167" s="68">
        <v>0.12291666666666667</v>
      </c>
      <c r="AH167" s="354">
        <v>0.31321399999999999</v>
      </c>
      <c r="AI167" s="338">
        <v>0.10972222222222222</v>
      </c>
      <c r="AJ167" s="338"/>
      <c r="AK167" s="338"/>
      <c r="AL167" s="365">
        <f t="shared" si="2"/>
        <v>-0.61287300404289846</v>
      </c>
    </row>
    <row r="168" spans="1:38">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0">
        <v>0.77962500000000001</v>
      </c>
      <c r="AG168" s="68">
        <v>0.12708333333333333</v>
      </c>
      <c r="AH168" s="354">
        <v>0.65158700000000003</v>
      </c>
      <c r="AI168" s="338">
        <v>0.1361111111111111</v>
      </c>
      <c r="AJ168" s="338"/>
      <c r="AK168" s="338"/>
      <c r="AL168" s="365">
        <f t="shared" si="2"/>
        <v>-0.16423023889690558</v>
      </c>
    </row>
    <row r="169" spans="1:38">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4">
        <v>3.125E-2</v>
      </c>
      <c r="AG169" s="68">
        <v>0.34583333333333338</v>
      </c>
      <c r="AH169" s="354">
        <v>0.12748200000000001</v>
      </c>
      <c r="AI169" s="338">
        <v>0.7368055555555556</v>
      </c>
      <c r="AJ169" s="338"/>
      <c r="AK169" s="338"/>
      <c r="AL169" s="365">
        <f t="shared" si="2"/>
        <v>3.0794240000000004</v>
      </c>
    </row>
    <row r="170" spans="1:38">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4">
        <v>2.8972000000000001E-2</v>
      </c>
      <c r="AG170" s="68">
        <v>0.30763888888888891</v>
      </c>
      <c r="AH170" s="354">
        <v>5.2361999999999999E-2</v>
      </c>
      <c r="AI170" s="342">
        <v>0.12638888888888888</v>
      </c>
      <c r="AJ170" s="342"/>
      <c r="AK170" s="342"/>
      <c r="AL170" s="365">
        <f t="shared" si="2"/>
        <v>0.80733121634681759</v>
      </c>
    </row>
    <row r="171" spans="1:38">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4">
        <v>9.3509999999999999E-3</v>
      </c>
      <c r="AG171" s="62">
        <v>2.9861111111111113E-2</v>
      </c>
      <c r="AH171" s="354">
        <v>2.5014000000000002E-2</v>
      </c>
      <c r="AI171" s="338">
        <v>3.0555555555555555E-2</v>
      </c>
      <c r="AJ171" s="338"/>
      <c r="AK171" s="338"/>
      <c r="AL171" s="365">
        <f t="shared" si="2"/>
        <v>1.6750080205325637</v>
      </c>
    </row>
    <row r="172" spans="1:38"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4">
        <v>0</v>
      </c>
      <c r="AG172" s="68">
        <v>7.4999999999999997E-2</v>
      </c>
      <c r="AH172" s="354">
        <v>5.0000000000000001E-3</v>
      </c>
      <c r="AI172" s="338">
        <v>6.458333333333334E-2</v>
      </c>
      <c r="AJ172" s="338"/>
      <c r="AK172" s="338"/>
      <c r="AL172" s="365"/>
    </row>
    <row r="173" spans="1:38"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4">
        <v>0</v>
      </c>
      <c r="AG173" s="68">
        <v>0.17430555555555557</v>
      </c>
      <c r="AH173" s="354">
        <v>5.0000000000000001E-3</v>
      </c>
      <c r="AI173" s="338">
        <v>1.6666666666666666E-2</v>
      </c>
      <c r="AJ173" s="338"/>
      <c r="AK173" s="338"/>
      <c r="AL173" s="365"/>
    </row>
    <row r="174" spans="1:38"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4">
        <v>0</v>
      </c>
      <c r="AG174" s="68">
        <v>0.26527777777777778</v>
      </c>
      <c r="AH174" s="354">
        <v>5.0000000000000001E-3</v>
      </c>
      <c r="AI174" s="338">
        <v>0</v>
      </c>
      <c r="AJ174" s="338"/>
      <c r="AK174" s="338"/>
      <c r="AL174" s="365"/>
    </row>
    <row r="175" spans="1:38"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4">
        <v>0</v>
      </c>
      <c r="AG175" s="70">
        <v>0</v>
      </c>
      <c r="AH175" s="354">
        <v>1.9462E-2</v>
      </c>
      <c r="AI175" s="361">
        <v>2.0833333333333333E-3</v>
      </c>
      <c r="AJ175" s="361"/>
      <c r="AK175" s="361"/>
      <c r="AL175" s="365"/>
    </row>
    <row r="176" spans="1:38"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4">
        <v>0</v>
      </c>
      <c r="AG176" s="68">
        <v>0</v>
      </c>
      <c r="AH176" s="354">
        <v>6.228E-3</v>
      </c>
      <c r="AI176" s="359">
        <v>2.7083333333333334E-2</v>
      </c>
      <c r="AJ176" s="359"/>
      <c r="AK176" s="359"/>
      <c r="AL176" s="365"/>
    </row>
    <row r="177" spans="1:38">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5">
        <v>7.8329999999999997E-3</v>
      </c>
      <c r="AG177" s="68">
        <v>0.56041666666666667</v>
      </c>
      <c r="AH177" s="354">
        <v>1.5789000000000001E-2</v>
      </c>
      <c r="AI177" s="338">
        <v>0</v>
      </c>
      <c r="AJ177" s="338"/>
      <c r="AK177" s="338"/>
      <c r="AL177" s="365">
        <f t="shared" si="2"/>
        <v>1.0157027958636542</v>
      </c>
    </row>
    <row r="178" spans="1:38">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5">
        <v>6.7039999999999999E-3</v>
      </c>
      <c r="AG178" s="68">
        <v>0.13749999999999998</v>
      </c>
      <c r="AH178" s="354">
        <v>1.065E-2</v>
      </c>
      <c r="AI178" s="359">
        <v>9.0972222222222218E-2</v>
      </c>
      <c r="AJ178" s="359"/>
      <c r="AK178" s="359"/>
      <c r="AL178" s="365">
        <f t="shared" si="2"/>
        <v>0.58860381861575184</v>
      </c>
    </row>
    <row r="179" spans="1:38">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3">
        <v>5.2030000000000002E-3</v>
      </c>
      <c r="AG179" s="183">
        <v>1.7361111111111112E-2</v>
      </c>
      <c r="AH179" s="354">
        <v>7.1289999999999999E-3</v>
      </c>
      <c r="AI179" s="364">
        <v>0</v>
      </c>
      <c r="AJ179" s="364"/>
      <c r="AK179" s="364"/>
      <c r="AL179" s="365">
        <f t="shared" si="2"/>
        <v>0.37017105516048421</v>
      </c>
    </row>
    <row r="180" spans="1:38">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5">
        <v>0</v>
      </c>
      <c r="AG180" s="68">
        <v>0.17569444444444446</v>
      </c>
      <c r="AH180" s="354">
        <v>5.0000000000000001E-3</v>
      </c>
      <c r="AI180" s="338">
        <v>1.8749999999999999E-2</v>
      </c>
      <c r="AJ180" s="338"/>
      <c r="AK180" s="338"/>
      <c r="AL180" s="365"/>
    </row>
    <row r="181" spans="1:38">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5">
        <v>0.273484</v>
      </c>
      <c r="AG181" s="68">
        <v>0</v>
      </c>
      <c r="AH181" s="354">
        <v>0.45759</v>
      </c>
      <c r="AI181" s="359">
        <v>8.3333333333333329E-2</v>
      </c>
      <c r="AJ181" s="359"/>
      <c r="AK181" s="359"/>
      <c r="AL181" s="365">
        <f>+AH181/AF181-1</f>
        <v>0.67318746252065931</v>
      </c>
    </row>
    <row r="182" spans="1:38">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5">
        <v>0</v>
      </c>
      <c r="AG182" s="68">
        <v>0</v>
      </c>
      <c r="AH182" s="354">
        <v>5.0000000000000001E-3</v>
      </c>
      <c r="AI182" s="359">
        <v>2.7777777777777779E-3</v>
      </c>
      <c r="AJ182" s="359"/>
      <c r="AK182" s="359"/>
      <c r="AL182" s="365"/>
    </row>
    <row r="183" spans="1:38">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5">
        <v>1.5440000000000001E-2</v>
      </c>
      <c r="AG183" s="68">
        <v>0.47638888888888892</v>
      </c>
      <c r="AH183" s="354">
        <v>3.5591999999999999E-2</v>
      </c>
      <c r="AI183" s="338">
        <v>6.0416666666666667E-2</v>
      </c>
      <c r="AJ183" s="338"/>
      <c r="AK183" s="338"/>
      <c r="AL183" s="365">
        <f>+AH183/AF183-1</f>
        <v>1.3051813471502589</v>
      </c>
    </row>
    <row r="184" spans="1:38"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0">
        <v>5.8803000000000001E-2</v>
      </c>
      <c r="AG184" s="62">
        <v>8.0555555555555561E-2</v>
      </c>
      <c r="AH184" s="354">
        <v>4.2221000000000002E-2</v>
      </c>
      <c r="AI184" s="359">
        <v>0.1701388888888889</v>
      </c>
      <c r="AJ184" s="359"/>
      <c r="AK184" s="359"/>
      <c r="AL184" s="365">
        <f>+AH184/AF184-1</f>
        <v>-0.28199241535295816</v>
      </c>
    </row>
    <row r="185" spans="1:38">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5">
        <v>1.4638E-2</v>
      </c>
      <c r="AG185" s="68">
        <v>5.1388888888888894E-2</v>
      </c>
      <c r="AH185" s="354">
        <v>2.5014000000000002E-2</v>
      </c>
      <c r="AI185" s="359">
        <v>4.3749999999999997E-2</v>
      </c>
      <c r="AJ185" s="359"/>
      <c r="AK185" s="359"/>
      <c r="AL185" s="365">
        <f t="shared" si="2"/>
        <v>0.70884000546522752</v>
      </c>
    </row>
    <row r="186" spans="1:38"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5">
        <v>1.3875999999999999E-2</v>
      </c>
      <c r="AG186" s="68">
        <v>2.4305555555555556E-2</v>
      </c>
      <c r="AH186" s="354">
        <v>1.2244E-2</v>
      </c>
      <c r="AI186" s="338">
        <v>3.2638888888888891E-2</v>
      </c>
      <c r="AJ186" s="338"/>
      <c r="AK186" s="338"/>
      <c r="AL186" s="365">
        <f t="shared" si="2"/>
        <v>-0.11761314499855868</v>
      </c>
    </row>
    <row r="187" spans="1:38">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5">
        <v>0.27698</v>
      </c>
      <c r="AG187" s="68">
        <v>9.375E-2</v>
      </c>
      <c r="AH187" s="354">
        <v>0.21010899999999999</v>
      </c>
      <c r="AI187" s="338">
        <v>6.0416666666666667E-2</v>
      </c>
      <c r="AJ187" s="338"/>
      <c r="AK187" s="338"/>
      <c r="AL187" s="365">
        <f t="shared" si="2"/>
        <v>-0.24142898404216917</v>
      </c>
    </row>
    <row r="188" spans="1:38" s="274" customFormat="1">
      <c r="B188" s="393" t="s">
        <v>9716</v>
      </c>
      <c r="C188" s="394" t="s">
        <v>1691</v>
      </c>
      <c r="D188" s="324">
        <v>100</v>
      </c>
      <c r="E188" s="393" t="s">
        <v>5</v>
      </c>
      <c r="F188" s="324">
        <v>23</v>
      </c>
      <c r="G188" s="324">
        <f>+F188+Q188</f>
        <v>30</v>
      </c>
      <c r="H188" s="325">
        <v>45209</v>
      </c>
      <c r="I188" s="393" t="s">
        <v>9721</v>
      </c>
      <c r="J188" s="393" t="s">
        <v>9717</v>
      </c>
      <c r="K188" s="393" t="s">
        <v>2045</v>
      </c>
      <c r="L188" s="393" t="s">
        <v>2056</v>
      </c>
      <c r="M188" s="274">
        <v>2021</v>
      </c>
      <c r="N188" s="393" t="s">
        <v>9719</v>
      </c>
      <c r="O188" s="393" t="s">
        <v>9722</v>
      </c>
      <c r="P188" s="393" t="s">
        <v>4</v>
      </c>
      <c r="Q188" s="274">
        <v>7</v>
      </c>
      <c r="R188" s="393" t="s">
        <v>9731</v>
      </c>
      <c r="S188" s="393" t="s">
        <v>1</v>
      </c>
      <c r="T188" s="393" t="s">
        <v>1</v>
      </c>
      <c r="U188" s="393" t="s">
        <v>1</v>
      </c>
      <c r="V188" s="393" t="s">
        <v>1</v>
      </c>
      <c r="W188" s="393" t="s">
        <v>1</v>
      </c>
      <c r="X188" s="393" t="s">
        <v>1</v>
      </c>
      <c r="Y188" s="393" t="s">
        <v>1</v>
      </c>
      <c r="Z188" s="393" t="s">
        <v>1</v>
      </c>
      <c r="AA188" s="393" t="s">
        <v>1</v>
      </c>
      <c r="AB188" s="393" t="s">
        <v>6600</v>
      </c>
      <c r="AC188" s="393" t="s">
        <v>6608</v>
      </c>
      <c r="AD188" s="393" t="s">
        <v>6608</v>
      </c>
      <c r="AE188" s="25" t="s">
        <v>9718</v>
      </c>
    </row>
    <row r="189" spans="1:38">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5">
        <v>3.9455999999999998E-2</v>
      </c>
      <c r="AG189" s="68">
        <v>0.16805555555555554</v>
      </c>
      <c r="AH189" s="354">
        <v>7.3263999999999996E-2</v>
      </c>
      <c r="AI189" s="359">
        <v>0.19236111111111112</v>
      </c>
      <c r="AJ189" s="359"/>
      <c r="AK189" s="359"/>
      <c r="AL189" s="365">
        <f t="shared" si="2"/>
        <v>0.85685320356853212</v>
      </c>
    </row>
    <row r="190" spans="1:38">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5">
        <v>2.2461999999999999E-2</v>
      </c>
      <c r="AG190" s="68">
        <v>3.0555555555555555E-2</v>
      </c>
      <c r="AH190" s="354">
        <v>3.8792E-2</v>
      </c>
      <c r="AI190" s="338">
        <v>0.1361111111111111</v>
      </c>
      <c r="AJ190" s="338"/>
      <c r="AK190" s="338"/>
      <c r="AL190" s="365">
        <f t="shared" si="2"/>
        <v>0.72700560947377801</v>
      </c>
    </row>
    <row r="191" spans="1:38"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5">
        <v>2.2341E-2</v>
      </c>
      <c r="AG191" s="68">
        <v>3.8194444444444441E-2</v>
      </c>
      <c r="AH191" s="354">
        <v>1.6976000000000002E-2</v>
      </c>
      <c r="AI191" s="338">
        <v>8.6805555555555552E-2</v>
      </c>
      <c r="AJ191" s="338"/>
      <c r="AK191" s="338"/>
      <c r="AL191" s="365">
        <f t="shared" si="2"/>
        <v>-0.24014144398191661</v>
      </c>
    </row>
    <row r="192" spans="1:38">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5">
        <v>1.9050000000000001E-2</v>
      </c>
      <c r="AG192" s="68">
        <v>0.11319444444444444</v>
      </c>
      <c r="AH192" s="354">
        <v>1.1067E-2</v>
      </c>
      <c r="AI192" s="338">
        <v>9.7916666666666666E-2</v>
      </c>
      <c r="AJ192" s="338"/>
      <c r="AK192" s="338"/>
      <c r="AL192" s="365">
        <f t="shared" si="2"/>
        <v>-0.41905511811023621</v>
      </c>
    </row>
    <row r="193" spans="1:38">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5">
        <v>1.7419E-2</v>
      </c>
      <c r="AG193" s="68">
        <v>0.11666666666666665</v>
      </c>
      <c r="AH193" s="354">
        <v>4.5483999999999997E-2</v>
      </c>
      <c r="AI193" s="338">
        <v>1.8749999999999999E-2</v>
      </c>
      <c r="AJ193" s="338"/>
      <c r="AK193" s="338"/>
      <c r="AL193" s="365">
        <f t="shared" si="2"/>
        <v>1.6111717090533322</v>
      </c>
    </row>
    <row r="194" spans="1:38">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5">
        <v>1.2933E-2</v>
      </c>
      <c r="AG194" s="68">
        <v>0</v>
      </c>
      <c r="AH194" s="354">
        <v>1.5520000000000001E-2</v>
      </c>
      <c r="AI194" s="359">
        <v>9.2361111111111116E-2</v>
      </c>
      <c r="AJ194" s="359"/>
      <c r="AK194" s="359"/>
      <c r="AL194" s="365">
        <f t="shared" si="2"/>
        <v>0.2000309286321813</v>
      </c>
    </row>
    <row r="195" spans="1:38">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5">
        <v>1.2711999999999999E-2</v>
      </c>
      <c r="AG195" s="68">
        <v>2.013888888888889E-2</v>
      </c>
      <c r="AH195" s="354">
        <v>5.0000000000000001E-3</v>
      </c>
      <c r="AI195" s="338">
        <v>6.1111111111111109E-2</v>
      </c>
      <c r="AJ195" s="338"/>
      <c r="AK195" s="338"/>
      <c r="AL195" s="365">
        <f t="shared" si="2"/>
        <v>-0.60667086217747013</v>
      </c>
    </row>
    <row r="196" spans="1:38">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5">
        <v>1.0973999999999999E-2</v>
      </c>
      <c r="AG196" s="68">
        <v>3.6111111111111115E-2</v>
      </c>
      <c r="AH196" s="354">
        <v>5.0000000000000001E-3</v>
      </c>
      <c r="AI196" s="359">
        <v>0.12708333333333333</v>
      </c>
      <c r="AJ196" s="359"/>
      <c r="AK196" s="359"/>
      <c r="AL196" s="365">
        <f t="shared" si="2"/>
        <v>-0.54437761982868593</v>
      </c>
    </row>
    <row r="197" spans="1:38">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5">
        <v>1.0630000000000001E-2</v>
      </c>
      <c r="AG197" s="68">
        <v>0.15625</v>
      </c>
      <c r="AH197" s="354">
        <v>1.4243E-2</v>
      </c>
      <c r="AI197" s="359">
        <v>8.4722222222222227E-2</v>
      </c>
      <c r="AJ197" s="359"/>
      <c r="AK197" s="359"/>
      <c r="AL197" s="365">
        <f t="shared" si="2"/>
        <v>0.3398871119473188</v>
      </c>
    </row>
    <row r="198" spans="1:38">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5">
        <v>1.0409E-2</v>
      </c>
      <c r="AG198" s="68">
        <v>7.2916666666666671E-2</v>
      </c>
      <c r="AH198" s="354">
        <v>8.5950000000000002E-3</v>
      </c>
      <c r="AI198" s="338">
        <v>0.27013888888888887</v>
      </c>
      <c r="AJ198" s="338"/>
      <c r="AK198" s="338"/>
      <c r="AL198" s="365">
        <f t="shared" si="2"/>
        <v>-0.17427226438658849</v>
      </c>
    </row>
    <row r="199" spans="1:38">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0">
        <v>16.059999999999999</v>
      </c>
      <c r="AI199" s="361">
        <v>0.90763888888888888</v>
      </c>
      <c r="AJ199" s="361"/>
      <c r="AK199" s="361"/>
      <c r="AL199" s="365">
        <f t="shared" si="2"/>
        <v>2.2735426008968611</v>
      </c>
    </row>
    <row r="200" spans="1:38">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0">
        <v>5.5860000000000003</v>
      </c>
      <c r="AI200" s="338">
        <v>0.49583333333333335</v>
      </c>
      <c r="AJ200" s="338"/>
      <c r="AK200" s="338"/>
      <c r="AL200" s="365">
        <f t="shared" ref="AL200:AL206" si="3">+AH200/AF200-1</f>
        <v>0.18472958642629922</v>
      </c>
    </row>
    <row r="201" spans="1:38">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4">
        <v>0.46637099999999998</v>
      </c>
      <c r="AG201" s="68">
        <v>0.54583333333333328</v>
      </c>
      <c r="AH201" s="354">
        <v>0.34075100000000003</v>
      </c>
      <c r="AI201" s="338">
        <v>0.29097222222222224</v>
      </c>
      <c r="AJ201" s="338"/>
      <c r="AK201" s="338"/>
      <c r="AL201" s="365">
        <f t="shared" si="3"/>
        <v>-0.26935637078634811</v>
      </c>
    </row>
    <row r="202" spans="1:38">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4">
        <v>0.76458899999999996</v>
      </c>
      <c r="AG202" s="68">
        <v>0.1451388888888889</v>
      </c>
      <c r="AH202" s="354">
        <v>0.55840599999999996</v>
      </c>
      <c r="AI202" s="338">
        <v>0.15069444444444444</v>
      </c>
      <c r="AJ202" s="338"/>
      <c r="AK202" s="338"/>
      <c r="AL202" s="365">
        <f t="shared" si="3"/>
        <v>-0.26966514035645295</v>
      </c>
    </row>
    <row r="203" spans="1:38">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4">
        <v>0.15621099999999999</v>
      </c>
      <c r="AG203" s="68">
        <v>0.1076388888888889</v>
      </c>
      <c r="AH203" s="354">
        <v>8.0112000000000003E-2</v>
      </c>
      <c r="AI203" s="338">
        <v>8.5416666666666669E-2</v>
      </c>
      <c r="AJ203" s="338"/>
      <c r="AK203" s="338"/>
      <c r="AL203" s="365">
        <f t="shared" si="3"/>
        <v>-0.48715519393640649</v>
      </c>
    </row>
    <row r="204" spans="1:38">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0">
        <v>5.2729999999999997</v>
      </c>
      <c r="AI204" s="338">
        <v>0.65625</v>
      </c>
      <c r="AJ204" s="338"/>
      <c r="AK204" s="338"/>
      <c r="AL204" s="365">
        <f t="shared" si="3"/>
        <v>-0.54738197424892709</v>
      </c>
    </row>
    <row r="205" spans="1:38">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0">
        <v>14.18</v>
      </c>
      <c r="AI205" s="338">
        <v>0.76249999999999996</v>
      </c>
      <c r="AJ205" s="338"/>
      <c r="AK205" s="338"/>
      <c r="AL205" s="365">
        <f t="shared" si="3"/>
        <v>4.3752843062926461</v>
      </c>
    </row>
    <row r="206" spans="1:38">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4">
        <v>0.78598699999999999</v>
      </c>
      <c r="AG206" s="68">
        <v>0.35833333333333334</v>
      </c>
      <c r="AH206" s="354">
        <v>0.411526</v>
      </c>
      <c r="AI206" s="338">
        <v>0.19375000000000001</v>
      </c>
      <c r="AJ206" s="338"/>
      <c r="AK206" s="338"/>
      <c r="AL206" s="365">
        <f t="shared" si="3"/>
        <v>-0.47642136574777949</v>
      </c>
    </row>
    <row r="207" spans="1:38">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4">
        <v>0</v>
      </c>
      <c r="AG207" s="68">
        <v>2.4305555555555556E-2</v>
      </c>
      <c r="AH207" s="354">
        <v>0</v>
      </c>
      <c r="AI207" s="332" t="s">
        <v>1</v>
      </c>
      <c r="AJ207" s="332"/>
      <c r="AK207" s="332"/>
      <c r="AL207" s="365"/>
    </row>
    <row r="208" spans="1:38">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39">
        <v>0</v>
      </c>
      <c r="AG208" s="62">
        <v>2.6388888888888889E-2</v>
      </c>
      <c r="AH208" s="339">
        <v>5.097E-3</v>
      </c>
      <c r="AI208" s="359">
        <v>6.6666666666666666E-2</v>
      </c>
      <c r="AJ208" s="359"/>
      <c r="AK208" s="359"/>
      <c r="AL208" s="365"/>
    </row>
    <row r="209" spans="1:38"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1" t="s">
        <v>7145</v>
      </c>
      <c r="AG209" s="341" t="s">
        <v>7145</v>
      </c>
      <c r="AH209" s="58">
        <v>1.9910000000000001</v>
      </c>
      <c r="AI209" s="371">
        <v>0.10625</v>
      </c>
      <c r="AJ209" s="371"/>
      <c r="AK209" s="371"/>
      <c r="AL209" s="365"/>
    </row>
    <row r="210" spans="1:38"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1" t="s">
        <v>7145</v>
      </c>
      <c r="AG210" s="341" t="s">
        <v>7145</v>
      </c>
      <c r="AH210" s="345">
        <v>1.4322E-2</v>
      </c>
      <c r="AI210" s="359">
        <v>0.10555555555555556</v>
      </c>
      <c r="AJ210" s="359"/>
      <c r="AK210" s="359"/>
      <c r="AL210" s="365"/>
    </row>
    <row r="211" spans="1:38"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1" t="s">
        <v>7145</v>
      </c>
      <c r="AG211" s="341" t="s">
        <v>7145</v>
      </c>
      <c r="AH211" s="345">
        <v>1.2414E-2</v>
      </c>
      <c r="AI211" s="359">
        <v>0.12569444444444444</v>
      </c>
      <c r="AJ211" s="359"/>
      <c r="AK211" s="359"/>
      <c r="AL211" s="365"/>
    </row>
    <row r="212" spans="1:38"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1" t="s">
        <v>7145</v>
      </c>
      <c r="AG212" s="341" t="s">
        <v>7145</v>
      </c>
      <c r="AH212" s="345">
        <v>1.7049999999999999E-2</v>
      </c>
      <c r="AI212" s="359">
        <v>7.8472222222222221E-2</v>
      </c>
      <c r="AJ212" s="359"/>
      <c r="AK212" s="359"/>
      <c r="AL212" s="365"/>
    </row>
    <row r="213" spans="1:38"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1" t="s">
        <v>7145</v>
      </c>
      <c r="AG213" s="341" t="s">
        <v>7145</v>
      </c>
      <c r="AH213" s="345">
        <v>2.0152E-2</v>
      </c>
      <c r="AI213" s="359">
        <v>0.14791666666666667</v>
      </c>
      <c r="AJ213" s="359"/>
      <c r="AK213" s="359"/>
      <c r="AL213" s="365"/>
    </row>
    <row r="214" spans="1:38">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1" t="s">
        <v>7145</v>
      </c>
      <c r="AG214" s="341" t="s">
        <v>7145</v>
      </c>
      <c r="AH214" s="345">
        <v>5.3870000000000003E-3</v>
      </c>
      <c r="AI214" s="359">
        <v>9.0972222222222218E-2</v>
      </c>
      <c r="AJ214" s="359"/>
      <c r="AK214" s="359"/>
      <c r="AL214" s="365"/>
    </row>
    <row r="215" spans="1:38">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1" t="s">
        <v>7145</v>
      </c>
      <c r="AG215" s="341" t="s">
        <v>7145</v>
      </c>
      <c r="AH215" s="345">
        <v>0.44387900000000002</v>
      </c>
      <c r="AI215" s="359">
        <v>7.7777777777777779E-2</v>
      </c>
      <c r="AJ215" s="359"/>
      <c r="AK215" s="359"/>
      <c r="AL215" s="365"/>
    </row>
    <row r="216" spans="1:38">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1" t="s">
        <v>7145</v>
      </c>
      <c r="AG216" s="341" t="s">
        <v>7145</v>
      </c>
      <c r="AH216" s="345">
        <v>5.11E-3</v>
      </c>
      <c r="AI216" s="359">
        <v>6.1111111111111109E-2</v>
      </c>
      <c r="AJ216" s="359"/>
      <c r="AK216" s="359"/>
      <c r="AL216" s="365"/>
    </row>
    <row r="217" spans="1:38">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1" t="s">
        <v>7145</v>
      </c>
      <c r="AG217" s="341" t="s">
        <v>7145</v>
      </c>
      <c r="AH217" s="345">
        <v>0</v>
      </c>
      <c r="AI217" s="359">
        <v>0</v>
      </c>
      <c r="AJ217" s="359"/>
      <c r="AK217" s="359"/>
      <c r="AL217" s="365"/>
    </row>
    <row r="218" spans="1:38">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1" t="s">
        <v>7145</v>
      </c>
      <c r="AG218" s="341" t="s">
        <v>7145</v>
      </c>
      <c r="AH218" s="345">
        <v>0</v>
      </c>
      <c r="AI218" s="359">
        <v>0</v>
      </c>
      <c r="AJ218" s="359"/>
      <c r="AK218" s="359"/>
      <c r="AL218" s="365"/>
    </row>
    <row r="219" spans="1:38">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1" t="s">
        <v>7145</v>
      </c>
      <c r="AG219" s="341" t="s">
        <v>7145</v>
      </c>
      <c r="AH219" s="345">
        <v>2.5527000000000001E-2</v>
      </c>
      <c r="AI219" s="359">
        <v>2.7083333333333334E-2</v>
      </c>
      <c r="AJ219" s="359"/>
      <c r="AK219" s="359"/>
      <c r="AL219" s="365"/>
    </row>
    <row r="220" spans="1:38">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1" t="s">
        <v>7145</v>
      </c>
      <c r="AG220" s="341" t="s">
        <v>7145</v>
      </c>
      <c r="AH220" s="345">
        <v>2.4868999999999999E-2</v>
      </c>
      <c r="AI220" s="338">
        <v>8.2638888888888887E-2</v>
      </c>
      <c r="AJ220" s="338"/>
      <c r="AK220" s="338"/>
      <c r="AL220" s="365"/>
    </row>
    <row r="221" spans="1:38">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1" t="s">
        <v>7145</v>
      </c>
      <c r="AG221" s="341" t="s">
        <v>7145</v>
      </c>
      <c r="AH221" s="345">
        <v>0</v>
      </c>
      <c r="AI221" s="372">
        <v>0.13680555555555557</v>
      </c>
      <c r="AJ221" s="372"/>
      <c r="AK221" s="372"/>
      <c r="AL221" s="365"/>
    </row>
    <row r="222" spans="1:38">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1" t="s">
        <v>7145</v>
      </c>
      <c r="AG222" s="341" t="s">
        <v>7145</v>
      </c>
      <c r="AH222" s="373">
        <v>0.72391799999999995</v>
      </c>
      <c r="AI222" s="372">
        <v>0.18402777777777779</v>
      </c>
      <c r="AJ222" s="372"/>
      <c r="AK222" s="372"/>
      <c r="AL222" s="365"/>
    </row>
    <row r="223" spans="1:38">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1" t="s">
        <v>7145</v>
      </c>
      <c r="AG223" s="341" t="s">
        <v>7145</v>
      </c>
      <c r="AH223" s="345">
        <v>1.4652999999999999E-2</v>
      </c>
      <c r="AI223" s="372">
        <v>5.6944444444444443E-2</v>
      </c>
      <c r="AJ223" s="372"/>
      <c r="AK223" s="372"/>
      <c r="AL223" s="365"/>
    </row>
    <row r="224" spans="1:38">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1" t="s">
        <v>7145</v>
      </c>
      <c r="AG224" s="341" t="s">
        <v>7145</v>
      </c>
      <c r="AH224" s="345">
        <v>0.321772</v>
      </c>
      <c r="AI224" s="372">
        <v>0.18680555555555556</v>
      </c>
      <c r="AJ224" s="372"/>
      <c r="AK224" s="372"/>
      <c r="AL224" s="365"/>
    </row>
    <row r="225" spans="1:38"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1" t="s">
        <v>7145</v>
      </c>
      <c r="AG225" s="341" t="s">
        <v>7145</v>
      </c>
      <c r="AH225" s="345">
        <v>0.30758200000000002</v>
      </c>
      <c r="AI225" s="359">
        <v>8.5416666666666669E-2</v>
      </c>
      <c r="AJ225" s="359"/>
      <c r="AK225" s="359"/>
      <c r="AL225" s="365"/>
    </row>
    <row r="226" spans="1:38"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1" t="s">
        <v>7145</v>
      </c>
      <c r="AG226" s="341" t="s">
        <v>7145</v>
      </c>
      <c r="AH226" s="345">
        <v>3.4282E-2</v>
      </c>
      <c r="AI226" s="372">
        <v>6.25E-2</v>
      </c>
      <c r="AJ226" s="372"/>
      <c r="AK226" s="372"/>
      <c r="AL226" s="365"/>
    </row>
    <row r="227" spans="1:38">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1" t="s">
        <v>7145</v>
      </c>
      <c r="AG227" s="341" t="s">
        <v>7145</v>
      </c>
      <c r="AH227" s="345">
        <v>6.8024000000000001E-2</v>
      </c>
      <c r="AI227" s="338">
        <v>7.9166666666666663E-2</v>
      </c>
      <c r="AJ227" s="338"/>
      <c r="AK227" s="338"/>
      <c r="AL227" s="365"/>
    </row>
    <row r="228" spans="1:38">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1" t="s">
        <v>7145</v>
      </c>
      <c r="AG228" s="341" t="s">
        <v>7145</v>
      </c>
      <c r="AH228" s="345">
        <v>3.1050000000000001E-2</v>
      </c>
      <c r="AI228" s="338">
        <v>6.6666666666666666E-2</v>
      </c>
      <c r="AJ228" s="338"/>
      <c r="AK228" s="338"/>
      <c r="AL228" s="365"/>
    </row>
    <row r="229" spans="1:38">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1" t="s">
        <v>7145</v>
      </c>
      <c r="AG229" s="341" t="s">
        <v>7145</v>
      </c>
      <c r="AH229" s="345">
        <v>4.3555000000000003E-2</v>
      </c>
      <c r="AI229" s="338">
        <v>9.0972222222222218E-2</v>
      </c>
      <c r="AJ229" s="338"/>
      <c r="AK229" s="338"/>
      <c r="AL229" s="365"/>
    </row>
    <row r="230" spans="1:38">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1" t="s">
        <v>7145</v>
      </c>
      <c r="AG230" s="341" t="s">
        <v>7145</v>
      </c>
      <c r="AH230" s="345">
        <v>0</v>
      </c>
      <c r="AI230" s="338">
        <v>1.3888888888888888E-2</v>
      </c>
      <c r="AJ230" s="338"/>
      <c r="AK230" s="338"/>
      <c r="AL230" s="365"/>
    </row>
    <row r="231" spans="1:38">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1" t="s">
        <v>7145</v>
      </c>
      <c r="AG231" s="341" t="s">
        <v>7145</v>
      </c>
      <c r="AH231" s="345">
        <v>0.124857</v>
      </c>
      <c r="AI231" s="338">
        <v>0.17222222222222222</v>
      </c>
      <c r="AJ231" s="338"/>
      <c r="AK231" s="338"/>
      <c r="AL231" s="365"/>
    </row>
    <row r="232" spans="1:38"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1" t="s">
        <v>7145</v>
      </c>
      <c r="AG232" s="341" t="s">
        <v>7145</v>
      </c>
      <c r="AH232" s="345">
        <v>0</v>
      </c>
      <c r="AI232" s="338">
        <v>0</v>
      </c>
      <c r="AJ232" s="338"/>
      <c r="AK232" s="338"/>
      <c r="AL232" s="365"/>
    </row>
    <row r="233" spans="1:38">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1" t="s">
        <v>7145</v>
      </c>
      <c r="AG233" s="341" t="s">
        <v>7145</v>
      </c>
      <c r="AH233" s="345">
        <v>5.2529999999999999E-3</v>
      </c>
      <c r="AI233" s="338">
        <v>2.0833333333333333E-3</v>
      </c>
      <c r="AJ233" s="338"/>
      <c r="AK233" s="338"/>
      <c r="AL233" s="365"/>
    </row>
    <row r="234" spans="1:38"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1" t="s">
        <v>7145</v>
      </c>
      <c r="AG234" s="341" t="s">
        <v>7145</v>
      </c>
      <c r="AH234" s="345">
        <v>5.2529999999999999E-3</v>
      </c>
      <c r="AI234" s="359">
        <v>0.12291666666666666</v>
      </c>
      <c r="AJ234" s="359"/>
      <c r="AK234" s="359"/>
      <c r="AL234" s="365"/>
    </row>
    <row r="235" spans="1:38">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1" t="s">
        <v>7145</v>
      </c>
      <c r="AG235" s="341" t="s">
        <v>7145</v>
      </c>
      <c r="AH235" s="345">
        <v>7.6860000000000001E-3</v>
      </c>
      <c r="AI235" s="338">
        <v>3.6805555555555557E-2</v>
      </c>
      <c r="AJ235" s="338"/>
      <c r="AK235" s="338"/>
      <c r="AL235" s="365"/>
    </row>
    <row r="236" spans="1:38">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1" t="s">
        <v>7145</v>
      </c>
      <c r="AG236" s="341" t="s">
        <v>7145</v>
      </c>
      <c r="AH236" s="345">
        <v>3.8362E-2</v>
      </c>
      <c r="AI236" s="338">
        <v>0.14027777777777778</v>
      </c>
      <c r="AJ236" s="338"/>
      <c r="AK236" s="338"/>
      <c r="AL236" s="365"/>
    </row>
    <row r="237" spans="1:38">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1" t="s">
        <v>7145</v>
      </c>
      <c r="AG237" s="341" t="s">
        <v>7145</v>
      </c>
      <c r="AH237" s="345">
        <v>6.6381999999999997E-2</v>
      </c>
      <c r="AI237" s="338">
        <v>0.28333333333333333</v>
      </c>
      <c r="AJ237" s="338"/>
      <c r="AK237" s="338"/>
      <c r="AL237" s="365"/>
    </row>
    <row r="238" spans="1:38">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1" t="s">
        <v>7145</v>
      </c>
      <c r="AG238" s="341" t="s">
        <v>7145</v>
      </c>
      <c r="AH238" s="345">
        <v>0</v>
      </c>
      <c r="AI238" s="342">
        <v>9.7222222222222224E-2</v>
      </c>
      <c r="AJ238" s="342"/>
      <c r="AK238" s="342"/>
      <c r="AL238" s="365"/>
    </row>
    <row r="239" spans="1:38">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67" t="s">
        <v>7145</v>
      </c>
      <c r="AG239" s="367" t="s">
        <v>7145</v>
      </c>
      <c r="AH239" s="373">
        <v>0</v>
      </c>
      <c r="AI239" s="361">
        <v>0.16250000000000001</v>
      </c>
      <c r="AJ239" s="361"/>
      <c r="AK239" s="361"/>
      <c r="AL239" s="365"/>
    </row>
    <row r="240" spans="1:38">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1" t="s">
        <v>7145</v>
      </c>
      <c r="AG240" s="341" t="s">
        <v>7145</v>
      </c>
      <c r="AH240" s="373">
        <v>0.95182800000000001</v>
      </c>
      <c r="AI240" s="338">
        <v>0.40763888888888888</v>
      </c>
      <c r="AJ240" s="338"/>
      <c r="AK240" s="338"/>
      <c r="AL240" s="365"/>
    </row>
    <row r="241" spans="1:38">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1" t="s">
        <v>7145</v>
      </c>
      <c r="AG241" s="341" t="s">
        <v>7145</v>
      </c>
      <c r="AH241" s="345">
        <v>8.3510000000000008E-3</v>
      </c>
      <c r="AI241" s="338">
        <v>4.5138888888888888E-2</v>
      </c>
      <c r="AJ241" s="338"/>
      <c r="AK241" s="338"/>
      <c r="AL241" s="365"/>
    </row>
    <row r="242" spans="1:38">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1" t="s">
        <v>7145</v>
      </c>
      <c r="AG242" s="341" t="s">
        <v>7145</v>
      </c>
      <c r="AH242" s="345">
        <v>0</v>
      </c>
      <c r="AI242" s="338">
        <v>0.20208333333333334</v>
      </c>
      <c r="AJ242" s="338"/>
      <c r="AK242" s="338"/>
      <c r="AL242" s="365"/>
    </row>
    <row r="243" spans="1:38">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1" t="s">
        <v>7145</v>
      </c>
      <c r="AG243" s="341" t="s">
        <v>7145</v>
      </c>
      <c r="AH243" s="345">
        <v>0.15759100000000001</v>
      </c>
      <c r="AI243" s="338">
        <v>0.15833333333333333</v>
      </c>
      <c r="AJ243" s="338"/>
      <c r="AK243" s="338"/>
      <c r="AL243" s="365"/>
    </row>
    <row r="244" spans="1:38">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1" t="s">
        <v>7145</v>
      </c>
      <c r="AG244" s="341" t="s">
        <v>7145</v>
      </c>
      <c r="AH244" s="345">
        <v>1.1568999999999999E-2</v>
      </c>
      <c r="AI244" s="338">
        <v>1.5277777777777777E-2</v>
      </c>
      <c r="AJ244" s="338"/>
      <c r="AK244" s="338"/>
      <c r="AL244" s="365"/>
    </row>
    <row r="245" spans="1:38">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67" t="s">
        <v>7145</v>
      </c>
      <c r="AG245" s="367" t="s">
        <v>7145</v>
      </c>
      <c r="AH245" s="373">
        <v>1.0897E-2</v>
      </c>
      <c r="AI245" s="361">
        <v>4.791666666666667E-2</v>
      </c>
      <c r="AJ245" s="361"/>
      <c r="AK245" s="361"/>
      <c r="AL245" s="365"/>
    </row>
    <row r="246" spans="1:38"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1" t="s">
        <v>7145</v>
      </c>
      <c r="AG246" s="341" t="s">
        <v>7145</v>
      </c>
      <c r="AH246" s="345">
        <v>0.51750399999999996</v>
      </c>
      <c r="AI246" s="338">
        <v>0.15277777777777779</v>
      </c>
      <c r="AJ246" s="338"/>
      <c r="AK246" s="338"/>
      <c r="AL246" s="365"/>
    </row>
    <row r="247" spans="1:38">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1" t="s">
        <v>7145</v>
      </c>
      <c r="AG247" s="341" t="s">
        <v>7145</v>
      </c>
      <c r="AH247" s="345">
        <v>4.7799000000000001E-2</v>
      </c>
      <c r="AI247" s="338">
        <v>1.1111111111111112E-2</v>
      </c>
      <c r="AJ247" s="338"/>
      <c r="AK247" s="338"/>
      <c r="AL247" s="365"/>
    </row>
    <row r="248" spans="1:38">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1" t="s">
        <v>7145</v>
      </c>
      <c r="AG248" s="341" t="s">
        <v>7145</v>
      </c>
      <c r="AH248" s="345">
        <v>1.0876E-2</v>
      </c>
      <c r="AI248" s="338">
        <v>0.11041666666666666</v>
      </c>
      <c r="AJ248" s="338"/>
      <c r="AK248" s="338"/>
      <c r="AL248" s="365"/>
    </row>
    <row r="249" spans="1:38"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1" t="s">
        <v>7145</v>
      </c>
      <c r="AG249" s="341" t="s">
        <v>7145</v>
      </c>
      <c r="AH249" s="345">
        <v>5.0000000000000001E-3</v>
      </c>
      <c r="AI249" s="338">
        <v>5.4166666666666669E-2</v>
      </c>
      <c r="AJ249" s="338"/>
      <c r="AK249" s="338"/>
      <c r="AL249" s="365"/>
    </row>
    <row r="250" spans="1:38">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1" t="s">
        <v>7145</v>
      </c>
      <c r="AG250" s="341" t="s">
        <v>7145</v>
      </c>
      <c r="AH250" s="345">
        <v>4.8756000000000001E-2</v>
      </c>
      <c r="AI250" s="338">
        <v>3.5416666666666666E-2</v>
      </c>
      <c r="AJ250" s="338"/>
      <c r="AK250" s="338"/>
      <c r="AL250" s="365"/>
    </row>
    <row r="251" spans="1:38">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1" t="s">
        <v>7145</v>
      </c>
      <c r="AG251" s="341" t="s">
        <v>7145</v>
      </c>
      <c r="AH251" s="345">
        <v>0</v>
      </c>
      <c r="AI251" s="338">
        <v>0</v>
      </c>
      <c r="AJ251" s="338"/>
      <c r="AK251" s="338"/>
      <c r="AL251" s="365"/>
    </row>
    <row r="252" spans="1:38"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1" t="s">
        <v>7145</v>
      </c>
      <c r="AG252" s="341" t="s">
        <v>7145</v>
      </c>
      <c r="AH252" s="345">
        <v>6.1120000000000002E-3</v>
      </c>
      <c r="AI252" s="338">
        <v>1.4583333333333334E-2</v>
      </c>
      <c r="AJ252" s="338"/>
      <c r="AK252" s="338"/>
      <c r="AL252" s="365"/>
    </row>
    <row r="253" spans="1:38"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1" t="s">
        <v>7145</v>
      </c>
      <c r="AG253" s="341" t="s">
        <v>7145</v>
      </c>
      <c r="AH253" s="345">
        <v>3.1357999999999997E-2</v>
      </c>
      <c r="AI253" s="338">
        <v>9.4444444444444442E-2</v>
      </c>
      <c r="AJ253" s="338"/>
      <c r="AK253" s="338"/>
      <c r="AL253" s="365"/>
    </row>
    <row r="254" spans="1:38"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1" t="s">
        <v>7145</v>
      </c>
      <c r="AG254" s="341" t="s">
        <v>7145</v>
      </c>
      <c r="AH254" s="345">
        <v>1.1686E-2</v>
      </c>
      <c r="AI254" s="338">
        <v>1.5972222222222221E-2</v>
      </c>
      <c r="AJ254" s="338"/>
      <c r="AK254" s="338"/>
      <c r="AL254" s="365"/>
    </row>
    <row r="255" spans="1:38"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1" t="s">
        <v>7145</v>
      </c>
      <c r="AG255" s="341" t="s">
        <v>7145</v>
      </c>
      <c r="AH255" s="345">
        <v>2.8752E-2</v>
      </c>
      <c r="AI255" s="338">
        <v>8.7499999999999994E-2</v>
      </c>
      <c r="AJ255" s="338"/>
      <c r="AK255" s="338"/>
      <c r="AL255" s="365"/>
    </row>
    <row r="256" spans="1:38"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1" t="s">
        <v>7145</v>
      </c>
      <c r="AG256" s="341" t="s">
        <v>7145</v>
      </c>
      <c r="AH256" s="345">
        <v>1.4761E-2</v>
      </c>
      <c r="AI256" s="338">
        <v>1.3194444444444444E-2</v>
      </c>
      <c r="AJ256" s="338"/>
      <c r="AK256" s="338"/>
      <c r="AL256" s="365"/>
    </row>
    <row r="257" spans="1:38"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1" t="s">
        <v>7145</v>
      </c>
      <c r="AG257" s="341" t="s">
        <v>7145</v>
      </c>
      <c r="AH257" s="345">
        <v>0.112607</v>
      </c>
      <c r="AI257" s="338">
        <v>5.4166666666666669E-2</v>
      </c>
      <c r="AJ257" s="338"/>
      <c r="AK257" s="338"/>
      <c r="AL257" s="365"/>
    </row>
    <row r="258" spans="1:38"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1" t="s">
        <v>7145</v>
      </c>
      <c r="AG258" s="341" t="s">
        <v>7145</v>
      </c>
      <c r="AH258" s="60">
        <v>1.0649999999999999</v>
      </c>
      <c r="AI258" s="338">
        <v>6.458333333333334E-2</v>
      </c>
      <c r="AJ258" s="338"/>
      <c r="AK258" s="338"/>
      <c r="AL258" s="365"/>
    </row>
    <row r="259" spans="1:38"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1" t="s">
        <v>7145</v>
      </c>
      <c r="AG259" s="341" t="s">
        <v>7145</v>
      </c>
      <c r="AH259" s="345">
        <v>0</v>
      </c>
      <c r="AI259" s="338">
        <v>0.1986111111111111</v>
      </c>
      <c r="AJ259" s="338"/>
      <c r="AK259" s="338"/>
      <c r="AL259" s="365"/>
    </row>
    <row r="260" spans="1:38"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1" t="s">
        <v>7145</v>
      </c>
      <c r="AG260" s="341" t="s">
        <v>7145</v>
      </c>
      <c r="AH260" s="345">
        <v>4.0409E-2</v>
      </c>
      <c r="AI260" s="359">
        <v>0.16597222222222222</v>
      </c>
      <c r="AJ260" s="359"/>
      <c r="AK260" s="359"/>
      <c r="AL260" s="365"/>
    </row>
    <row r="261" spans="1:38"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1" t="s">
        <v>7145</v>
      </c>
      <c r="AG261" s="341" t="s">
        <v>7145</v>
      </c>
      <c r="AH261" s="345">
        <v>0.50762099999999999</v>
      </c>
      <c r="AI261" s="338">
        <v>0.12847222222222221</v>
      </c>
      <c r="AJ261" s="338"/>
      <c r="AK261" s="338"/>
      <c r="AL261" s="365"/>
    </row>
    <row r="262" spans="1:38">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67" t="s">
        <v>7145</v>
      </c>
      <c r="AG262" s="367" t="s">
        <v>7145</v>
      </c>
      <c r="AH262" s="373">
        <v>0.23879800000000001</v>
      </c>
      <c r="AI262" s="361">
        <v>2.7083333333333334E-2</v>
      </c>
      <c r="AJ262" s="361"/>
      <c r="AK262" s="361"/>
      <c r="AL262" s="365"/>
    </row>
    <row r="263" spans="1:38">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4" t="s">
        <v>8984</v>
      </c>
      <c r="AF263" s="341" t="s">
        <v>7145</v>
      </c>
      <c r="AG263" s="341" t="s">
        <v>7145</v>
      </c>
      <c r="AH263" s="345">
        <v>0.119543</v>
      </c>
      <c r="AI263" s="338">
        <v>3.1944444444444442E-2</v>
      </c>
      <c r="AJ263" s="338"/>
      <c r="AK263" s="338"/>
      <c r="AL263" s="365"/>
    </row>
    <row r="264" spans="1:38">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67" t="s">
        <v>7145</v>
      </c>
      <c r="AG264" s="367" t="s">
        <v>7145</v>
      </c>
      <c r="AH264" s="373">
        <v>6.0565000000000001E-2</v>
      </c>
      <c r="AI264" s="361">
        <v>3.3333333333333333E-2</v>
      </c>
      <c r="AJ264" s="361"/>
      <c r="AK264" s="361"/>
      <c r="AL264" s="365"/>
    </row>
    <row r="265" spans="1:38"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1" t="s">
        <v>7145</v>
      </c>
      <c r="AG265" s="341" t="s">
        <v>7145</v>
      </c>
      <c r="AH265" s="373">
        <v>5.8719E-2</v>
      </c>
      <c r="AI265" s="361">
        <v>3.5416666666666666E-2</v>
      </c>
      <c r="AJ265" s="361"/>
      <c r="AK265" s="361"/>
      <c r="AL265" s="365"/>
    </row>
    <row r="266" spans="1:38">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1" t="s">
        <v>7145</v>
      </c>
      <c r="AG266" s="341" t="s">
        <v>7145</v>
      </c>
      <c r="AH266" s="345">
        <v>0</v>
      </c>
      <c r="AI266" s="359">
        <v>3.125E-2</v>
      </c>
      <c r="AJ266" s="359"/>
      <c r="AK266" s="359"/>
      <c r="AL266" s="365"/>
    </row>
    <row r="267" spans="1:38">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1" t="s">
        <v>7145</v>
      </c>
      <c r="AG267" s="341" t="s">
        <v>7145</v>
      </c>
      <c r="AH267" s="345">
        <v>0.160469</v>
      </c>
      <c r="AI267" s="359">
        <v>0.15416666666666667</v>
      </c>
      <c r="AJ267" s="359"/>
      <c r="AK267" s="359"/>
      <c r="AL267" s="365"/>
    </row>
    <row r="268" spans="1:38">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1" t="s">
        <v>7145</v>
      </c>
      <c r="AG268" s="341" t="s">
        <v>7145</v>
      </c>
      <c r="AH268" s="345">
        <v>0.122166</v>
      </c>
      <c r="AI268" s="359">
        <v>0.16666666666666666</v>
      </c>
      <c r="AJ268" s="359"/>
      <c r="AK268" s="359"/>
      <c r="AL268" s="365"/>
    </row>
    <row r="269" spans="1:38">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1" t="s">
        <v>7145</v>
      </c>
      <c r="AG269" s="341" t="s">
        <v>7145</v>
      </c>
      <c r="AH269" s="345">
        <v>1.7027E-2</v>
      </c>
      <c r="AI269" s="359">
        <v>1.5972222222222221E-2</v>
      </c>
      <c r="AJ269" s="359"/>
      <c r="AK269" s="359"/>
      <c r="AL269" s="365"/>
    </row>
    <row r="270" spans="1:38">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1" t="s">
        <v>7145</v>
      </c>
      <c r="AG270" s="341" t="s">
        <v>7145</v>
      </c>
      <c r="AH270" s="345">
        <v>4.2744999999999998E-2</v>
      </c>
      <c r="AI270" s="342">
        <v>0.19930555555555557</v>
      </c>
      <c r="AJ270" s="342"/>
      <c r="AK270" s="342"/>
      <c r="AL270" s="365"/>
    </row>
    <row r="271" spans="1:38">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1" t="s">
        <v>7145</v>
      </c>
      <c r="AG271" s="341" t="s">
        <v>7145</v>
      </c>
      <c r="AH271" s="345">
        <v>6.5459999999999997E-3</v>
      </c>
      <c r="AI271" s="359">
        <v>0.05</v>
      </c>
      <c r="AJ271" s="359"/>
      <c r="AK271" s="359"/>
      <c r="AL271" s="365"/>
    </row>
    <row r="272" spans="1:38">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1" t="s">
        <v>7145</v>
      </c>
      <c r="AG272" s="341" t="s">
        <v>7145</v>
      </c>
      <c r="AH272" s="345">
        <v>1.0267E-2</v>
      </c>
      <c r="AI272" s="359">
        <v>0.16041666666666668</v>
      </c>
      <c r="AJ272" s="359"/>
      <c r="AK272" s="359"/>
      <c r="AL272" s="365"/>
    </row>
    <row r="273" spans="1:38">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1" t="s">
        <v>7145</v>
      </c>
      <c r="AG273" s="341" t="s">
        <v>7145</v>
      </c>
      <c r="AH273" s="345">
        <v>7.0535E-2</v>
      </c>
      <c r="AI273" s="359">
        <v>0.10138888888888889</v>
      </c>
      <c r="AJ273" s="359"/>
      <c r="AK273" s="359"/>
      <c r="AL273" s="365"/>
    </row>
    <row r="274" spans="1:38"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1" t="s">
        <v>7145</v>
      </c>
      <c r="AG274" s="341" t="s">
        <v>7145</v>
      </c>
      <c r="AH274" s="345">
        <v>1.5398999999999999E-2</v>
      </c>
      <c r="AI274" s="338">
        <v>0.14583333333333334</v>
      </c>
      <c r="AJ274" s="338"/>
      <c r="AK274" s="338"/>
      <c r="AL274" s="365"/>
    </row>
    <row r="275" spans="1:38"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1" t="s">
        <v>7145</v>
      </c>
      <c r="AG275" s="341" t="s">
        <v>7145</v>
      </c>
      <c r="AH275" s="345">
        <v>0</v>
      </c>
      <c r="AI275" s="338">
        <v>1.6666666666666666E-2</v>
      </c>
      <c r="AJ275" s="338"/>
      <c r="AK275" s="338"/>
      <c r="AL275" s="365"/>
    </row>
    <row r="276" spans="1:38"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1" t="s">
        <v>7145</v>
      </c>
      <c r="AG276" s="341" t="s">
        <v>7145</v>
      </c>
      <c r="AH276" s="345">
        <v>1.455E-2</v>
      </c>
      <c r="AI276" s="338">
        <v>0.10972222222222222</v>
      </c>
      <c r="AJ276" s="338"/>
      <c r="AK276" s="338"/>
      <c r="AL276" s="365"/>
    </row>
    <row r="277" spans="1:38"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1" t="s">
        <v>7145</v>
      </c>
      <c r="AG277" s="341" t="s">
        <v>7145</v>
      </c>
      <c r="AH277" s="345">
        <v>1.5869999999999999E-2</v>
      </c>
      <c r="AI277" s="338">
        <v>9.166666666666666E-2</v>
      </c>
      <c r="AJ277" s="338"/>
      <c r="AK277" s="338"/>
      <c r="AL277" s="365"/>
    </row>
    <row r="278" spans="1:38"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1" t="s">
        <v>7145</v>
      </c>
      <c r="AG278" s="341" t="s">
        <v>7145</v>
      </c>
      <c r="AH278" s="345">
        <v>2.2218000000000002E-2</v>
      </c>
      <c r="AI278" s="338">
        <v>0.25138888888888888</v>
      </c>
      <c r="AJ278" s="338"/>
      <c r="AK278" s="338"/>
      <c r="AL278" s="365"/>
    </row>
    <row r="279" spans="1:38"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1" t="s">
        <v>7145</v>
      </c>
      <c r="AG279" s="341" t="s">
        <v>7145</v>
      </c>
      <c r="AH279" s="345">
        <v>0</v>
      </c>
      <c r="AI279" s="338">
        <v>6.5277777777777782E-2</v>
      </c>
      <c r="AJ279" s="338"/>
      <c r="AK279" s="338"/>
      <c r="AL279" s="365"/>
    </row>
    <row r="280" spans="1:38"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1" t="s">
        <v>7145</v>
      </c>
      <c r="AG280" s="341" t="s">
        <v>7145</v>
      </c>
      <c r="AH280" s="345">
        <v>0</v>
      </c>
      <c r="AI280" s="338">
        <v>3.125E-2</v>
      </c>
      <c r="AJ280" s="338"/>
      <c r="AK280" s="338"/>
      <c r="AL280" s="365"/>
    </row>
    <row r="281" spans="1:38"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1" t="s">
        <v>7145</v>
      </c>
      <c r="AG281" s="341" t="s">
        <v>7145</v>
      </c>
      <c r="AH281" s="345">
        <v>0.53059000000000001</v>
      </c>
      <c r="AI281" s="338">
        <v>0.21180555555555555</v>
      </c>
      <c r="AJ281" s="338"/>
      <c r="AK281" s="338"/>
      <c r="AL281" s="365"/>
    </row>
    <row r="282" spans="1:38"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1" t="s">
        <v>7145</v>
      </c>
      <c r="AG282" s="341" t="s">
        <v>7145</v>
      </c>
      <c r="AH282" s="345">
        <v>9.0003E-2</v>
      </c>
      <c r="AI282" s="338">
        <v>0.12291666666666666</v>
      </c>
      <c r="AJ282" s="338"/>
      <c r="AK282" s="338"/>
      <c r="AL282" s="365"/>
    </row>
    <row r="283" spans="1:38"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1" t="s">
        <v>7145</v>
      </c>
      <c r="AG283" s="341" t="s">
        <v>7145</v>
      </c>
      <c r="AH283" s="345">
        <v>1.0652999999999999E-2</v>
      </c>
      <c r="AI283" s="338">
        <v>2.2916666666666665E-2</v>
      </c>
      <c r="AJ283" s="338"/>
      <c r="AK283" s="338"/>
      <c r="AL283" s="365"/>
    </row>
    <row r="284" spans="1:38"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1" t="s">
        <v>7145</v>
      </c>
      <c r="AG284" s="341" t="s">
        <v>7145</v>
      </c>
      <c r="AH284" s="345">
        <v>2.4145E-2</v>
      </c>
      <c r="AI284" s="338">
        <v>0.15555555555555556</v>
      </c>
      <c r="AJ284" s="338"/>
      <c r="AK284" s="338"/>
      <c r="AL284" s="365"/>
    </row>
    <row r="285" spans="1:38"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1" t="s">
        <v>7145</v>
      </c>
      <c r="AG285" s="341" t="s">
        <v>7145</v>
      </c>
      <c r="AH285" s="373">
        <v>2.714</v>
      </c>
      <c r="AI285" s="359">
        <v>0.1763888888888889</v>
      </c>
      <c r="AJ285" s="359"/>
      <c r="AK285" s="359"/>
      <c r="AL285" s="365"/>
    </row>
    <row r="286" spans="1:38"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1" t="s">
        <v>7145</v>
      </c>
      <c r="AG286" s="341" t="s">
        <v>7145</v>
      </c>
      <c r="AH286" s="345">
        <v>3.5320999999999998E-2</v>
      </c>
      <c r="AI286" s="359">
        <v>0.15486111111111112</v>
      </c>
      <c r="AJ286" s="359"/>
      <c r="AK286" s="359"/>
      <c r="AL286" s="365"/>
    </row>
    <row r="287" spans="1:38"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1" t="s">
        <v>7145</v>
      </c>
      <c r="AG287" s="341" t="s">
        <v>7145</v>
      </c>
      <c r="AH287" s="345">
        <v>6.8808999999999995E-2</v>
      </c>
      <c r="AI287" s="359">
        <v>5.9722222222222225E-2</v>
      </c>
      <c r="AJ287" s="359"/>
      <c r="AK287" s="359"/>
      <c r="AL287" s="365"/>
    </row>
    <row r="288" spans="1:38"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1" t="s">
        <v>7145</v>
      </c>
      <c r="AG288" s="341" t="s">
        <v>7145</v>
      </c>
      <c r="AH288" s="373">
        <v>4.4817999999999997E-2</v>
      </c>
      <c r="AI288" s="361">
        <v>5.5555555555555552E-2</v>
      </c>
      <c r="AJ288" s="361"/>
      <c r="AK288" s="361"/>
      <c r="AL288" s="365"/>
    </row>
    <row r="289" spans="2:38"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1" t="s">
        <v>7145</v>
      </c>
      <c r="AG289" s="341" t="s">
        <v>7145</v>
      </c>
      <c r="AH289" s="58"/>
      <c r="AL289" s="365"/>
    </row>
    <row r="290" spans="2:38"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1" t="s">
        <v>7145</v>
      </c>
      <c r="AG290" s="341" t="s">
        <v>7145</v>
      </c>
      <c r="AH290" s="58"/>
      <c r="AL290" s="365"/>
    </row>
    <row r="291" spans="2:38">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1" t="s">
        <v>7145</v>
      </c>
      <c r="AG291" s="341" t="s">
        <v>7145</v>
      </c>
      <c r="AH291" s="72"/>
      <c r="AL291" s="365"/>
    </row>
    <row r="292" spans="2:38"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1" t="s">
        <v>7145</v>
      </c>
      <c r="AG292" s="341" t="s">
        <v>7145</v>
      </c>
      <c r="AH292" s="58"/>
      <c r="AL292" s="365"/>
    </row>
    <row r="293" spans="2:38"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1" t="s">
        <v>7145</v>
      </c>
      <c r="AG293" s="341" t="s">
        <v>7145</v>
      </c>
      <c r="AH293" s="58"/>
      <c r="AL293" s="365"/>
    </row>
    <row r="294" spans="2:38"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1" t="s">
        <v>7145</v>
      </c>
      <c r="AG294" s="341" t="s">
        <v>7145</v>
      </c>
      <c r="AL294" s="365"/>
    </row>
    <row r="295" spans="2:38"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1" t="s">
        <v>7145</v>
      </c>
      <c r="AG295" s="341" t="s">
        <v>7145</v>
      </c>
      <c r="AH295" s="58"/>
      <c r="AL295" s="365"/>
    </row>
    <row r="296" spans="2:38"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1" t="s">
        <v>7145</v>
      </c>
      <c r="AG296" s="341" t="s">
        <v>7145</v>
      </c>
      <c r="AL296" s="365"/>
    </row>
    <row r="297" spans="2:38"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1" t="s">
        <v>7145</v>
      </c>
      <c r="AG297" s="341" t="s">
        <v>7145</v>
      </c>
      <c r="AH297" s="58"/>
      <c r="AL297" s="365"/>
    </row>
    <row r="298" spans="2:38">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1" t="s">
        <v>7145</v>
      </c>
      <c r="AG298" s="341" t="s">
        <v>7145</v>
      </c>
      <c r="AH298" s="72"/>
      <c r="AL298" s="365"/>
    </row>
    <row r="299" spans="2:38"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1" t="s">
        <v>7145</v>
      </c>
      <c r="AG299" s="341" t="s">
        <v>7145</v>
      </c>
      <c r="AH299" s="58"/>
      <c r="AL299" s="365"/>
    </row>
    <row r="300" spans="2:38"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1" t="s">
        <v>7145</v>
      </c>
      <c r="AG300" s="341" t="s">
        <v>7145</v>
      </c>
      <c r="AH300" s="58"/>
      <c r="AL300" s="365"/>
    </row>
    <row r="301" spans="2:38"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1" t="s">
        <v>7145</v>
      </c>
      <c r="AG301" s="341" t="s">
        <v>7145</v>
      </c>
      <c r="AH301" s="58"/>
      <c r="AL301" s="365"/>
    </row>
    <row r="302" spans="2:38" s="274" customFormat="1">
      <c r="B302" s="393" t="s">
        <v>9679</v>
      </c>
      <c r="C302" s="394" t="s">
        <v>1691</v>
      </c>
      <c r="D302" s="324">
        <v>50</v>
      </c>
      <c r="E302" s="393" t="s">
        <v>7</v>
      </c>
      <c r="F302" s="324">
        <v>6.5</v>
      </c>
      <c r="G302" s="324">
        <f>+F302+Q302+T302</f>
        <v>14</v>
      </c>
      <c r="H302" s="396">
        <v>45106</v>
      </c>
      <c r="I302" s="393" t="s">
        <v>9685</v>
      </c>
      <c r="J302" s="393" t="s">
        <v>9680</v>
      </c>
      <c r="K302" s="393" t="s">
        <v>2045</v>
      </c>
      <c r="L302" s="393" t="s">
        <v>2056</v>
      </c>
      <c r="M302" s="274">
        <v>2016</v>
      </c>
      <c r="O302" s="393" t="s">
        <v>9682</v>
      </c>
      <c r="P302" s="393" t="s">
        <v>5</v>
      </c>
      <c r="Q302" s="274">
        <v>6</v>
      </c>
      <c r="R302" s="393" t="s">
        <v>9684</v>
      </c>
      <c r="S302" s="393" t="s">
        <v>4</v>
      </c>
      <c r="T302" s="274">
        <v>1.5</v>
      </c>
      <c r="U302" s="393" t="s">
        <v>9686</v>
      </c>
      <c r="V302" s="393" t="s">
        <v>1</v>
      </c>
      <c r="W302" s="393" t="s">
        <v>1</v>
      </c>
      <c r="X302" s="393" t="s">
        <v>1</v>
      </c>
      <c r="Y302" s="393" t="s">
        <v>1</v>
      </c>
      <c r="Z302" s="393" t="s">
        <v>1</v>
      </c>
      <c r="AA302" s="393" t="s">
        <v>1</v>
      </c>
      <c r="AB302" s="393" t="s">
        <v>2595</v>
      </c>
      <c r="AC302" s="393" t="s">
        <v>2595</v>
      </c>
      <c r="AD302" s="393" t="s">
        <v>6643</v>
      </c>
      <c r="AE302" s="274" t="s">
        <v>9681</v>
      </c>
    </row>
    <row r="303" spans="2:38">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1" t="s">
        <v>7145</v>
      </c>
      <c r="AG303" s="341" t="s">
        <v>7145</v>
      </c>
      <c r="AH303" s="72"/>
      <c r="AL303" s="365"/>
    </row>
    <row r="304" spans="2:38">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1" t="s">
        <v>7145</v>
      </c>
      <c r="AG304" s="341" t="s">
        <v>7145</v>
      </c>
      <c r="AH304" s="72"/>
      <c r="AL304" s="365"/>
    </row>
    <row r="305" spans="1:38"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1" t="s">
        <v>7145</v>
      </c>
      <c r="AG305" s="341" t="s">
        <v>7145</v>
      </c>
      <c r="AH305" s="58"/>
      <c r="AL305" s="365"/>
    </row>
    <row r="306" spans="1:38"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1" t="s">
        <v>7145</v>
      </c>
      <c r="AG306" s="341" t="s">
        <v>7145</v>
      </c>
      <c r="AH306" s="58"/>
      <c r="AL306" s="365"/>
    </row>
    <row r="307" spans="1:38"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1" t="s">
        <v>7145</v>
      </c>
      <c r="AG307" s="341" t="s">
        <v>7145</v>
      </c>
      <c r="AH307" s="58"/>
      <c r="AL307" s="365"/>
    </row>
    <row r="308" spans="1:38"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1" t="s">
        <v>7145</v>
      </c>
      <c r="AG308" s="341" t="s">
        <v>7145</v>
      </c>
      <c r="AH308" s="58"/>
      <c r="AL308" s="365"/>
    </row>
    <row r="309" spans="1:38"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1" t="s">
        <v>7145</v>
      </c>
      <c r="AG309" s="341" t="s">
        <v>7145</v>
      </c>
      <c r="AH309" s="58"/>
      <c r="AL309" s="365"/>
    </row>
    <row r="310" spans="1:38"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1" t="s">
        <v>7145</v>
      </c>
      <c r="AG310" s="341" t="s">
        <v>7145</v>
      </c>
      <c r="AH310" s="58"/>
      <c r="AL310" s="365"/>
    </row>
    <row r="311" spans="1:38"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1" t="s">
        <v>7145</v>
      </c>
      <c r="AG311" s="341" t="s">
        <v>7145</v>
      </c>
      <c r="AH311" s="58"/>
      <c r="AL311" s="365"/>
    </row>
    <row r="312" spans="1:38"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1" t="s">
        <v>7145</v>
      </c>
      <c r="AG312" s="341" t="s">
        <v>7145</v>
      </c>
      <c r="AH312" s="58"/>
      <c r="AL312" s="365"/>
    </row>
    <row r="313" spans="1:38"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1" t="s">
        <v>7145</v>
      </c>
      <c r="AG313" s="341" t="s">
        <v>7145</v>
      </c>
      <c r="AH313" s="58"/>
      <c r="AL313" s="365"/>
    </row>
    <row r="314" spans="1:38"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1" t="s">
        <v>7145</v>
      </c>
      <c r="AG314" s="341" t="s">
        <v>7145</v>
      </c>
      <c r="AH314" s="58"/>
      <c r="AL314" s="365"/>
    </row>
    <row r="315" spans="1:38"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1" t="s">
        <v>7145</v>
      </c>
      <c r="AG315" s="341" t="s">
        <v>7145</v>
      </c>
      <c r="AH315" s="58"/>
      <c r="AL315" s="365"/>
    </row>
    <row r="316" spans="1:38"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1" t="s">
        <v>7145</v>
      </c>
      <c r="AG316" s="341" t="s">
        <v>7145</v>
      </c>
      <c r="AH316" s="58"/>
      <c r="AL316" s="365"/>
    </row>
    <row r="317" spans="1:38"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1" t="s">
        <v>7145</v>
      </c>
      <c r="AG317" s="341" t="s">
        <v>7145</v>
      </c>
      <c r="AH317" s="58"/>
      <c r="AL317" s="365"/>
    </row>
    <row r="318" spans="1:38"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1" t="s">
        <v>7145</v>
      </c>
      <c r="AG318" s="341" t="s">
        <v>7145</v>
      </c>
      <c r="AH318" s="58"/>
      <c r="AL318" s="365"/>
    </row>
    <row r="319" spans="1:38"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1" t="s">
        <v>7145</v>
      </c>
      <c r="AG319" s="341" t="s">
        <v>7145</v>
      </c>
      <c r="AH319" s="58"/>
      <c r="AL319" s="365"/>
    </row>
    <row r="320" spans="1:38">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68"/>
      <c r="AK320" s="68"/>
      <c r="AL320" s="365">
        <f t="shared" ref="AL320:AL321" si="4">+AH320/AF320-1</f>
        <v>-0.28540772532188841</v>
      </c>
    </row>
    <row r="321" spans="1:38">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59">
        <v>0.14027777777777778</v>
      </c>
      <c r="AJ321" s="359"/>
      <c r="AK321" s="359"/>
      <c r="AL321" s="365">
        <f t="shared" si="4"/>
        <v>-6.3197026022304814E-2</v>
      </c>
    </row>
    <row r="322" spans="1:38"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1" t="s">
        <v>7145</v>
      </c>
      <c r="AG322" s="341" t="s">
        <v>7145</v>
      </c>
      <c r="AH322" s="58"/>
      <c r="AL322" s="365"/>
    </row>
    <row r="323" spans="1:38"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1" t="s">
        <v>7145</v>
      </c>
      <c r="AG323" s="341" t="s">
        <v>7145</v>
      </c>
      <c r="AH323" s="58"/>
      <c r="AL323" s="365"/>
    </row>
    <row r="324" spans="1:38"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1" t="s">
        <v>7145</v>
      </c>
      <c r="AG324" s="341" t="s">
        <v>7145</v>
      </c>
      <c r="AH324" s="58"/>
      <c r="AL324" s="365"/>
    </row>
    <row r="325" spans="1:38"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1" t="s">
        <v>7145</v>
      </c>
      <c r="AG325" s="341" t="s">
        <v>7145</v>
      </c>
      <c r="AH325" s="58"/>
      <c r="AL325" s="365"/>
    </row>
    <row r="326" spans="1:38"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1" t="s">
        <v>7145</v>
      </c>
      <c r="AG326" s="341" t="s">
        <v>7145</v>
      </c>
      <c r="AH326" s="58"/>
      <c r="AL326" s="365"/>
    </row>
    <row r="327" spans="1:38">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1" t="s">
        <v>7145</v>
      </c>
      <c r="AG327" s="341" t="s">
        <v>7145</v>
      </c>
      <c r="AL327" s="365"/>
    </row>
    <row r="328" spans="1:38"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1" t="s">
        <v>7145</v>
      </c>
      <c r="AG328" s="341" t="s">
        <v>7145</v>
      </c>
      <c r="AH328" s="58"/>
      <c r="AL328" s="365"/>
    </row>
    <row r="329" spans="1:38"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1" t="s">
        <v>7145</v>
      </c>
      <c r="AG329" s="341" t="s">
        <v>7145</v>
      </c>
      <c r="AH329" s="58"/>
      <c r="AL329" s="365"/>
    </row>
    <row r="330" spans="1:38"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1" t="s">
        <v>7145</v>
      </c>
      <c r="AG330" s="341" t="s">
        <v>7145</v>
      </c>
      <c r="AH330" s="58"/>
      <c r="AL330" s="365"/>
    </row>
    <row r="331" spans="1:38"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1" t="s">
        <v>7145</v>
      </c>
      <c r="AG331" s="341" t="s">
        <v>7145</v>
      </c>
      <c r="AH331" s="58"/>
      <c r="AL331" s="365"/>
    </row>
    <row r="332" spans="1:38"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1" t="s">
        <v>7145</v>
      </c>
      <c r="AG332" s="341" t="s">
        <v>7145</v>
      </c>
      <c r="AH332" s="58"/>
      <c r="AL332" s="365"/>
    </row>
    <row r="333" spans="1:38"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1" t="s">
        <v>7145</v>
      </c>
      <c r="AG333" s="341" t="s">
        <v>7145</v>
      </c>
      <c r="AH333" s="58"/>
      <c r="AL333" s="365"/>
    </row>
    <row r="334" spans="1:38"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1" t="s">
        <v>7145</v>
      </c>
      <c r="AG334" s="341" t="s">
        <v>7145</v>
      </c>
      <c r="AH334" s="58"/>
      <c r="AL334" s="365"/>
    </row>
    <row r="335" spans="1:38">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68"/>
      <c r="AK335" s="68"/>
      <c r="AL335" s="365">
        <f t="shared" ref="AL335" si="5">+AH335/AF335-1</f>
        <v>-9.3082682239613135E-2</v>
      </c>
    </row>
    <row r="336" spans="1:38"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1" t="s">
        <v>7145</v>
      </c>
      <c r="AG336" s="341" t="s">
        <v>7145</v>
      </c>
      <c r="AH336" s="58"/>
      <c r="AL336" s="365"/>
    </row>
    <row r="337" spans="1:38" s="274" customFormat="1">
      <c r="B337" s="274" t="s">
        <v>1575</v>
      </c>
      <c r="C337" s="394" t="s">
        <v>1691</v>
      </c>
      <c r="D337" s="324">
        <v>25</v>
      </c>
      <c r="E337" s="393" t="s">
        <v>4</v>
      </c>
      <c r="F337" s="324">
        <v>4</v>
      </c>
      <c r="G337" s="324">
        <f>+F337</f>
        <v>4</v>
      </c>
      <c r="H337" s="325">
        <v>44827</v>
      </c>
      <c r="I337" s="393" t="s">
        <v>9736</v>
      </c>
      <c r="J337" s="393" t="s">
        <v>9733</v>
      </c>
      <c r="K337" s="393" t="s">
        <v>2045</v>
      </c>
      <c r="L337" s="393" t="s">
        <v>2630</v>
      </c>
      <c r="M337" s="274">
        <v>2021</v>
      </c>
      <c r="N337" s="393" t="s">
        <v>9738</v>
      </c>
      <c r="O337" s="393" t="s">
        <v>9737</v>
      </c>
      <c r="P337" s="393" t="s">
        <v>1</v>
      </c>
      <c r="Q337" s="393" t="s">
        <v>1</v>
      </c>
      <c r="R337" s="393" t="s">
        <v>1</v>
      </c>
      <c r="S337" s="393" t="s">
        <v>1</v>
      </c>
      <c r="T337" s="393" t="s">
        <v>1</v>
      </c>
      <c r="U337" s="393" t="s">
        <v>1</v>
      </c>
      <c r="V337" s="393" t="s">
        <v>1</v>
      </c>
      <c r="W337" s="393" t="s">
        <v>1</v>
      </c>
      <c r="X337" s="393" t="s">
        <v>1</v>
      </c>
      <c r="Y337" s="393" t="s">
        <v>1</v>
      </c>
      <c r="Z337" s="393" t="s">
        <v>1</v>
      </c>
      <c r="AA337" s="393" t="s">
        <v>1</v>
      </c>
      <c r="AB337" s="393" t="s">
        <v>6600</v>
      </c>
      <c r="AC337" s="393" t="s">
        <v>6608</v>
      </c>
      <c r="AD337" s="393" t="s">
        <v>6608</v>
      </c>
      <c r="AE337" s="25" t="s">
        <v>9734</v>
      </c>
    </row>
    <row r="338" spans="1:38"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1" t="s">
        <v>7145</v>
      </c>
      <c r="AG338" s="341" t="s">
        <v>7145</v>
      </c>
      <c r="AH338" s="58"/>
      <c r="AL338" s="365"/>
    </row>
    <row r="339" spans="1:38"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1" t="s">
        <v>7145</v>
      </c>
      <c r="AG339" s="341" t="s">
        <v>7145</v>
      </c>
      <c r="AH339" s="58"/>
      <c r="AL339" s="365"/>
    </row>
    <row r="340" spans="1:38"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1" t="s">
        <v>7145</v>
      </c>
      <c r="AG340" s="341" t="s">
        <v>7145</v>
      </c>
      <c r="AH340" s="58"/>
      <c r="AL340" s="365"/>
    </row>
    <row r="341" spans="1:38"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1" t="s">
        <v>7145</v>
      </c>
      <c r="AG341" s="341" t="s">
        <v>7145</v>
      </c>
      <c r="AH341" s="58"/>
      <c r="AL341" s="365"/>
    </row>
    <row r="342" spans="1:38"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1" t="s">
        <v>7145</v>
      </c>
      <c r="AG342" s="341" t="s">
        <v>7145</v>
      </c>
      <c r="AH342" s="59"/>
      <c r="AL342" s="365"/>
    </row>
    <row r="343" spans="1:38">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1" t="s">
        <v>7145</v>
      </c>
      <c r="AG343" s="341" t="s">
        <v>7145</v>
      </c>
      <c r="AH343" s="72"/>
      <c r="AL343" s="365"/>
    </row>
    <row r="344" spans="1:38"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1" t="s">
        <v>7145</v>
      </c>
      <c r="AG344" s="341" t="s">
        <v>7145</v>
      </c>
      <c r="AH344" s="59"/>
      <c r="AL344" s="365"/>
    </row>
    <row r="345" spans="1:38"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1" t="s">
        <v>7145</v>
      </c>
      <c r="AG345" s="341" t="s">
        <v>7145</v>
      </c>
      <c r="AH345" s="59"/>
      <c r="AL345" s="365"/>
    </row>
    <row r="346" spans="1:38"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1" t="s">
        <v>7145</v>
      </c>
      <c r="AG346" s="341" t="s">
        <v>7145</v>
      </c>
      <c r="AH346" s="59"/>
      <c r="AL346" s="365"/>
    </row>
    <row r="347" spans="1:38">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1" t="s">
        <v>7145</v>
      </c>
      <c r="AG347" s="341" t="s">
        <v>7145</v>
      </c>
      <c r="AI347" s="176"/>
      <c r="AJ347" s="176"/>
      <c r="AK347" s="176"/>
      <c r="AL347" s="365"/>
    </row>
    <row r="348" spans="1:38">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1" t="s">
        <v>7145</v>
      </c>
      <c r="AG348" s="341" t="s">
        <v>7145</v>
      </c>
      <c r="AI348" s="176"/>
      <c r="AJ348" s="176"/>
      <c r="AK348" s="176"/>
      <c r="AL348" s="365"/>
    </row>
    <row r="349" spans="1:38">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1" t="s">
        <v>7145</v>
      </c>
      <c r="AG349" s="341" t="s">
        <v>7145</v>
      </c>
      <c r="AI349" s="176"/>
      <c r="AJ349" s="176"/>
      <c r="AK349" s="176"/>
      <c r="AL349" s="365"/>
    </row>
    <row r="350" spans="1:38">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1" t="s">
        <v>7145</v>
      </c>
      <c r="AG350" s="341" t="s">
        <v>7145</v>
      </c>
      <c r="AH350" s="72"/>
      <c r="AL350" s="365"/>
    </row>
    <row r="351" spans="1:38">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1" t="s">
        <v>7145</v>
      </c>
      <c r="AG351" s="341" t="s">
        <v>7145</v>
      </c>
      <c r="AH351" s="59"/>
      <c r="AI351" s="176"/>
      <c r="AJ351" s="176"/>
      <c r="AK351" s="176"/>
      <c r="AL351" s="365"/>
    </row>
    <row r="352" spans="1:38">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1" t="s">
        <v>7145</v>
      </c>
      <c r="AG352" s="341" t="s">
        <v>7145</v>
      </c>
      <c r="AI352" s="176"/>
      <c r="AJ352" s="176"/>
      <c r="AK352" s="176"/>
      <c r="AL352" s="365"/>
    </row>
    <row r="353" spans="1:38">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1" t="s">
        <v>7145</v>
      </c>
      <c r="AG353" s="341" t="s">
        <v>7145</v>
      </c>
      <c r="AH353" s="72"/>
      <c r="AL353" s="365"/>
    </row>
    <row r="354" spans="1:38">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1" t="s">
        <v>7145</v>
      </c>
      <c r="AG354" s="341" t="s">
        <v>7145</v>
      </c>
      <c r="AI354" s="176"/>
      <c r="AJ354" s="176"/>
      <c r="AK354" s="176"/>
      <c r="AL354" s="365"/>
    </row>
    <row r="355" spans="1:38">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1" t="s">
        <v>7145</v>
      </c>
      <c r="AG355" s="341" t="s">
        <v>7145</v>
      </c>
      <c r="AI355" s="176"/>
      <c r="AJ355" s="176"/>
      <c r="AK355" s="176"/>
      <c r="AL355" s="365"/>
    </row>
    <row r="356" spans="1:38">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1" t="s">
        <v>7145</v>
      </c>
      <c r="AG356" s="341" t="s">
        <v>7145</v>
      </c>
      <c r="AL356" s="365"/>
    </row>
    <row r="357" spans="1:38">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1" t="s">
        <v>7145</v>
      </c>
      <c r="AG357" s="341" t="s">
        <v>7145</v>
      </c>
      <c r="AL357" s="365"/>
    </row>
    <row r="358" spans="1:38">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1" t="s">
        <v>7145</v>
      </c>
      <c r="AG358" s="341" t="s">
        <v>7145</v>
      </c>
      <c r="AL358" s="365"/>
    </row>
    <row r="359" spans="1:38">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1" t="s">
        <v>7145</v>
      </c>
      <c r="AG359" s="341" t="s">
        <v>7145</v>
      </c>
      <c r="AH359" s="61"/>
      <c r="AL359" s="365"/>
    </row>
    <row r="360" spans="1:38">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1" t="s">
        <v>7145</v>
      </c>
      <c r="AG360" s="341" t="s">
        <v>7145</v>
      </c>
      <c r="AL360" s="365"/>
    </row>
    <row r="361" spans="1:38">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1" t="s">
        <v>7145</v>
      </c>
      <c r="AG361" s="341" t="s">
        <v>7145</v>
      </c>
      <c r="AL361" s="365"/>
    </row>
    <row r="362" spans="1:38">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1" t="s">
        <v>7145</v>
      </c>
      <c r="AG362" s="341" t="s">
        <v>7145</v>
      </c>
      <c r="AL362" s="365"/>
    </row>
    <row r="363" spans="1:38">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1" t="s">
        <v>7145</v>
      </c>
      <c r="AG363" s="341" t="s">
        <v>7145</v>
      </c>
      <c r="AL363" s="365"/>
    </row>
    <row r="364" spans="1:38">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1" t="s">
        <v>7145</v>
      </c>
      <c r="AG364" s="341" t="s">
        <v>7145</v>
      </c>
      <c r="AL364" s="365"/>
    </row>
    <row r="365" spans="1:38">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1" t="s">
        <v>7145</v>
      </c>
      <c r="AG365" s="341" t="s">
        <v>7145</v>
      </c>
      <c r="AH365" s="59"/>
      <c r="AL365" s="365"/>
    </row>
    <row r="366" spans="1:38">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1" t="s">
        <v>7145</v>
      </c>
      <c r="AG366" s="341" t="s">
        <v>7145</v>
      </c>
      <c r="AL366" s="365"/>
    </row>
    <row r="367" spans="1:38">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1" t="s">
        <v>7145</v>
      </c>
      <c r="AG367" s="341" t="s">
        <v>7145</v>
      </c>
      <c r="AL367" s="365"/>
    </row>
    <row r="368" spans="1:38">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1" t="s">
        <v>7145</v>
      </c>
      <c r="AG368" s="341" t="s">
        <v>7145</v>
      </c>
      <c r="AH368" s="59"/>
      <c r="AL368" s="365"/>
    </row>
    <row r="369" spans="2:38">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1" t="s">
        <v>7145</v>
      </c>
      <c r="AG369" s="341" t="s">
        <v>7145</v>
      </c>
      <c r="AH369" s="59"/>
      <c r="AL369" s="365"/>
    </row>
    <row r="370" spans="2:38">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1" t="s">
        <v>7145</v>
      </c>
      <c r="AG370" s="341" t="s">
        <v>7145</v>
      </c>
      <c r="AL370" s="365"/>
    </row>
    <row r="371" spans="2:38">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1" t="s">
        <v>7145</v>
      </c>
      <c r="AG371" s="341" t="s">
        <v>7145</v>
      </c>
      <c r="AL371" s="365"/>
    </row>
    <row r="372" spans="2:38">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1" t="s">
        <v>7145</v>
      </c>
      <c r="AG372" s="341" t="s">
        <v>7145</v>
      </c>
      <c r="AH372" s="59"/>
      <c r="AL372" s="365"/>
    </row>
    <row r="373" spans="2:38">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1" t="s">
        <v>7145</v>
      </c>
      <c r="AG373" s="341" t="s">
        <v>7145</v>
      </c>
      <c r="AL373" s="365"/>
    </row>
    <row r="374" spans="2:38">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1" t="s">
        <v>7145</v>
      </c>
      <c r="AG374" s="341" t="s">
        <v>7145</v>
      </c>
      <c r="AH374" s="59"/>
      <c r="AL374" s="365"/>
    </row>
    <row r="375" spans="2:38">
      <c r="E375" s="80"/>
      <c r="H375" s="74"/>
      <c r="P375" s="72"/>
      <c r="Q375" s="72"/>
      <c r="R375" s="72"/>
      <c r="S375" s="72"/>
      <c r="T375" s="72"/>
      <c r="U375" s="72"/>
      <c r="V375" s="72"/>
      <c r="W375" s="72"/>
      <c r="X375" s="72"/>
      <c r="Y375" s="72"/>
      <c r="Z375" s="72"/>
      <c r="AA375" s="72"/>
      <c r="AF375" s="341" t="s">
        <v>7145</v>
      </c>
      <c r="AG375" s="341" t="s">
        <v>7145</v>
      </c>
      <c r="AL375" s="365"/>
    </row>
    <row r="376" spans="2:38">
      <c r="B376" s="26" t="s">
        <v>2516</v>
      </c>
      <c r="E376" s="80"/>
      <c r="H376" s="74"/>
      <c r="P376" s="72"/>
      <c r="Q376" s="72"/>
      <c r="R376" s="72"/>
      <c r="S376" s="72"/>
      <c r="T376" s="72"/>
      <c r="U376" s="72"/>
      <c r="V376" s="72"/>
      <c r="W376" s="72"/>
      <c r="X376" s="72"/>
      <c r="Y376" s="72"/>
      <c r="Z376" s="72"/>
      <c r="AA376" s="72"/>
      <c r="AF376" s="341" t="s">
        <v>7145</v>
      </c>
      <c r="AG376" s="341" t="s">
        <v>7145</v>
      </c>
      <c r="AL376" s="365"/>
    </row>
    <row r="377" spans="2:38">
      <c r="B377" s="72" t="s">
        <v>1090</v>
      </c>
      <c r="C377" s="96" t="s">
        <v>5416</v>
      </c>
      <c r="D377" s="74">
        <v>54750</v>
      </c>
      <c r="E377" s="102" t="s">
        <v>3793</v>
      </c>
      <c r="H377" s="74"/>
      <c r="P377" s="72"/>
      <c r="Q377" s="72"/>
      <c r="R377" s="72"/>
      <c r="S377" s="72"/>
      <c r="T377" s="72"/>
      <c r="U377" s="72"/>
      <c r="V377" s="72"/>
      <c r="W377" s="72"/>
      <c r="X377" s="72"/>
      <c r="Y377" s="72"/>
      <c r="Z377" s="72"/>
      <c r="AA377" s="72"/>
      <c r="AF377" s="341" t="s">
        <v>7145</v>
      </c>
      <c r="AG377" s="341" t="s">
        <v>7145</v>
      </c>
      <c r="AL377" s="365"/>
    </row>
    <row r="378" spans="2:38">
      <c r="B378" s="72" t="s">
        <v>2515</v>
      </c>
      <c r="C378" s="96" t="s">
        <v>1691</v>
      </c>
      <c r="D378" s="74">
        <v>10000</v>
      </c>
      <c r="AF378" s="341" t="s">
        <v>7145</v>
      </c>
      <c r="AG378" s="341" t="s">
        <v>7145</v>
      </c>
      <c r="AL378" s="365"/>
    </row>
    <row r="379" spans="2:38">
      <c r="B379" s="72" t="s">
        <v>2514</v>
      </c>
      <c r="C379" s="73" t="s">
        <v>1691</v>
      </c>
      <c r="E379" s="72" t="s">
        <v>18</v>
      </c>
      <c r="K379" s="72" t="s">
        <v>2062</v>
      </c>
      <c r="N379" s="72" t="s">
        <v>2060</v>
      </c>
      <c r="AB379" s="72" t="s">
        <v>2513</v>
      </c>
      <c r="AE379" s="25" t="s">
        <v>2512</v>
      </c>
      <c r="AF379" s="341" t="s">
        <v>7145</v>
      </c>
      <c r="AG379" s="341" t="s">
        <v>7145</v>
      </c>
      <c r="AH379" s="59"/>
      <c r="AL379" s="365"/>
    </row>
    <row r="380" spans="2:38">
      <c r="B380" s="72" t="s">
        <v>2511</v>
      </c>
      <c r="C380" s="73" t="s">
        <v>1691</v>
      </c>
      <c r="K380" s="72" t="s">
        <v>2308</v>
      </c>
      <c r="L380" s="72" t="s">
        <v>2510</v>
      </c>
      <c r="N380" s="72" t="s">
        <v>2060</v>
      </c>
      <c r="AF380" s="341" t="s">
        <v>7145</v>
      </c>
      <c r="AG380" s="341" t="s">
        <v>7145</v>
      </c>
      <c r="AL380" s="365"/>
    </row>
    <row r="381" spans="2:38">
      <c r="B381" s="72" t="s">
        <v>2509</v>
      </c>
      <c r="C381" s="73" t="s">
        <v>2138</v>
      </c>
      <c r="N381" s="72" t="s">
        <v>2508</v>
      </c>
      <c r="AF381" s="341" t="s">
        <v>7145</v>
      </c>
      <c r="AG381" s="341" t="s">
        <v>7145</v>
      </c>
      <c r="AL381" s="365"/>
    </row>
    <row r="382" spans="2:38">
      <c r="B382" s="72" t="s">
        <v>2507</v>
      </c>
      <c r="C382" s="73" t="s">
        <v>2138</v>
      </c>
      <c r="N382" s="72" t="s">
        <v>2506</v>
      </c>
      <c r="AF382" s="341" t="s">
        <v>7145</v>
      </c>
      <c r="AG382" s="341" t="s">
        <v>7145</v>
      </c>
      <c r="AL382" s="365"/>
    </row>
    <row r="383" spans="2:38">
      <c r="B383" s="72" t="s">
        <v>2505</v>
      </c>
      <c r="C383" s="73" t="s">
        <v>2138</v>
      </c>
      <c r="N383" s="72" t="s">
        <v>2504</v>
      </c>
      <c r="AF383" s="341" t="s">
        <v>7145</v>
      </c>
      <c r="AG383" s="341" t="s">
        <v>7145</v>
      </c>
      <c r="AL383" s="365"/>
    </row>
    <row r="384" spans="2:38">
      <c r="B384" s="72" t="s">
        <v>2503</v>
      </c>
      <c r="C384" s="73" t="s">
        <v>2138</v>
      </c>
      <c r="N384" s="72" t="s">
        <v>1090</v>
      </c>
      <c r="AF384" s="341" t="s">
        <v>7145</v>
      </c>
      <c r="AG384" s="341" t="s">
        <v>7145</v>
      </c>
      <c r="AL384" s="365"/>
    </row>
    <row r="385" spans="2:38">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1" t="s">
        <v>7145</v>
      </c>
      <c r="AG385" s="341" t="s">
        <v>7145</v>
      </c>
      <c r="AL385" s="365"/>
    </row>
    <row r="386" spans="2:38">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L386" s="365"/>
    </row>
    <row r="387" spans="2:38">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L387" s="365"/>
    </row>
    <row r="388" spans="2:38" s="465" customFormat="1">
      <c r="B388" s="465" t="s">
        <v>2487</v>
      </c>
      <c r="C388" s="466" t="s">
        <v>1691</v>
      </c>
      <c r="D388" s="467">
        <v>4000</v>
      </c>
      <c r="E388" s="465" t="s">
        <v>2486</v>
      </c>
      <c r="F388" s="467">
        <v>400</v>
      </c>
      <c r="G388" s="467"/>
      <c r="H388" s="468">
        <v>44378</v>
      </c>
      <c r="I388" s="465" t="s">
        <v>2485</v>
      </c>
      <c r="J388" s="465" t="s">
        <v>2484</v>
      </c>
      <c r="K388" s="465" t="s">
        <v>2045</v>
      </c>
      <c r="L388" s="465" t="s">
        <v>2062</v>
      </c>
      <c r="M388" s="465">
        <v>2012</v>
      </c>
      <c r="O388" s="465" t="s">
        <v>2483</v>
      </c>
      <c r="P388" s="469" t="s">
        <v>504</v>
      </c>
      <c r="Q388" s="469" t="s">
        <v>2482</v>
      </c>
      <c r="R388" s="469" t="s">
        <v>2481</v>
      </c>
      <c r="S388" s="469" t="s">
        <v>53</v>
      </c>
      <c r="T388" s="469">
        <v>106</v>
      </c>
      <c r="U388" s="469" t="s">
        <v>2480</v>
      </c>
      <c r="V388" s="469" t="s">
        <v>9</v>
      </c>
      <c r="W388" s="469">
        <v>52</v>
      </c>
      <c r="X388" s="469" t="s">
        <v>2479</v>
      </c>
      <c r="Y388" s="469" t="s">
        <v>8</v>
      </c>
      <c r="Z388" s="469">
        <v>32.799999999999997</v>
      </c>
      <c r="AA388" s="469" t="s">
        <v>2478</v>
      </c>
      <c r="AB388" s="465" t="s">
        <v>2098</v>
      </c>
      <c r="AF388" s="470"/>
      <c r="AG388" s="471"/>
      <c r="AH388" s="471"/>
      <c r="AL388" s="472"/>
    </row>
    <row r="389" spans="2:38">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L389" s="365"/>
    </row>
    <row r="390" spans="2:38">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L390" s="365"/>
    </row>
    <row r="391" spans="2:38">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L391" s="365"/>
    </row>
    <row r="392" spans="2:38">
      <c r="B392" s="480" t="s">
        <v>14992</v>
      </c>
      <c r="C392" s="481" t="s">
        <v>1691</v>
      </c>
      <c r="D392" s="74">
        <v>2600</v>
      </c>
      <c r="E392" s="480" t="s">
        <v>18</v>
      </c>
      <c r="F392" s="72">
        <v>150</v>
      </c>
      <c r="G392" s="72"/>
      <c r="H392" s="78">
        <v>45497</v>
      </c>
      <c r="N392" s="480" t="s">
        <v>14993</v>
      </c>
      <c r="P392" s="72"/>
      <c r="Q392" s="72"/>
      <c r="R392" s="72"/>
      <c r="S392" s="72"/>
      <c r="T392" s="72"/>
      <c r="U392" s="72"/>
      <c r="V392" s="72"/>
      <c r="W392" s="72"/>
      <c r="X392" s="72"/>
      <c r="Y392" s="72"/>
      <c r="Z392" s="72"/>
      <c r="AA392" s="72"/>
      <c r="AL392" s="365"/>
    </row>
    <row r="393" spans="2:38">
      <c r="B393" s="72" t="s">
        <v>2464</v>
      </c>
      <c r="C393" s="73" t="s">
        <v>1691</v>
      </c>
      <c r="D393" s="74">
        <v>1900</v>
      </c>
      <c r="E393" s="72" t="s">
        <v>18</v>
      </c>
      <c r="F393" s="74">
        <v>150</v>
      </c>
      <c r="H393" s="77">
        <v>44649</v>
      </c>
      <c r="I393" s="72" t="s">
        <v>2463</v>
      </c>
      <c r="J393" s="72" t="s">
        <v>1</v>
      </c>
      <c r="K393" s="72" t="s">
        <v>2045</v>
      </c>
      <c r="L393" s="72" t="s">
        <v>2062</v>
      </c>
      <c r="M393" s="72">
        <v>2018</v>
      </c>
      <c r="N393" s="72" t="s">
        <v>2462</v>
      </c>
      <c r="O393" s="72" t="s">
        <v>2461</v>
      </c>
      <c r="P393" s="76" t="s">
        <v>7</v>
      </c>
      <c r="Q393" s="76" t="s">
        <v>2460</v>
      </c>
      <c r="R393" s="76" t="s">
        <v>1</v>
      </c>
      <c r="S393" s="76" t="s">
        <v>1</v>
      </c>
      <c r="T393" s="76" t="s">
        <v>1</v>
      </c>
      <c r="U393" s="76" t="s">
        <v>1</v>
      </c>
      <c r="V393" s="76" t="s">
        <v>1</v>
      </c>
      <c r="W393" s="76" t="s">
        <v>1</v>
      </c>
      <c r="X393" s="76" t="s">
        <v>1</v>
      </c>
      <c r="Y393" s="76" t="s">
        <v>1</v>
      </c>
      <c r="Z393" s="76" t="s">
        <v>1</v>
      </c>
      <c r="AA393" s="76" t="s">
        <v>1</v>
      </c>
      <c r="AB393" s="72" t="s">
        <v>2459</v>
      </c>
      <c r="AL393" s="365"/>
    </row>
    <row r="394" spans="2:38">
      <c r="B394" s="72" t="s">
        <v>2458</v>
      </c>
      <c r="C394" s="73" t="s">
        <v>1691</v>
      </c>
      <c r="D394" s="74">
        <v>1900</v>
      </c>
      <c r="E394" s="72" t="s">
        <v>9</v>
      </c>
      <c r="F394" s="74">
        <v>150</v>
      </c>
      <c r="H394" s="77">
        <v>44523</v>
      </c>
      <c r="I394" s="72" t="s">
        <v>2457</v>
      </c>
      <c r="J394" s="72" t="s">
        <v>1</v>
      </c>
      <c r="K394" s="72" t="s">
        <v>2045</v>
      </c>
      <c r="L394" s="72" t="s">
        <v>2456</v>
      </c>
      <c r="M394" s="72">
        <v>2017</v>
      </c>
      <c r="O394" s="72" t="s">
        <v>2455</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L394" s="365"/>
    </row>
    <row r="395" spans="2:38">
      <c r="B395" s="72" t="s">
        <v>2454</v>
      </c>
      <c r="C395" s="73" t="s">
        <v>1691</v>
      </c>
      <c r="D395" s="74">
        <v>1700</v>
      </c>
      <c r="E395" s="72" t="s">
        <v>8</v>
      </c>
      <c r="F395" s="74">
        <v>100</v>
      </c>
      <c r="H395" s="77">
        <v>45027</v>
      </c>
      <c r="I395" s="72" t="s">
        <v>2453</v>
      </c>
      <c r="J395" s="72" t="s">
        <v>2452</v>
      </c>
      <c r="K395" s="72" t="s">
        <v>2045</v>
      </c>
      <c r="L395" s="72" t="s">
        <v>2451</v>
      </c>
      <c r="M395" s="72">
        <v>2008</v>
      </c>
      <c r="N395" s="72" t="s">
        <v>2450</v>
      </c>
      <c r="O395" s="72" t="s">
        <v>2449</v>
      </c>
      <c r="P395" s="76" t="s">
        <v>1</v>
      </c>
      <c r="Q395" s="76" t="s">
        <v>1</v>
      </c>
      <c r="R395" s="76" t="s">
        <v>1</v>
      </c>
      <c r="S395" s="76" t="s">
        <v>1</v>
      </c>
      <c r="T395" s="76" t="s">
        <v>1</v>
      </c>
      <c r="U395" s="76" t="s">
        <v>1</v>
      </c>
      <c r="V395" s="76" t="s">
        <v>1</v>
      </c>
      <c r="W395" s="76" t="s">
        <v>1</v>
      </c>
      <c r="X395" s="76" t="s">
        <v>1</v>
      </c>
      <c r="Y395" s="76" t="s">
        <v>1</v>
      </c>
      <c r="Z395" s="76" t="s">
        <v>1</v>
      </c>
      <c r="AA395" s="76" t="s">
        <v>1</v>
      </c>
      <c r="AB395" s="72" t="s">
        <v>2055</v>
      </c>
      <c r="AE395" s="25" t="s">
        <v>2448</v>
      </c>
      <c r="AF395" s="64"/>
      <c r="AG395" s="59"/>
      <c r="AH395" s="59"/>
      <c r="AL395" s="365"/>
    </row>
    <row r="396" spans="2:38">
      <c r="B396" s="72" t="s">
        <v>2447</v>
      </c>
      <c r="C396" s="73" t="s">
        <v>1691</v>
      </c>
      <c r="D396" s="74">
        <v>1700</v>
      </c>
      <c r="E396" s="72" t="s">
        <v>8</v>
      </c>
      <c r="F396" s="74">
        <v>85</v>
      </c>
      <c r="H396" s="77">
        <v>42846</v>
      </c>
      <c r="J396" s="72" t="s">
        <v>2446</v>
      </c>
      <c r="K396" s="72" t="s">
        <v>2308</v>
      </c>
      <c r="L396" s="72" t="s">
        <v>2445</v>
      </c>
      <c r="M396" s="72">
        <v>2009</v>
      </c>
      <c r="O396" s="72" t="s">
        <v>1</v>
      </c>
      <c r="P396" s="72" t="s">
        <v>1</v>
      </c>
      <c r="Q396" s="72" t="s">
        <v>1</v>
      </c>
      <c r="R396" s="72" t="s">
        <v>1</v>
      </c>
      <c r="S396" s="72" t="s">
        <v>1</v>
      </c>
      <c r="T396" s="72" t="s">
        <v>1</v>
      </c>
      <c r="U396" s="72" t="s">
        <v>1</v>
      </c>
      <c r="V396" s="72" t="s">
        <v>1</v>
      </c>
      <c r="W396" s="72" t="s">
        <v>1</v>
      </c>
      <c r="X396" s="72" t="s">
        <v>1</v>
      </c>
      <c r="Y396" s="72" t="s">
        <v>1</v>
      </c>
      <c r="Z396" s="72" t="s">
        <v>1</v>
      </c>
      <c r="AA396" s="72" t="s">
        <v>1</v>
      </c>
      <c r="AB396" s="72" t="s">
        <v>2043</v>
      </c>
      <c r="AL396" s="365"/>
    </row>
    <row r="397" spans="2:38">
      <c r="B397" s="72" t="s">
        <v>148</v>
      </c>
      <c r="C397" s="73" t="s">
        <v>1691</v>
      </c>
      <c r="D397" s="74">
        <v>1500</v>
      </c>
      <c r="E397" s="72" t="s">
        <v>9</v>
      </c>
      <c r="F397" s="74">
        <v>300</v>
      </c>
      <c r="H397" s="77">
        <v>44271</v>
      </c>
      <c r="J397" s="72" t="s">
        <v>2444</v>
      </c>
      <c r="K397" s="72" t="s">
        <v>2045</v>
      </c>
      <c r="L397" s="72" t="s">
        <v>2443</v>
      </c>
      <c r="M397" s="72">
        <v>2007</v>
      </c>
      <c r="N397" s="72" t="s">
        <v>2442</v>
      </c>
      <c r="O397" s="72" t="s">
        <v>2441</v>
      </c>
      <c r="P397" s="76" t="s">
        <v>8</v>
      </c>
      <c r="Q397" s="76">
        <v>38</v>
      </c>
      <c r="R397" s="76" t="s">
        <v>2440</v>
      </c>
      <c r="S397" s="76" t="s">
        <v>18</v>
      </c>
      <c r="T397" s="76" t="s">
        <v>1</v>
      </c>
      <c r="U397" s="76" t="s">
        <v>2439</v>
      </c>
      <c r="V397" s="76" t="s">
        <v>7</v>
      </c>
      <c r="W397" s="76">
        <v>10</v>
      </c>
      <c r="X397" s="76" t="s">
        <v>2438</v>
      </c>
      <c r="Y397" s="76" t="s">
        <v>5</v>
      </c>
      <c r="Z397" s="76" t="s">
        <v>2437</v>
      </c>
      <c r="AA397" s="76" t="s">
        <v>2436</v>
      </c>
      <c r="AB397" s="72" t="s">
        <v>2435</v>
      </c>
      <c r="AE397" s="25" t="s">
        <v>2434</v>
      </c>
      <c r="AF397" s="64"/>
      <c r="AG397" s="59"/>
      <c r="AH397" s="59"/>
      <c r="AL397" s="365"/>
    </row>
    <row r="398" spans="2:38">
      <c r="B398" s="72" t="s">
        <v>2433</v>
      </c>
      <c r="C398" s="73" t="s">
        <v>1691</v>
      </c>
      <c r="D398" s="74">
        <v>1400</v>
      </c>
      <c r="E398" s="72" t="s">
        <v>8</v>
      </c>
      <c r="F398" s="74">
        <v>70</v>
      </c>
      <c r="H398" s="77">
        <v>44907</v>
      </c>
      <c r="I398" s="72" t="s">
        <v>2432</v>
      </c>
      <c r="J398" s="72" t="s">
        <v>2431</v>
      </c>
      <c r="K398" s="72" t="s">
        <v>2045</v>
      </c>
      <c r="L398" s="72" t="s">
        <v>2430</v>
      </c>
      <c r="M398" s="72">
        <v>2015</v>
      </c>
      <c r="N398" s="72" t="s">
        <v>2429</v>
      </c>
      <c r="O398" s="72" t="s">
        <v>1</v>
      </c>
      <c r="P398" s="72" t="s">
        <v>1</v>
      </c>
      <c r="Q398" s="72" t="s">
        <v>1</v>
      </c>
      <c r="R398" s="72" t="s">
        <v>1</v>
      </c>
      <c r="S398" s="72" t="s">
        <v>1</v>
      </c>
      <c r="T398" s="72" t="s">
        <v>1</v>
      </c>
      <c r="U398" s="72" t="s">
        <v>1</v>
      </c>
      <c r="V398" s="72" t="s">
        <v>1</v>
      </c>
      <c r="W398" s="72" t="s">
        <v>1</v>
      </c>
      <c r="X398" s="72" t="s">
        <v>1</v>
      </c>
      <c r="Y398" s="72" t="s">
        <v>1</v>
      </c>
      <c r="Z398" s="72" t="s">
        <v>1</v>
      </c>
      <c r="AA398" s="72" t="s">
        <v>1</v>
      </c>
      <c r="AB398" s="72" t="s">
        <v>2428</v>
      </c>
      <c r="AE398" s="25" t="s">
        <v>2427</v>
      </c>
      <c r="AF398" s="64"/>
      <c r="AG398" s="59"/>
      <c r="AH398" s="59"/>
      <c r="AL398" s="365"/>
    </row>
    <row r="399" spans="2:38">
      <c r="B399" s="72" t="s">
        <v>2426</v>
      </c>
      <c r="C399" s="73" t="s">
        <v>1691</v>
      </c>
      <c r="D399" s="74">
        <v>1300</v>
      </c>
      <c r="E399" s="72" t="s">
        <v>8</v>
      </c>
      <c r="F399" s="74">
        <v>150</v>
      </c>
      <c r="H399" s="77">
        <v>44656</v>
      </c>
      <c r="J399" s="72" t="s">
        <v>2425</v>
      </c>
      <c r="K399" s="72" t="s">
        <v>2045</v>
      </c>
      <c r="L399" s="72" t="s">
        <v>2062</v>
      </c>
      <c r="M399" s="78">
        <v>42323</v>
      </c>
      <c r="O399" s="72" t="s">
        <v>2424</v>
      </c>
      <c r="P399" s="76" t="s">
        <v>1</v>
      </c>
      <c r="Q399" s="76" t="s">
        <v>1</v>
      </c>
      <c r="R399" s="76" t="s">
        <v>1</v>
      </c>
      <c r="S399" s="76" t="s">
        <v>1</v>
      </c>
      <c r="T399" s="76" t="s">
        <v>1</v>
      </c>
      <c r="U399" s="76" t="s">
        <v>1</v>
      </c>
      <c r="V399" s="76" t="s">
        <v>1</v>
      </c>
      <c r="W399" s="76" t="s">
        <v>1</v>
      </c>
      <c r="X399" s="76" t="s">
        <v>1</v>
      </c>
      <c r="Y399" s="76" t="s">
        <v>1</v>
      </c>
      <c r="Z399" s="76" t="s">
        <v>1</v>
      </c>
      <c r="AA399" s="76" t="s">
        <v>1</v>
      </c>
      <c r="AB399" s="72" t="s">
        <v>2362</v>
      </c>
      <c r="AL399" s="365"/>
    </row>
    <row r="400" spans="2:38">
      <c r="B400" s="72" t="s">
        <v>2423</v>
      </c>
      <c r="C400" s="73" t="s">
        <v>1691</v>
      </c>
      <c r="D400" s="74">
        <v>1300</v>
      </c>
      <c r="E400" s="72" t="s">
        <v>8</v>
      </c>
      <c r="F400" s="74">
        <v>140</v>
      </c>
      <c r="H400" s="77">
        <v>44602</v>
      </c>
      <c r="K400" s="72" t="s">
        <v>2045</v>
      </c>
      <c r="L400" s="72" t="s">
        <v>2082</v>
      </c>
      <c r="M400" s="72">
        <v>2018</v>
      </c>
      <c r="N400" s="72" t="s">
        <v>2422</v>
      </c>
      <c r="AB400" s="72" t="s">
        <v>2152</v>
      </c>
      <c r="AE400" s="25" t="s">
        <v>2421</v>
      </c>
      <c r="AF400" s="64"/>
      <c r="AG400" s="59"/>
      <c r="AH400" s="59"/>
      <c r="AL400" s="365"/>
    </row>
    <row r="401" spans="2:38">
      <c r="B401" s="72" t="s">
        <v>907</v>
      </c>
      <c r="C401" s="73" t="s">
        <v>1691</v>
      </c>
      <c r="D401" s="74">
        <v>1100</v>
      </c>
      <c r="E401" s="72" t="s">
        <v>7</v>
      </c>
      <c r="F401" s="74">
        <v>97.4</v>
      </c>
      <c r="H401" s="77">
        <v>45041</v>
      </c>
      <c r="I401" s="72" t="s">
        <v>2420</v>
      </c>
      <c r="J401" s="72" t="s">
        <v>2419</v>
      </c>
      <c r="K401" s="72" t="s">
        <v>2045</v>
      </c>
      <c r="L401" s="72" t="s">
        <v>2237</v>
      </c>
      <c r="M401" s="72">
        <v>2016</v>
      </c>
      <c r="O401" s="72" t="s">
        <v>2418</v>
      </c>
      <c r="P401" s="76" t="s">
        <v>2417</v>
      </c>
      <c r="Q401" s="76">
        <v>80</v>
      </c>
      <c r="R401" s="76" t="s">
        <v>2416</v>
      </c>
      <c r="S401" s="76" t="s">
        <v>5</v>
      </c>
      <c r="T401" s="76">
        <v>20</v>
      </c>
      <c r="U401" s="76" t="s">
        <v>2415</v>
      </c>
      <c r="V401" s="76" t="s">
        <v>4</v>
      </c>
      <c r="W401" s="76">
        <v>4.5</v>
      </c>
      <c r="X401" s="76" t="s">
        <v>2414</v>
      </c>
      <c r="Y401" s="76" t="s">
        <v>278</v>
      </c>
      <c r="Z401" s="76">
        <v>0.12</v>
      </c>
      <c r="AA401" s="76" t="s">
        <v>2413</v>
      </c>
      <c r="AB401" s="72" t="s">
        <v>2362</v>
      </c>
      <c r="AL401" s="365"/>
    </row>
    <row r="402" spans="2:38">
      <c r="B402" s="72" t="s">
        <v>2412</v>
      </c>
      <c r="C402" s="73" t="s">
        <v>1691</v>
      </c>
      <c r="D402" s="74">
        <v>1000</v>
      </c>
      <c r="E402" s="72" t="s">
        <v>7</v>
      </c>
      <c r="F402" s="74">
        <v>500</v>
      </c>
      <c r="H402" s="77">
        <v>44971</v>
      </c>
      <c r="I402" s="72" t="s">
        <v>2411</v>
      </c>
      <c r="J402" s="72" t="s">
        <v>1</v>
      </c>
      <c r="K402" s="72" t="s">
        <v>2045</v>
      </c>
      <c r="L402" s="72" t="s">
        <v>2082</v>
      </c>
      <c r="M402" s="72">
        <v>2016</v>
      </c>
      <c r="N402" s="72" t="s">
        <v>2410</v>
      </c>
      <c r="O402" s="72" t="s">
        <v>2409</v>
      </c>
      <c r="AB402" s="72" t="s">
        <v>2152</v>
      </c>
      <c r="AL402" s="365"/>
    </row>
    <row r="403" spans="2:38">
      <c r="B403" s="72" t="s">
        <v>2408</v>
      </c>
      <c r="C403" s="73" t="s">
        <v>1691</v>
      </c>
      <c r="D403" s="74">
        <v>1000</v>
      </c>
      <c r="E403" s="72" t="s">
        <v>9</v>
      </c>
      <c r="F403" s="74">
        <v>300</v>
      </c>
      <c r="H403" s="77">
        <v>43917</v>
      </c>
      <c r="I403" s="72" t="s">
        <v>2407</v>
      </c>
      <c r="J403" s="72" t="s">
        <v>2406</v>
      </c>
      <c r="K403" s="72" t="s">
        <v>2045</v>
      </c>
      <c r="L403" s="72" t="s">
        <v>2123</v>
      </c>
      <c r="M403" s="72">
        <v>2014</v>
      </c>
      <c r="N403" s="72" t="s">
        <v>2405</v>
      </c>
      <c r="AB403" s="72" t="s">
        <v>2370</v>
      </c>
      <c r="AE403" s="25" t="s">
        <v>2404</v>
      </c>
      <c r="AF403" s="64"/>
      <c r="AG403" s="59"/>
      <c r="AH403" s="59"/>
      <c r="AL403" s="365"/>
    </row>
    <row r="404" spans="2:38">
      <c r="B404" s="72" t="s">
        <v>2403</v>
      </c>
      <c r="C404" s="73" t="s">
        <v>1691</v>
      </c>
      <c r="D404" s="74">
        <v>1000</v>
      </c>
      <c r="E404" s="72" t="s">
        <v>7</v>
      </c>
      <c r="F404" s="74">
        <v>283</v>
      </c>
      <c r="H404" s="77">
        <v>43689</v>
      </c>
      <c r="I404" s="72" t="s">
        <v>2402</v>
      </c>
      <c r="J404" s="72" t="s">
        <v>2401</v>
      </c>
      <c r="K404" s="72" t="s">
        <v>2045</v>
      </c>
      <c r="L404" s="72" t="s">
        <v>2400</v>
      </c>
      <c r="M404" s="72">
        <v>2015</v>
      </c>
      <c r="N404" s="72" t="s">
        <v>2399</v>
      </c>
      <c r="O404" s="72" t="s">
        <v>2398</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E404" s="25" t="s">
        <v>2397</v>
      </c>
      <c r="AF404" s="64"/>
      <c r="AG404" s="59"/>
      <c r="AH404" s="59"/>
      <c r="AL404" s="365"/>
    </row>
    <row r="405" spans="2:38">
      <c r="B405" s="72" t="s">
        <v>2396</v>
      </c>
      <c r="C405" s="73" t="s">
        <v>1691</v>
      </c>
      <c r="D405" s="74">
        <v>1000</v>
      </c>
      <c r="E405" s="72" t="s">
        <v>7</v>
      </c>
      <c r="F405" s="74">
        <v>140</v>
      </c>
      <c r="H405" s="27">
        <v>43322</v>
      </c>
      <c r="I405" s="72" t="s">
        <v>2395</v>
      </c>
      <c r="J405" s="72" t="s">
        <v>2394</v>
      </c>
      <c r="K405" s="72" t="s">
        <v>2045</v>
      </c>
      <c r="L405" s="72" t="s">
        <v>2393</v>
      </c>
      <c r="M405" s="72">
        <v>2014</v>
      </c>
      <c r="N405" s="72" t="s">
        <v>2392</v>
      </c>
      <c r="O405" s="72" t="s">
        <v>2391</v>
      </c>
      <c r="P405" s="76" t="s">
        <v>1</v>
      </c>
      <c r="Q405" s="76" t="s">
        <v>1</v>
      </c>
      <c r="R405" s="76" t="s">
        <v>1</v>
      </c>
      <c r="S405" s="76" t="s">
        <v>1</v>
      </c>
      <c r="T405" s="76" t="s">
        <v>1</v>
      </c>
      <c r="U405" s="76" t="s">
        <v>1</v>
      </c>
      <c r="V405" s="76" t="s">
        <v>1</v>
      </c>
      <c r="W405" s="76" t="s">
        <v>1</v>
      </c>
      <c r="X405" s="76" t="s">
        <v>1</v>
      </c>
      <c r="Y405" s="76" t="s">
        <v>1</v>
      </c>
      <c r="Z405" s="76" t="s">
        <v>1</v>
      </c>
      <c r="AA405" s="76" t="s">
        <v>1</v>
      </c>
      <c r="AB405" s="72" t="s">
        <v>2370</v>
      </c>
      <c r="AL405" s="365"/>
    </row>
    <row r="406" spans="2:38">
      <c r="B406" s="72" t="s">
        <v>29</v>
      </c>
      <c r="C406" s="73" t="s">
        <v>2138</v>
      </c>
      <c r="D406" s="74">
        <v>1000</v>
      </c>
      <c r="E406" s="72" t="s">
        <v>5</v>
      </c>
      <c r="F406" s="74">
        <v>228.57142857142858</v>
      </c>
      <c r="H406" s="77">
        <v>45078</v>
      </c>
      <c r="I406" s="72" t="s">
        <v>2390</v>
      </c>
      <c r="J406" s="72" t="s">
        <v>2386</v>
      </c>
      <c r="K406" s="72" t="s">
        <v>2045</v>
      </c>
      <c r="L406" s="72" t="s">
        <v>2389</v>
      </c>
      <c r="M406" s="72">
        <v>2023</v>
      </c>
      <c r="N406" s="72" t="s">
        <v>2388</v>
      </c>
      <c r="O406" s="72" t="s">
        <v>2387</v>
      </c>
      <c r="P406" s="76" t="s">
        <v>5</v>
      </c>
      <c r="Q406" s="76">
        <v>50</v>
      </c>
      <c r="R406" s="76" t="s">
        <v>2386</v>
      </c>
      <c r="S406" s="76" t="s">
        <v>1</v>
      </c>
      <c r="T406" s="76" t="s">
        <v>1</v>
      </c>
      <c r="U406" s="76" t="s">
        <v>1</v>
      </c>
      <c r="V406" s="76" t="s">
        <v>1</v>
      </c>
      <c r="W406" s="76" t="s">
        <v>1</v>
      </c>
      <c r="X406" s="76" t="s">
        <v>1</v>
      </c>
      <c r="Y406" s="76" t="s">
        <v>1</v>
      </c>
      <c r="Z406" s="76" t="s">
        <v>1</v>
      </c>
      <c r="AA406" s="76" t="s">
        <v>1</v>
      </c>
      <c r="AB406" s="72" t="s">
        <v>2370</v>
      </c>
      <c r="AL406" s="365"/>
    </row>
    <row r="407" spans="2:38">
      <c r="B407" s="72" t="s">
        <v>2385</v>
      </c>
      <c r="C407" s="73" t="s">
        <v>2138</v>
      </c>
      <c r="D407" s="74">
        <v>1000</v>
      </c>
      <c r="N407" s="72" t="s">
        <v>2384</v>
      </c>
      <c r="AB407" s="72" t="s">
        <v>2048</v>
      </c>
      <c r="AE407" s="25" t="s">
        <v>2383</v>
      </c>
      <c r="AF407" s="64"/>
      <c r="AG407" s="59"/>
      <c r="AH407" s="59"/>
      <c r="AL407" s="365"/>
    </row>
    <row r="408" spans="2:38">
      <c r="B408" s="72" t="s">
        <v>2382</v>
      </c>
      <c r="C408" s="73" t="s">
        <v>1691</v>
      </c>
      <c r="D408" s="74">
        <v>785</v>
      </c>
      <c r="E408" s="72" t="s">
        <v>7</v>
      </c>
      <c r="F408" s="74">
        <v>215</v>
      </c>
      <c r="H408" s="77">
        <v>44496</v>
      </c>
      <c r="I408" s="72" t="s">
        <v>2381</v>
      </c>
      <c r="J408" s="72" t="s">
        <v>2380</v>
      </c>
      <c r="K408" s="72" t="s">
        <v>2062</v>
      </c>
      <c r="L408" s="72" t="s">
        <v>2379</v>
      </c>
      <c r="M408" s="72">
        <v>2018</v>
      </c>
      <c r="N408" s="72" t="s">
        <v>2378</v>
      </c>
      <c r="O408" s="72" t="s">
        <v>2377</v>
      </c>
      <c r="AB408" s="72" t="s">
        <v>2055</v>
      </c>
      <c r="AE408" s="25" t="s">
        <v>2376</v>
      </c>
      <c r="AF408" s="64"/>
      <c r="AG408" s="59"/>
      <c r="AH408" s="59"/>
      <c r="AL408" s="365"/>
    </row>
    <row r="409" spans="2:38">
      <c r="B409" s="72" t="s">
        <v>2375</v>
      </c>
      <c r="C409" s="73" t="s">
        <v>1691</v>
      </c>
      <c r="D409" s="74">
        <v>700</v>
      </c>
      <c r="E409" s="72" t="s">
        <v>18</v>
      </c>
      <c r="K409" s="72" t="s">
        <v>2045</v>
      </c>
      <c r="L409" s="72" t="s">
        <v>2349</v>
      </c>
      <c r="N409" s="72" t="s">
        <v>2374</v>
      </c>
      <c r="AE409" s="25"/>
      <c r="AF409" s="64"/>
      <c r="AG409" s="59"/>
      <c r="AH409" s="59"/>
      <c r="AL409" s="365"/>
    </row>
    <row r="410" spans="2:38">
      <c r="B410" s="72" t="s">
        <v>2373</v>
      </c>
      <c r="C410" s="73" t="s">
        <v>1691</v>
      </c>
      <c r="D410" s="74">
        <v>700</v>
      </c>
      <c r="E410" s="72" t="s">
        <v>7</v>
      </c>
      <c r="F410" s="74">
        <f>1500/7</f>
        <v>214.28571428571428</v>
      </c>
      <c r="H410" s="77">
        <v>44922</v>
      </c>
      <c r="I410" s="72" t="s">
        <v>2372</v>
      </c>
      <c r="J410" s="72" t="s">
        <v>2371</v>
      </c>
      <c r="K410" s="72" t="s">
        <v>2045</v>
      </c>
      <c r="L410" s="72" t="s">
        <v>2079</v>
      </c>
      <c r="M410" s="72">
        <v>2020</v>
      </c>
      <c r="O410" s="72" t="s">
        <v>1</v>
      </c>
      <c r="P410" s="72" t="s">
        <v>1</v>
      </c>
      <c r="Q410" s="72" t="s">
        <v>1</v>
      </c>
      <c r="R410" s="72" t="s">
        <v>1</v>
      </c>
      <c r="S410" s="72" t="s">
        <v>1</v>
      </c>
      <c r="T410" s="72" t="s">
        <v>1</v>
      </c>
      <c r="U410" s="72" t="s">
        <v>1</v>
      </c>
      <c r="V410" s="72" t="s">
        <v>1</v>
      </c>
      <c r="W410" s="72" t="s">
        <v>1</v>
      </c>
      <c r="X410" s="72" t="s">
        <v>1</v>
      </c>
      <c r="Y410" s="72" t="s">
        <v>1</v>
      </c>
      <c r="Z410" s="72" t="s">
        <v>1</v>
      </c>
      <c r="AA410" s="72" t="s">
        <v>1</v>
      </c>
      <c r="AB410" s="72" t="s">
        <v>2370</v>
      </c>
      <c r="AE410" s="25" t="s">
        <v>2369</v>
      </c>
      <c r="AF410" s="64"/>
      <c r="AG410" s="59"/>
      <c r="AH410" s="59"/>
      <c r="AL410" s="365"/>
    </row>
    <row r="411" spans="2:38">
      <c r="B411" s="72" t="s">
        <v>2368</v>
      </c>
      <c r="C411" s="73" t="s">
        <v>1691</v>
      </c>
      <c r="D411" s="74">
        <v>2000</v>
      </c>
      <c r="E411" s="72" t="s">
        <v>7</v>
      </c>
      <c r="F411" s="74">
        <v>44</v>
      </c>
      <c r="H411" s="77">
        <v>45006</v>
      </c>
      <c r="I411" s="72" t="s">
        <v>2367</v>
      </c>
      <c r="J411" s="72" t="s">
        <v>2366</v>
      </c>
      <c r="K411" s="72" t="s">
        <v>2045</v>
      </c>
      <c r="L411" s="72" t="s">
        <v>2100</v>
      </c>
      <c r="M411" s="72">
        <v>2012</v>
      </c>
      <c r="O411" s="72" t="s">
        <v>2365</v>
      </c>
      <c r="P411" s="76" t="s">
        <v>1</v>
      </c>
      <c r="Q411" s="76">
        <v>39.700000000000003</v>
      </c>
      <c r="R411" s="76" t="s">
        <v>1</v>
      </c>
      <c r="S411" s="76" t="s">
        <v>5</v>
      </c>
      <c r="T411" s="76">
        <v>15</v>
      </c>
      <c r="U411" s="76" t="s">
        <v>2364</v>
      </c>
      <c r="V411" s="76" t="s">
        <v>4</v>
      </c>
      <c r="W411" s="76">
        <v>4</v>
      </c>
      <c r="X411" s="76" t="s">
        <v>2363</v>
      </c>
      <c r="Y411" s="76" t="s">
        <v>278</v>
      </c>
      <c r="Z411" s="76" t="s">
        <v>1</v>
      </c>
      <c r="AA411" s="76" t="s">
        <v>1</v>
      </c>
      <c r="AB411" s="72" t="s">
        <v>2362</v>
      </c>
      <c r="AL411" s="365"/>
    </row>
    <row r="412" spans="2:38">
      <c r="B412" s="72" t="s">
        <v>2361</v>
      </c>
      <c r="C412" s="73" t="s">
        <v>1691</v>
      </c>
      <c r="D412" s="74">
        <v>500</v>
      </c>
      <c r="E412" s="72" t="s">
        <v>7</v>
      </c>
      <c r="F412" s="74">
        <v>159</v>
      </c>
      <c r="H412" s="77">
        <v>45092</v>
      </c>
      <c r="I412" s="72" t="s">
        <v>2360</v>
      </c>
      <c r="J412" s="72" t="s">
        <v>1</v>
      </c>
      <c r="K412" s="72" t="s">
        <v>2203</v>
      </c>
      <c r="L412" s="72" t="s">
        <v>2203</v>
      </c>
      <c r="M412" s="72">
        <v>2015</v>
      </c>
      <c r="O412" s="72" t="s">
        <v>2359</v>
      </c>
      <c r="P412" s="76" t="s">
        <v>7</v>
      </c>
      <c r="Q412" s="76">
        <v>159</v>
      </c>
      <c r="R412" s="76" t="s">
        <v>2358</v>
      </c>
      <c r="S412" s="76" t="s">
        <v>5</v>
      </c>
      <c r="T412" s="76">
        <v>12</v>
      </c>
      <c r="U412" s="76" t="s">
        <v>2357</v>
      </c>
      <c r="V412" s="76" t="s">
        <v>1</v>
      </c>
      <c r="W412" s="76" t="s">
        <v>1</v>
      </c>
      <c r="X412" s="76" t="s">
        <v>1</v>
      </c>
      <c r="Y412" s="76" t="s">
        <v>1</v>
      </c>
      <c r="Z412" s="76" t="s">
        <v>1</v>
      </c>
      <c r="AA412" s="76" t="s">
        <v>1</v>
      </c>
      <c r="AB412" s="72" t="s">
        <v>2152</v>
      </c>
      <c r="AL412" s="365"/>
    </row>
    <row r="413" spans="2:38">
      <c r="B413" s="72" t="s">
        <v>622</v>
      </c>
      <c r="C413" s="73" t="s">
        <v>1691</v>
      </c>
      <c r="D413" s="74">
        <v>500</v>
      </c>
      <c r="E413" s="72" t="s">
        <v>18</v>
      </c>
      <c r="F413" s="74">
        <v>169</v>
      </c>
      <c r="H413" s="77">
        <v>44727</v>
      </c>
      <c r="I413" s="72" t="s">
        <v>2355</v>
      </c>
      <c r="J413" s="72" t="s">
        <v>2356</v>
      </c>
      <c r="K413" s="72" t="s">
        <v>2355</v>
      </c>
      <c r="L413" s="72" t="s">
        <v>2355</v>
      </c>
      <c r="M413" s="72">
        <v>2010</v>
      </c>
      <c r="O413" s="72" t="s">
        <v>623</v>
      </c>
      <c r="P413" s="76" t="s">
        <v>7</v>
      </c>
      <c r="Q413" s="76">
        <v>14</v>
      </c>
      <c r="R413" s="76" t="s">
        <v>2354</v>
      </c>
      <c r="S413" s="76" t="s">
        <v>5</v>
      </c>
      <c r="T413" s="76">
        <v>6</v>
      </c>
      <c r="U413" s="76" t="s">
        <v>2353</v>
      </c>
      <c r="V413" s="76" t="s">
        <v>1</v>
      </c>
      <c r="W413" s="76" t="s">
        <v>1</v>
      </c>
      <c r="X413" s="76" t="s">
        <v>1</v>
      </c>
      <c r="Y413" s="76" t="s">
        <v>1</v>
      </c>
      <c r="Z413" s="76" t="s">
        <v>1</v>
      </c>
      <c r="AA413" s="76" t="s">
        <v>1</v>
      </c>
      <c r="AB413" s="72" t="s">
        <v>2352</v>
      </c>
      <c r="AL413" s="365"/>
    </row>
    <row r="414" spans="2:38">
      <c r="B414" s="72" t="s">
        <v>901</v>
      </c>
      <c r="C414" s="73" t="s">
        <v>1691</v>
      </c>
      <c r="D414" s="74">
        <v>400</v>
      </c>
      <c r="E414" s="72" t="s">
        <v>5</v>
      </c>
      <c r="F414" s="74">
        <v>70</v>
      </c>
      <c r="H414" s="77">
        <v>45035</v>
      </c>
      <c r="I414" s="72" t="s">
        <v>2351</v>
      </c>
      <c r="J414" s="72" t="s">
        <v>2350</v>
      </c>
      <c r="K414" s="72" t="s">
        <v>2045</v>
      </c>
      <c r="L414" s="72" t="s">
        <v>2349</v>
      </c>
      <c r="M414" s="72">
        <v>2022</v>
      </c>
      <c r="O414" s="72" t="s">
        <v>2348</v>
      </c>
      <c r="P414" s="76" t="s">
        <v>1</v>
      </c>
      <c r="Q414" s="76" t="s">
        <v>1</v>
      </c>
      <c r="R414" s="76" t="s">
        <v>1</v>
      </c>
      <c r="S414" s="76" t="s">
        <v>1</v>
      </c>
      <c r="T414" s="76" t="s">
        <v>1</v>
      </c>
      <c r="U414" s="76" t="s">
        <v>1</v>
      </c>
      <c r="V414" s="76" t="s">
        <v>1</v>
      </c>
      <c r="W414" s="76" t="s">
        <v>1</v>
      </c>
      <c r="X414" s="76" t="s">
        <v>1</v>
      </c>
      <c r="Y414" s="76" t="s">
        <v>1</v>
      </c>
      <c r="Z414" s="76" t="s">
        <v>1</v>
      </c>
      <c r="AA414" s="76" t="s">
        <v>1</v>
      </c>
      <c r="AB414" s="72" t="s">
        <v>2191</v>
      </c>
      <c r="AL414" s="365"/>
    </row>
    <row r="415" spans="2:38">
      <c r="B415" s="72" t="s">
        <v>2347</v>
      </c>
      <c r="C415" s="73" t="s">
        <v>1691</v>
      </c>
      <c r="D415" s="74">
        <v>300</v>
      </c>
      <c r="E415" s="72" t="s">
        <v>18</v>
      </c>
      <c r="F415" s="74">
        <v>40</v>
      </c>
      <c r="H415" s="77">
        <v>44909</v>
      </c>
      <c r="I415" s="72" t="s">
        <v>2346</v>
      </c>
      <c r="J415" s="72" t="s">
        <v>2345</v>
      </c>
      <c r="K415" s="72" t="s">
        <v>2045</v>
      </c>
      <c r="L415" s="72" t="s">
        <v>2344</v>
      </c>
      <c r="M415" s="72">
        <v>2013</v>
      </c>
      <c r="N415" s="72" t="s">
        <v>2343</v>
      </c>
      <c r="O415" s="72" t="s">
        <v>2342</v>
      </c>
      <c r="P415" s="76" t="s">
        <v>18</v>
      </c>
      <c r="Q415" s="76">
        <v>40</v>
      </c>
      <c r="R415" s="76" t="s">
        <v>2341</v>
      </c>
      <c r="S415" s="76" t="s">
        <v>7</v>
      </c>
      <c r="T415" s="76" t="s">
        <v>1</v>
      </c>
      <c r="U415" s="76" t="s">
        <v>2340</v>
      </c>
      <c r="V415" s="76" t="s">
        <v>5</v>
      </c>
      <c r="W415" s="76">
        <v>15</v>
      </c>
      <c r="X415" s="76" t="s">
        <v>2339</v>
      </c>
      <c r="Y415" s="76" t="s">
        <v>1</v>
      </c>
      <c r="Z415" s="76" t="s">
        <v>1</v>
      </c>
      <c r="AA415" s="76" t="s">
        <v>1</v>
      </c>
      <c r="AB415" s="72" t="s">
        <v>2043</v>
      </c>
      <c r="AL415" s="365"/>
    </row>
    <row r="416" spans="2:38">
      <c r="B416" s="72" t="s">
        <v>2338</v>
      </c>
      <c r="C416" s="73" t="s">
        <v>1691</v>
      </c>
      <c r="D416" s="74" t="s">
        <v>1</v>
      </c>
      <c r="E416" s="72" t="s">
        <v>4</v>
      </c>
      <c r="F416" s="74" t="s">
        <v>1</v>
      </c>
      <c r="H416" s="77">
        <v>44750</v>
      </c>
      <c r="I416" s="72" t="s">
        <v>2337</v>
      </c>
      <c r="J416" s="72" t="s">
        <v>2336</v>
      </c>
      <c r="K416" s="72" t="s">
        <v>968</v>
      </c>
      <c r="L416" s="72" t="s">
        <v>2335</v>
      </c>
      <c r="M416" s="72">
        <v>2020</v>
      </c>
      <c r="O416" s="72" t="s">
        <v>125</v>
      </c>
      <c r="P416" s="76" t="s">
        <v>278</v>
      </c>
      <c r="Q416" s="76">
        <v>2</v>
      </c>
      <c r="R416" s="76" t="s">
        <v>2334</v>
      </c>
      <c r="S416" s="76" t="s">
        <v>1</v>
      </c>
      <c r="T416" s="76" t="s">
        <v>1</v>
      </c>
      <c r="U416" s="76" t="s">
        <v>1</v>
      </c>
      <c r="V416" s="76" t="s">
        <v>1</v>
      </c>
      <c r="W416" s="76" t="s">
        <v>1</v>
      </c>
      <c r="X416" s="76" t="s">
        <v>1</v>
      </c>
      <c r="Y416" s="76" t="s">
        <v>1</v>
      </c>
      <c r="Z416" s="76" t="s">
        <v>1</v>
      </c>
      <c r="AA416" s="76" t="s">
        <v>1</v>
      </c>
      <c r="AB416" s="72" t="s">
        <v>2163</v>
      </c>
      <c r="AL416" s="365"/>
    </row>
    <row r="417" spans="2:38">
      <c r="B417" s="72" t="s">
        <v>2333</v>
      </c>
      <c r="C417" s="73" t="s">
        <v>2138</v>
      </c>
      <c r="D417" s="74">
        <v>230</v>
      </c>
      <c r="E417" s="72" t="s">
        <v>5</v>
      </c>
      <c r="F417" s="74">
        <v>150</v>
      </c>
      <c r="H417" s="77">
        <v>44165</v>
      </c>
      <c r="J417" s="72" t="s">
        <v>1</v>
      </c>
      <c r="K417" s="72" t="s">
        <v>2045</v>
      </c>
      <c r="L417" s="72" t="s">
        <v>2332</v>
      </c>
      <c r="M417" s="72">
        <v>2016</v>
      </c>
      <c r="O417" s="72" t="s">
        <v>2331</v>
      </c>
      <c r="P417" s="76" t="s">
        <v>1</v>
      </c>
      <c r="Q417" s="76" t="s">
        <v>1</v>
      </c>
      <c r="R417" s="76" t="s">
        <v>1</v>
      </c>
      <c r="S417" s="76" t="s">
        <v>1</v>
      </c>
      <c r="T417" s="76" t="s">
        <v>1</v>
      </c>
      <c r="U417" s="76" t="s">
        <v>1</v>
      </c>
      <c r="V417" s="76" t="s">
        <v>1</v>
      </c>
      <c r="W417" s="76" t="s">
        <v>1</v>
      </c>
      <c r="X417" s="76" t="s">
        <v>1</v>
      </c>
      <c r="Y417" s="76" t="s">
        <v>1</v>
      </c>
      <c r="Z417" s="76" t="s">
        <v>1</v>
      </c>
      <c r="AA417" s="76" t="s">
        <v>1</v>
      </c>
      <c r="AB417" s="72" t="s">
        <v>2330</v>
      </c>
      <c r="AL417" s="365"/>
    </row>
    <row r="418" spans="2:38">
      <c r="B418" s="72" t="s">
        <v>2063</v>
      </c>
      <c r="C418" s="73" t="s">
        <v>1691</v>
      </c>
      <c r="D418" s="74">
        <v>200</v>
      </c>
      <c r="E418" s="72" t="s">
        <v>7</v>
      </c>
      <c r="F418" s="74">
        <v>56</v>
      </c>
      <c r="H418" s="77">
        <v>43754</v>
      </c>
      <c r="I418" s="134" t="s">
        <v>2061</v>
      </c>
      <c r="K418" s="72" t="s">
        <v>2062</v>
      </c>
      <c r="L418" s="72" t="s">
        <v>2061</v>
      </c>
      <c r="M418" s="72">
        <v>2014</v>
      </c>
      <c r="N418" s="134" t="s">
        <v>6196</v>
      </c>
      <c r="O418" s="134" t="s">
        <v>6198</v>
      </c>
      <c r="P418" s="139" t="s">
        <v>1</v>
      </c>
      <c r="Q418" s="139" t="s">
        <v>1</v>
      </c>
      <c r="R418" s="139" t="s">
        <v>1</v>
      </c>
      <c r="S418" s="139" t="s">
        <v>1</v>
      </c>
      <c r="T418" s="139" t="s">
        <v>1</v>
      </c>
      <c r="U418" s="139" t="s">
        <v>1</v>
      </c>
      <c r="V418" s="139" t="s">
        <v>1</v>
      </c>
      <c r="W418" s="139" t="s">
        <v>1</v>
      </c>
      <c r="X418" s="139" t="s">
        <v>1</v>
      </c>
      <c r="Y418" s="139" t="s">
        <v>1</v>
      </c>
      <c r="Z418" s="139" t="s">
        <v>1</v>
      </c>
      <c r="AA418" s="139" t="s">
        <v>1</v>
      </c>
      <c r="AB418" s="72" t="s">
        <v>2059</v>
      </c>
      <c r="AE418" s="25" t="s">
        <v>2058</v>
      </c>
      <c r="AF418" s="64"/>
      <c r="AG418" s="59"/>
      <c r="AH418" s="59"/>
      <c r="AL418" s="365"/>
    </row>
    <row r="419" spans="2:38">
      <c r="B419" s="238" t="s">
        <v>7530</v>
      </c>
      <c r="C419" s="237" t="s">
        <v>1691</v>
      </c>
      <c r="D419" s="72">
        <v>200</v>
      </c>
      <c r="E419" s="238" t="s">
        <v>5</v>
      </c>
      <c r="F419" s="72">
        <v>45</v>
      </c>
      <c r="G419" s="72">
        <f>F419+Q419</f>
        <v>53</v>
      </c>
      <c r="H419" s="78">
        <v>45000</v>
      </c>
      <c r="I419" s="238" t="s">
        <v>7537</v>
      </c>
      <c r="J419" s="238" t="s">
        <v>7532</v>
      </c>
      <c r="K419" s="238" t="s">
        <v>2045</v>
      </c>
      <c r="L419" s="238" t="s">
        <v>2062</v>
      </c>
      <c r="M419" s="72">
        <v>2020</v>
      </c>
      <c r="O419" s="238" t="s">
        <v>7535</v>
      </c>
      <c r="P419" s="238" t="s">
        <v>5</v>
      </c>
      <c r="Q419" s="72">
        <v>8</v>
      </c>
      <c r="R419" s="238" t="s">
        <v>7536</v>
      </c>
      <c r="S419" s="238" t="s">
        <v>1</v>
      </c>
      <c r="T419" s="238" t="s">
        <v>1</v>
      </c>
      <c r="U419" s="238" t="s">
        <v>1</v>
      </c>
      <c r="V419" s="238" t="s">
        <v>1</v>
      </c>
      <c r="W419" s="238" t="s">
        <v>1</v>
      </c>
      <c r="X419" s="238" t="s">
        <v>1</v>
      </c>
      <c r="Y419" s="238" t="s">
        <v>1</v>
      </c>
      <c r="Z419" s="238" t="s">
        <v>1</v>
      </c>
      <c r="AA419" s="238" t="s">
        <v>1</v>
      </c>
      <c r="AB419" s="238" t="s">
        <v>6600</v>
      </c>
      <c r="AC419" s="238" t="s">
        <v>7533</v>
      </c>
      <c r="AD419" s="238" t="s">
        <v>7534</v>
      </c>
      <c r="AE419" s="25" t="s">
        <v>7531</v>
      </c>
      <c r="AF419" s="72"/>
      <c r="AG419" s="72"/>
      <c r="AH419" s="72"/>
      <c r="AL419" s="365"/>
    </row>
    <row r="420" spans="2:38">
      <c r="B420" s="72" t="s">
        <v>2329</v>
      </c>
      <c r="C420" s="73" t="s">
        <v>2138</v>
      </c>
      <c r="D420" s="74">
        <v>200</v>
      </c>
      <c r="E420" s="72" t="s">
        <v>8</v>
      </c>
      <c r="F420" s="74">
        <v>30</v>
      </c>
      <c r="H420" s="77">
        <v>43178</v>
      </c>
      <c r="I420" s="72" t="s">
        <v>2328</v>
      </c>
      <c r="J420" s="72" t="s">
        <v>2327</v>
      </c>
      <c r="K420" s="72" t="s">
        <v>2045</v>
      </c>
      <c r="L420" s="72" t="s">
        <v>2082</v>
      </c>
      <c r="M420" s="72">
        <v>2000</v>
      </c>
      <c r="N420" s="72" t="s">
        <v>2326</v>
      </c>
      <c r="O420" s="72" t="s">
        <v>2325</v>
      </c>
      <c r="P420" s="76" t="s">
        <v>8</v>
      </c>
      <c r="Q420" s="76">
        <v>40</v>
      </c>
      <c r="R420" s="76" t="s">
        <v>2324</v>
      </c>
      <c r="S420" s="76" t="s">
        <v>1</v>
      </c>
      <c r="T420" s="76" t="s">
        <v>1</v>
      </c>
      <c r="U420" s="76" t="s">
        <v>1</v>
      </c>
      <c r="V420" s="76" t="s">
        <v>1</v>
      </c>
      <c r="W420" s="76" t="s">
        <v>1</v>
      </c>
      <c r="X420" s="76" t="s">
        <v>1</v>
      </c>
      <c r="Y420" s="76" t="s">
        <v>1</v>
      </c>
      <c r="Z420" s="76" t="s">
        <v>1</v>
      </c>
      <c r="AA420" s="76" t="s">
        <v>1</v>
      </c>
      <c r="AB420" s="72" t="s">
        <v>2323</v>
      </c>
      <c r="AL420" s="365"/>
    </row>
    <row r="421" spans="2:38">
      <c r="B421" s="72" t="s">
        <v>2322</v>
      </c>
      <c r="C421" s="73" t="s">
        <v>1691</v>
      </c>
      <c r="D421" s="74">
        <v>150</v>
      </c>
      <c r="E421" s="72" t="s">
        <v>18</v>
      </c>
      <c r="F421" s="74">
        <v>30</v>
      </c>
      <c r="H421" s="77">
        <v>44251</v>
      </c>
      <c r="I421" s="72" t="s">
        <v>2321</v>
      </c>
      <c r="J421" s="72" t="s">
        <v>2320</v>
      </c>
      <c r="K421" s="72" t="s">
        <v>2045</v>
      </c>
      <c r="L421" s="72" t="s">
        <v>2319</v>
      </c>
      <c r="M421" s="72">
        <v>2014</v>
      </c>
      <c r="O421" s="72" t="s">
        <v>2318</v>
      </c>
      <c r="P421" s="76" t="s">
        <v>1</v>
      </c>
      <c r="Q421" s="76" t="s">
        <v>1</v>
      </c>
      <c r="R421" s="76" t="s">
        <v>1</v>
      </c>
      <c r="S421" s="76" t="s">
        <v>1</v>
      </c>
      <c r="T421" s="76" t="s">
        <v>1</v>
      </c>
      <c r="U421" s="76" t="s">
        <v>1</v>
      </c>
      <c r="V421" s="76" t="s">
        <v>1</v>
      </c>
      <c r="W421" s="76" t="s">
        <v>1</v>
      </c>
      <c r="X421" s="76" t="s">
        <v>1</v>
      </c>
      <c r="Y421" s="76" t="s">
        <v>1</v>
      </c>
      <c r="Z421" s="76" t="s">
        <v>1</v>
      </c>
      <c r="AA421" s="76" t="s">
        <v>1</v>
      </c>
      <c r="AB421" s="72" t="s">
        <v>2048</v>
      </c>
      <c r="AL421" s="365"/>
    </row>
    <row r="422" spans="2:38">
      <c r="B422" s="72" t="s">
        <v>2107</v>
      </c>
      <c r="C422" s="73" t="s">
        <v>1691</v>
      </c>
      <c r="D422" s="74">
        <v>100</v>
      </c>
      <c r="E422" s="72" t="s">
        <v>4</v>
      </c>
      <c r="F422" s="74">
        <v>2</v>
      </c>
      <c r="H422" s="77">
        <v>45015</v>
      </c>
      <c r="I422" s="72" t="s">
        <v>2367</v>
      </c>
      <c r="J422" s="72" t="s">
        <v>1</v>
      </c>
      <c r="K422" s="72" t="s">
        <v>2045</v>
      </c>
      <c r="L422" s="72" t="s">
        <v>2079</v>
      </c>
      <c r="M422" s="72">
        <v>2022</v>
      </c>
      <c r="N422" s="72" t="s">
        <v>2106</v>
      </c>
      <c r="O422" s="72" t="s">
        <v>1</v>
      </c>
      <c r="P422" s="72" t="s">
        <v>1</v>
      </c>
      <c r="Q422" s="72" t="s">
        <v>1</v>
      </c>
      <c r="R422" s="72" t="s">
        <v>1</v>
      </c>
      <c r="S422" s="72" t="s">
        <v>1</v>
      </c>
      <c r="T422" s="72" t="s">
        <v>1</v>
      </c>
      <c r="U422" s="72" t="s">
        <v>1</v>
      </c>
      <c r="V422" s="72" t="s">
        <v>1</v>
      </c>
      <c r="W422" s="72" t="s">
        <v>1</v>
      </c>
      <c r="X422" s="72" t="s">
        <v>1</v>
      </c>
      <c r="Y422" s="72" t="s">
        <v>1</v>
      </c>
      <c r="Z422" s="72" t="s">
        <v>1</v>
      </c>
      <c r="AA422" s="72" t="s">
        <v>1</v>
      </c>
      <c r="AB422" s="72" t="s">
        <v>2105</v>
      </c>
      <c r="AE422" s="25" t="s">
        <v>2104</v>
      </c>
      <c r="AF422" s="64"/>
      <c r="AG422" s="59"/>
      <c r="AH422" s="59"/>
      <c r="AL422" s="365"/>
    </row>
    <row r="423" spans="2:38" s="176" customFormat="1">
      <c r="B423" s="176" t="s">
        <v>2022</v>
      </c>
      <c r="C423" s="184" t="s">
        <v>1691</v>
      </c>
      <c r="D423" s="178">
        <v>100</v>
      </c>
      <c r="E423" s="176" t="s">
        <v>5</v>
      </c>
      <c r="F423" s="178">
        <v>15</v>
      </c>
      <c r="G423" s="178">
        <f>F423+Q423</f>
        <v>19</v>
      </c>
      <c r="H423" s="185">
        <v>44872</v>
      </c>
      <c r="I423" s="176" t="s">
        <v>6732</v>
      </c>
      <c r="J423" s="176" t="s">
        <v>6731</v>
      </c>
      <c r="K423" s="176" t="s">
        <v>2045</v>
      </c>
      <c r="L423" s="176" t="s">
        <v>6730</v>
      </c>
      <c r="M423" s="176">
        <v>2019</v>
      </c>
      <c r="N423" s="176" t="s">
        <v>6380</v>
      </c>
      <c r="O423" s="176" t="s">
        <v>6734</v>
      </c>
      <c r="P423" s="179" t="s">
        <v>4</v>
      </c>
      <c r="Q423" s="179">
        <v>4</v>
      </c>
      <c r="R423" s="192">
        <v>44673</v>
      </c>
      <c r="S423" s="179" t="s">
        <v>4</v>
      </c>
      <c r="T423" s="179" t="s">
        <v>1</v>
      </c>
      <c r="U423" s="179" t="s">
        <v>6735</v>
      </c>
      <c r="V423" s="179" t="s">
        <v>1</v>
      </c>
      <c r="W423" s="179" t="s">
        <v>1</v>
      </c>
      <c r="X423" s="179" t="s">
        <v>1</v>
      </c>
      <c r="Y423" s="179" t="s">
        <v>1</v>
      </c>
      <c r="Z423" s="179" t="s">
        <v>1</v>
      </c>
      <c r="AA423" s="179" t="s">
        <v>1</v>
      </c>
      <c r="AB423" s="176" t="s">
        <v>6600</v>
      </c>
      <c r="AC423" s="176" t="s">
        <v>6603</v>
      </c>
      <c r="AD423" s="176" t="s">
        <v>2362</v>
      </c>
      <c r="AE423" s="25" t="s">
        <v>6733</v>
      </c>
      <c r="AF423" s="63"/>
      <c r="AG423" s="58"/>
      <c r="AH423" s="58"/>
      <c r="AL423" s="365"/>
    </row>
    <row r="424" spans="2:38" s="274" customFormat="1">
      <c r="B424" s="274" t="s">
        <v>2002</v>
      </c>
      <c r="C424" s="394" t="s">
        <v>2138</v>
      </c>
      <c r="D424" s="274">
        <v>50</v>
      </c>
      <c r="E424" s="274" t="s">
        <v>4</v>
      </c>
      <c r="F424" s="274">
        <v>8</v>
      </c>
      <c r="G424" s="274">
        <f>+F424</f>
        <v>8</v>
      </c>
      <c r="H424" s="326">
        <v>44482</v>
      </c>
      <c r="I424" s="274" t="s">
        <v>8300</v>
      </c>
      <c r="J424" s="274" t="s">
        <v>8298</v>
      </c>
      <c r="K424" s="274" t="s">
        <v>2045</v>
      </c>
      <c r="L424" s="274" t="s">
        <v>3033</v>
      </c>
      <c r="M424" s="274">
        <v>2019</v>
      </c>
      <c r="O424" s="274" t="s">
        <v>8301</v>
      </c>
      <c r="P424" s="274" t="s">
        <v>4</v>
      </c>
      <c r="Q424" s="274" t="s">
        <v>1</v>
      </c>
      <c r="R424" s="274" t="s">
        <v>8890</v>
      </c>
      <c r="S424" s="274" t="s">
        <v>1</v>
      </c>
      <c r="T424" s="274" t="s">
        <v>1</v>
      </c>
      <c r="U424" s="274" t="s">
        <v>1</v>
      </c>
      <c r="V424" s="274" t="s">
        <v>1</v>
      </c>
      <c r="W424" s="274" t="s">
        <v>1</v>
      </c>
      <c r="X424" s="274" t="s">
        <v>1</v>
      </c>
      <c r="Y424" s="274" t="s">
        <v>1</v>
      </c>
      <c r="Z424" s="274" t="s">
        <v>1</v>
      </c>
      <c r="AA424" s="274" t="s">
        <v>1</v>
      </c>
      <c r="AB424" s="274" t="s">
        <v>8891</v>
      </c>
      <c r="AC424" s="274" t="s">
        <v>8892</v>
      </c>
      <c r="AD424" s="274" t="s">
        <v>2352</v>
      </c>
      <c r="AE424" s="25" t="s">
        <v>8299</v>
      </c>
      <c r="AF424" s="341" t="s">
        <v>7145</v>
      </c>
      <c r="AG424" s="341" t="s">
        <v>7145</v>
      </c>
      <c r="AH424" s="274">
        <v>5.0000000000000001E-3</v>
      </c>
      <c r="AL424" s="365"/>
    </row>
    <row r="425" spans="2:38">
      <c r="B425" s="72" t="s">
        <v>2317</v>
      </c>
      <c r="C425" s="73" t="s">
        <v>1691</v>
      </c>
      <c r="D425" s="74" t="s">
        <v>1</v>
      </c>
      <c r="E425" s="72" t="s">
        <v>278</v>
      </c>
      <c r="F425" s="74" t="s">
        <v>1</v>
      </c>
      <c r="H425" s="74" t="s">
        <v>1</v>
      </c>
      <c r="J425" s="72" t="s">
        <v>2316</v>
      </c>
      <c r="K425" s="72" t="s">
        <v>2315</v>
      </c>
      <c r="L425" s="72" t="s">
        <v>2062</v>
      </c>
      <c r="M425" s="72">
        <v>2022</v>
      </c>
      <c r="O425" s="80" t="s">
        <v>1</v>
      </c>
      <c r="P425" s="80" t="s">
        <v>1</v>
      </c>
      <c r="Q425" s="80" t="s">
        <v>1</v>
      </c>
      <c r="R425" s="80" t="s">
        <v>1</v>
      </c>
      <c r="S425" s="80" t="s">
        <v>1</v>
      </c>
      <c r="T425" s="80" t="s">
        <v>1</v>
      </c>
      <c r="U425" s="80" t="s">
        <v>1</v>
      </c>
      <c r="V425" s="80" t="s">
        <v>1</v>
      </c>
      <c r="W425" s="80" t="s">
        <v>1</v>
      </c>
      <c r="X425" s="80" t="s">
        <v>1</v>
      </c>
      <c r="Y425" s="80" t="s">
        <v>1</v>
      </c>
      <c r="Z425" s="80" t="s">
        <v>1</v>
      </c>
      <c r="AA425" s="80" t="s">
        <v>1</v>
      </c>
      <c r="AB425" s="72" t="s">
        <v>2314</v>
      </c>
      <c r="AL425" s="365"/>
    </row>
    <row r="426" spans="2:38">
      <c r="B426" s="72" t="s">
        <v>2313</v>
      </c>
      <c r="C426" s="73" t="s">
        <v>2138</v>
      </c>
      <c r="D426" s="74" t="s">
        <v>1</v>
      </c>
      <c r="E426" s="80" t="s">
        <v>1</v>
      </c>
      <c r="F426" s="74">
        <v>150</v>
      </c>
      <c r="H426" s="75">
        <v>2016</v>
      </c>
      <c r="I426" s="72" t="s">
        <v>2312</v>
      </c>
      <c r="J426" s="72" t="s">
        <v>1</v>
      </c>
      <c r="K426" s="72" t="s">
        <v>2045</v>
      </c>
      <c r="L426" s="72" t="s">
        <v>2311</v>
      </c>
      <c r="M426" s="72">
        <v>2016</v>
      </c>
      <c r="O426" s="72" t="s">
        <v>1</v>
      </c>
      <c r="P426" s="76" t="s">
        <v>1</v>
      </c>
      <c r="Q426" s="76" t="s">
        <v>1</v>
      </c>
      <c r="R426" s="76" t="s">
        <v>1</v>
      </c>
      <c r="S426" s="76" t="s">
        <v>1</v>
      </c>
      <c r="T426" s="76" t="s">
        <v>1</v>
      </c>
      <c r="U426" s="76" t="s">
        <v>1</v>
      </c>
      <c r="V426" s="76" t="s">
        <v>1</v>
      </c>
      <c r="W426" s="76" t="s">
        <v>1</v>
      </c>
      <c r="X426" s="76" t="s">
        <v>1</v>
      </c>
      <c r="Y426" s="76" t="s">
        <v>1</v>
      </c>
      <c r="Z426" s="76" t="s">
        <v>1</v>
      </c>
      <c r="AA426" s="76" t="s">
        <v>1</v>
      </c>
      <c r="AB426" s="72" t="s">
        <v>2152</v>
      </c>
      <c r="AF426" s="72"/>
      <c r="AG426" s="72"/>
      <c r="AH426" s="72"/>
      <c r="AL426" s="365"/>
    </row>
    <row r="427" spans="2:38">
      <c r="B427" s="72" t="s">
        <v>2310</v>
      </c>
      <c r="C427" s="73" t="s">
        <v>1691</v>
      </c>
      <c r="D427" s="74" t="s">
        <v>1</v>
      </c>
      <c r="E427" s="72" t="s">
        <v>278</v>
      </c>
      <c r="F427" s="74" t="s">
        <v>1</v>
      </c>
      <c r="H427" s="75" t="s">
        <v>1</v>
      </c>
      <c r="I427" s="72" t="s">
        <v>2309</v>
      </c>
      <c r="J427" s="72" t="s">
        <v>1</v>
      </c>
      <c r="K427" s="72" t="s">
        <v>2308</v>
      </c>
      <c r="L427" s="72" t="s">
        <v>2307</v>
      </c>
      <c r="M427" s="72">
        <v>2022</v>
      </c>
      <c r="O427" s="72" t="s">
        <v>2306</v>
      </c>
      <c r="P427" s="72" t="s">
        <v>1</v>
      </c>
      <c r="Q427" s="72" t="s">
        <v>1</v>
      </c>
      <c r="R427" s="72" t="s">
        <v>1</v>
      </c>
      <c r="S427" s="72" t="s">
        <v>1</v>
      </c>
      <c r="T427" s="72" t="s">
        <v>1</v>
      </c>
      <c r="U427" s="72" t="s">
        <v>1</v>
      </c>
      <c r="V427" s="72" t="s">
        <v>1</v>
      </c>
      <c r="W427" s="72" t="s">
        <v>1</v>
      </c>
      <c r="X427" s="72" t="s">
        <v>1</v>
      </c>
      <c r="Y427" s="72" t="s">
        <v>1</v>
      </c>
      <c r="Z427" s="72" t="s">
        <v>1</v>
      </c>
      <c r="AA427" s="72" t="s">
        <v>1</v>
      </c>
      <c r="AB427" s="72" t="s">
        <v>2305</v>
      </c>
      <c r="AF427" s="72"/>
      <c r="AG427" s="72"/>
      <c r="AH427" s="72"/>
      <c r="AL427" s="365"/>
    </row>
    <row r="428" spans="2:38">
      <c r="B428" s="72" t="s">
        <v>2304</v>
      </c>
      <c r="C428" s="73" t="s">
        <v>1691</v>
      </c>
      <c r="D428" s="74" t="s">
        <v>1691</v>
      </c>
      <c r="E428" s="74" t="s">
        <v>1691</v>
      </c>
      <c r="F428" s="74" t="s">
        <v>1691</v>
      </c>
      <c r="H428" s="74" t="s">
        <v>1691</v>
      </c>
      <c r="I428" s="72" t="s">
        <v>2303</v>
      </c>
      <c r="J428" s="72" t="s">
        <v>1</v>
      </c>
      <c r="K428" s="72" t="s">
        <v>2045</v>
      </c>
      <c r="L428" s="72" t="s">
        <v>2302</v>
      </c>
      <c r="M428" s="72">
        <v>2014</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2048</v>
      </c>
      <c r="AF428" s="72"/>
      <c r="AG428" s="72"/>
      <c r="AH428" s="72"/>
      <c r="AL428" s="365"/>
    </row>
    <row r="429" spans="2:38">
      <c r="B429" s="72" t="s">
        <v>2301</v>
      </c>
      <c r="C429" s="73" t="s">
        <v>1691</v>
      </c>
      <c r="D429" s="74" t="s">
        <v>1</v>
      </c>
      <c r="E429" s="74" t="s">
        <v>1</v>
      </c>
      <c r="F429" s="74" t="s">
        <v>1</v>
      </c>
      <c r="H429" s="74" t="s">
        <v>1</v>
      </c>
      <c r="I429" s="72" t="s">
        <v>2300</v>
      </c>
      <c r="J429" s="72" t="s">
        <v>2299</v>
      </c>
      <c r="K429" s="72" t="s">
        <v>2045</v>
      </c>
      <c r="L429" s="72" t="s">
        <v>2298</v>
      </c>
      <c r="M429" s="72">
        <v>2022</v>
      </c>
      <c r="N429" s="25" t="s">
        <v>2297</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2055</v>
      </c>
      <c r="AF429" s="72"/>
      <c r="AG429" s="72"/>
      <c r="AH429" s="72"/>
      <c r="AL429" s="365"/>
    </row>
    <row r="430" spans="2:38">
      <c r="B430" s="72" t="s">
        <v>2296</v>
      </c>
      <c r="C430" s="73" t="s">
        <v>1691</v>
      </c>
      <c r="D430" s="74" t="s">
        <v>1</v>
      </c>
      <c r="E430" s="74" t="s">
        <v>1</v>
      </c>
      <c r="F430" s="74" t="s">
        <v>1</v>
      </c>
      <c r="H430" s="74" t="s">
        <v>1</v>
      </c>
      <c r="I430" s="72" t="s">
        <v>2295</v>
      </c>
      <c r="J430" s="72" t="s">
        <v>2294</v>
      </c>
      <c r="K430" s="72" t="s">
        <v>2045</v>
      </c>
      <c r="L430" s="72" t="s">
        <v>2062</v>
      </c>
      <c r="M430" s="72">
        <v>2019</v>
      </c>
      <c r="O430" s="72" t="s">
        <v>1</v>
      </c>
      <c r="P430" s="72" t="s">
        <v>1</v>
      </c>
      <c r="Q430" s="72" t="s">
        <v>1</v>
      </c>
      <c r="R430" s="72" t="s">
        <v>1</v>
      </c>
      <c r="S430" s="72" t="s">
        <v>1</v>
      </c>
      <c r="T430" s="72" t="s">
        <v>1</v>
      </c>
      <c r="U430" s="72" t="s">
        <v>1</v>
      </c>
      <c r="V430" s="72" t="s">
        <v>1</v>
      </c>
      <c r="W430" s="72" t="s">
        <v>1</v>
      </c>
      <c r="X430" s="72" t="s">
        <v>1</v>
      </c>
      <c r="Y430" s="72" t="s">
        <v>1</v>
      </c>
      <c r="Z430" s="72" t="s">
        <v>1</v>
      </c>
      <c r="AA430" s="72" t="s">
        <v>1</v>
      </c>
      <c r="AB430" s="72" t="s">
        <v>2078</v>
      </c>
      <c r="AF430" s="72"/>
      <c r="AG430" s="72"/>
      <c r="AH430" s="72"/>
      <c r="AL430" s="365"/>
    </row>
    <row r="431" spans="2:38">
      <c r="B431" s="72" t="s">
        <v>2293</v>
      </c>
      <c r="C431" s="73" t="s">
        <v>1691</v>
      </c>
      <c r="D431" s="74">
        <v>20</v>
      </c>
      <c r="E431" s="72" t="s">
        <v>5</v>
      </c>
      <c r="F431" s="74">
        <v>4</v>
      </c>
      <c r="H431" s="77">
        <v>44531</v>
      </c>
      <c r="I431" s="72" t="s">
        <v>2292</v>
      </c>
      <c r="J431" s="72" t="s">
        <v>2291</v>
      </c>
      <c r="K431" s="72" t="s">
        <v>2045</v>
      </c>
      <c r="L431" s="72" t="s">
        <v>2290</v>
      </c>
      <c r="M431" s="72">
        <v>2018</v>
      </c>
      <c r="O431" s="72" t="s">
        <v>1</v>
      </c>
      <c r="P431" s="72" t="s">
        <v>4</v>
      </c>
      <c r="Q431" s="76">
        <v>1.5</v>
      </c>
      <c r="R431" s="72" t="s">
        <v>1</v>
      </c>
      <c r="S431" s="72" t="s">
        <v>278</v>
      </c>
      <c r="T431" s="76">
        <v>0.3</v>
      </c>
      <c r="U431" s="72" t="s">
        <v>1</v>
      </c>
      <c r="V431" s="72" t="s">
        <v>1</v>
      </c>
      <c r="W431" s="72" t="s">
        <v>1</v>
      </c>
      <c r="X431" s="72" t="s">
        <v>1</v>
      </c>
      <c r="Y431" s="72" t="s">
        <v>1</v>
      </c>
      <c r="Z431" s="72" t="s">
        <v>1</v>
      </c>
      <c r="AA431" s="72" t="s">
        <v>1</v>
      </c>
      <c r="AB431" s="72" t="s">
        <v>2289</v>
      </c>
      <c r="AF431" s="72"/>
      <c r="AG431" s="72"/>
      <c r="AH431" s="72"/>
    </row>
    <row r="432" spans="2:38">
      <c r="B432" s="72" t="s">
        <v>2288</v>
      </c>
      <c r="C432" s="73" t="s">
        <v>1691</v>
      </c>
      <c r="D432" s="74" t="s">
        <v>1</v>
      </c>
      <c r="E432" s="74" t="s">
        <v>1</v>
      </c>
      <c r="F432" s="74" t="s">
        <v>1</v>
      </c>
      <c r="H432" s="74" t="s">
        <v>1</v>
      </c>
      <c r="I432" s="72" t="s">
        <v>2287</v>
      </c>
      <c r="K432" s="72" t="s">
        <v>1</v>
      </c>
      <c r="L432" s="72" t="s">
        <v>1</v>
      </c>
      <c r="M432" s="72">
        <v>2018</v>
      </c>
      <c r="O432" s="72" t="s">
        <v>2286</v>
      </c>
      <c r="P432" s="76" t="s">
        <v>1</v>
      </c>
      <c r="Q432" s="76" t="s">
        <v>1</v>
      </c>
      <c r="R432" s="76" t="s">
        <v>1</v>
      </c>
      <c r="S432" s="76" t="s">
        <v>1</v>
      </c>
      <c r="T432" s="76" t="s">
        <v>1</v>
      </c>
      <c r="U432" s="76" t="s">
        <v>1</v>
      </c>
      <c r="V432" s="76" t="s">
        <v>1</v>
      </c>
      <c r="W432" s="76" t="s">
        <v>1</v>
      </c>
      <c r="X432" s="76" t="s">
        <v>1</v>
      </c>
      <c r="Y432" s="76" t="s">
        <v>1</v>
      </c>
      <c r="Z432" s="76" t="s">
        <v>1</v>
      </c>
      <c r="AA432" s="76" t="s">
        <v>1</v>
      </c>
      <c r="AB432" s="72" t="s">
        <v>2285</v>
      </c>
      <c r="AF432" s="72"/>
      <c r="AG432" s="72"/>
      <c r="AH432" s="72"/>
    </row>
    <row r="433" spans="2:34">
      <c r="B433" s="72" t="s">
        <v>2284</v>
      </c>
      <c r="C433" s="73" t="s">
        <v>1691</v>
      </c>
      <c r="D433" s="74">
        <v>50</v>
      </c>
      <c r="E433" s="72" t="s">
        <v>5</v>
      </c>
      <c r="F433" s="74">
        <v>22</v>
      </c>
      <c r="H433" s="77">
        <v>45072</v>
      </c>
      <c r="I433" s="72" t="s">
        <v>2283</v>
      </c>
      <c r="J433" s="72" t="s">
        <v>2282</v>
      </c>
      <c r="K433" s="72" t="s">
        <v>2100</v>
      </c>
      <c r="L433" s="72" t="s">
        <v>2281</v>
      </c>
      <c r="M433" s="72">
        <v>2018</v>
      </c>
      <c r="O433" s="72" t="s">
        <v>2280</v>
      </c>
      <c r="P433" s="76" t="s">
        <v>4</v>
      </c>
      <c r="Q433" s="76">
        <v>23.6</v>
      </c>
      <c r="R433" s="76" t="s">
        <v>2279</v>
      </c>
      <c r="S433" s="76" t="s">
        <v>4</v>
      </c>
      <c r="T433" s="76">
        <v>4.5</v>
      </c>
      <c r="U433" s="76" t="s">
        <v>2278</v>
      </c>
      <c r="V433" s="76" t="s">
        <v>1</v>
      </c>
      <c r="W433" s="76" t="s">
        <v>1</v>
      </c>
      <c r="X433" s="76" t="s">
        <v>1</v>
      </c>
      <c r="Y433" s="76" t="s">
        <v>1</v>
      </c>
      <c r="Z433" s="76" t="s">
        <v>1</v>
      </c>
      <c r="AA433" s="76" t="s">
        <v>1</v>
      </c>
      <c r="AB433" s="72" t="s">
        <v>2277</v>
      </c>
      <c r="AF433" s="72"/>
      <c r="AG433" s="72"/>
      <c r="AH433" s="72"/>
    </row>
    <row r="434" spans="2:34">
      <c r="B434" s="72" t="s">
        <v>2276</v>
      </c>
      <c r="C434" s="73" t="s">
        <v>1691</v>
      </c>
      <c r="D434" s="74">
        <v>50</v>
      </c>
      <c r="E434" s="72" t="s">
        <v>5</v>
      </c>
      <c r="F434" s="74">
        <v>20</v>
      </c>
      <c r="H434" s="77">
        <v>44396</v>
      </c>
      <c r="I434" s="72" t="s">
        <v>2275</v>
      </c>
      <c r="J434" s="72" t="s">
        <v>2274</v>
      </c>
      <c r="K434" s="72" t="s">
        <v>2045</v>
      </c>
      <c r="L434" s="72" t="s">
        <v>2062</v>
      </c>
      <c r="M434" s="72">
        <v>2013</v>
      </c>
      <c r="O434" s="72" t="s">
        <v>2273</v>
      </c>
      <c r="P434" s="76" t="s">
        <v>4</v>
      </c>
      <c r="Q434" s="76" t="s">
        <v>1</v>
      </c>
      <c r="R434" s="76" t="s">
        <v>2272</v>
      </c>
      <c r="S434" s="76" t="s">
        <v>1</v>
      </c>
      <c r="T434" s="76" t="s">
        <v>1</v>
      </c>
      <c r="U434" s="76" t="s">
        <v>1</v>
      </c>
      <c r="V434" s="76" t="s">
        <v>1</v>
      </c>
      <c r="W434" s="76" t="s">
        <v>1</v>
      </c>
      <c r="X434" s="76" t="s">
        <v>1</v>
      </c>
      <c r="Y434" s="76" t="s">
        <v>1</v>
      </c>
      <c r="Z434" s="76" t="s">
        <v>1</v>
      </c>
      <c r="AA434" s="76" t="s">
        <v>1</v>
      </c>
      <c r="AB434" s="72" t="s">
        <v>2078</v>
      </c>
      <c r="AF434" s="72"/>
      <c r="AG434" s="72"/>
      <c r="AH434" s="72"/>
    </row>
    <row r="435" spans="2:34">
      <c r="B435" s="72" t="s">
        <v>2271</v>
      </c>
      <c r="C435" s="73" t="s">
        <v>1691</v>
      </c>
      <c r="D435" s="74">
        <v>50</v>
      </c>
      <c r="E435" s="72" t="s">
        <v>7</v>
      </c>
      <c r="F435" s="74">
        <v>20</v>
      </c>
      <c r="H435" s="77">
        <v>44792</v>
      </c>
      <c r="I435" s="72" t="s">
        <v>2270</v>
      </c>
      <c r="J435" s="72" t="s">
        <v>1</v>
      </c>
      <c r="K435" s="72" t="s">
        <v>2045</v>
      </c>
      <c r="L435" s="72" t="s">
        <v>2062</v>
      </c>
      <c r="M435" s="72">
        <v>2018</v>
      </c>
      <c r="N435" s="72" t="s">
        <v>2269</v>
      </c>
      <c r="AB435" s="72" t="s">
        <v>2268</v>
      </c>
      <c r="AF435" s="72"/>
      <c r="AG435" s="72"/>
      <c r="AH435" s="72"/>
    </row>
    <row r="436" spans="2:34">
      <c r="B436" s="72" t="s">
        <v>2264</v>
      </c>
      <c r="C436" s="73" t="s">
        <v>1691</v>
      </c>
      <c r="D436" s="74">
        <v>20</v>
      </c>
      <c r="E436" s="72" t="s">
        <v>4</v>
      </c>
      <c r="F436" s="74">
        <v>1.5</v>
      </c>
      <c r="H436" s="77">
        <v>45028</v>
      </c>
      <c r="I436" s="72" t="s">
        <v>2263</v>
      </c>
      <c r="J436" s="72" t="s">
        <v>2262</v>
      </c>
      <c r="K436" s="72" t="s">
        <v>2100</v>
      </c>
      <c r="L436" s="72" t="s">
        <v>2261</v>
      </c>
      <c r="M436" s="72">
        <v>2014</v>
      </c>
      <c r="O436" s="72" t="s">
        <v>2260</v>
      </c>
      <c r="P436" s="76" t="s">
        <v>1</v>
      </c>
      <c r="Q436" s="76" t="s">
        <v>1</v>
      </c>
      <c r="R436" s="76" t="s">
        <v>1</v>
      </c>
      <c r="S436" s="76" t="s">
        <v>1</v>
      </c>
      <c r="T436" s="76" t="s">
        <v>1</v>
      </c>
      <c r="U436" s="76" t="s">
        <v>1</v>
      </c>
      <c r="V436" s="76" t="s">
        <v>1</v>
      </c>
      <c r="W436" s="76" t="s">
        <v>1</v>
      </c>
      <c r="X436" s="76" t="s">
        <v>1</v>
      </c>
      <c r="Y436" s="76" t="s">
        <v>1</v>
      </c>
      <c r="Z436" s="76" t="s">
        <v>1</v>
      </c>
      <c r="AA436" s="76" t="s">
        <v>1</v>
      </c>
      <c r="AB436" s="72" t="s">
        <v>2259</v>
      </c>
      <c r="AF436" s="72"/>
      <c r="AG436" s="72"/>
      <c r="AH436" s="72"/>
    </row>
    <row r="437" spans="2:34">
      <c r="B437" s="72" t="s">
        <v>2258</v>
      </c>
      <c r="C437" s="73" t="s">
        <v>1691</v>
      </c>
      <c r="D437" s="74">
        <v>60</v>
      </c>
      <c r="E437" s="72" t="s">
        <v>5</v>
      </c>
      <c r="F437" s="74">
        <v>12</v>
      </c>
      <c r="H437" s="77">
        <v>43207</v>
      </c>
      <c r="I437" s="72" t="s">
        <v>2257</v>
      </c>
      <c r="J437" s="72" t="s">
        <v>2256</v>
      </c>
      <c r="K437" s="72" t="s">
        <v>2045</v>
      </c>
      <c r="L437" s="72" t="s">
        <v>2255</v>
      </c>
      <c r="M437" s="72">
        <v>2014</v>
      </c>
      <c r="N437" s="72" t="s">
        <v>2254</v>
      </c>
      <c r="O437" s="72" t="s">
        <v>2253</v>
      </c>
      <c r="AB437" s="72" t="s">
        <v>2051</v>
      </c>
      <c r="AF437" s="72"/>
      <c r="AG437" s="72"/>
      <c r="AH437" s="72"/>
    </row>
    <row r="438" spans="2:34">
      <c r="B438" s="72" t="s">
        <v>2252</v>
      </c>
      <c r="C438" s="73" t="s">
        <v>1691</v>
      </c>
      <c r="D438" s="74">
        <v>50</v>
      </c>
      <c r="E438" s="72" t="s">
        <v>5</v>
      </c>
      <c r="F438" s="74">
        <v>15</v>
      </c>
      <c r="H438" s="77">
        <v>43879</v>
      </c>
      <c r="I438" s="72" t="s">
        <v>2250</v>
      </c>
      <c r="J438" s="72" t="s">
        <v>2251</v>
      </c>
      <c r="K438" s="72" t="s">
        <v>2045</v>
      </c>
      <c r="L438" s="72" t="s">
        <v>2250</v>
      </c>
      <c r="M438" s="72">
        <v>2016</v>
      </c>
      <c r="N438" s="72" t="s">
        <v>2249</v>
      </c>
      <c r="O438" s="72" t="s">
        <v>2248</v>
      </c>
      <c r="P438" s="76" t="s">
        <v>2247</v>
      </c>
      <c r="Q438" s="76" t="s">
        <v>2246</v>
      </c>
      <c r="R438" s="76" t="s">
        <v>1</v>
      </c>
      <c r="S438" s="76" t="s">
        <v>1</v>
      </c>
      <c r="T438" s="76" t="s">
        <v>1</v>
      </c>
      <c r="U438" s="76" t="s">
        <v>1</v>
      </c>
      <c r="V438" s="76" t="s">
        <v>1</v>
      </c>
      <c r="W438" s="76" t="s">
        <v>1</v>
      </c>
      <c r="X438" s="76" t="s">
        <v>1</v>
      </c>
      <c r="Y438" s="76" t="s">
        <v>1</v>
      </c>
      <c r="Z438" s="76" t="s">
        <v>1</v>
      </c>
      <c r="AA438" s="76" t="s">
        <v>1</v>
      </c>
      <c r="AB438" s="72" t="s">
        <v>2245</v>
      </c>
      <c r="AF438" s="72"/>
      <c r="AG438" s="72"/>
      <c r="AH438" s="72"/>
    </row>
    <row r="439" spans="2:34">
      <c r="B439" s="72" t="s">
        <v>2244</v>
      </c>
      <c r="C439" s="73" t="s">
        <v>1691</v>
      </c>
      <c r="D439" s="74" t="s">
        <v>1</v>
      </c>
      <c r="E439" s="80" t="s">
        <v>1</v>
      </c>
      <c r="F439" s="74" t="s">
        <v>1</v>
      </c>
      <c r="H439" s="74" t="s">
        <v>1</v>
      </c>
      <c r="I439" s="72" t="s">
        <v>2243</v>
      </c>
      <c r="J439" s="72" t="s">
        <v>1</v>
      </c>
      <c r="K439" s="72" t="s">
        <v>2045</v>
      </c>
      <c r="L439" s="72" t="s">
        <v>2242</v>
      </c>
      <c r="M439" s="72">
        <v>2022</v>
      </c>
      <c r="O439" s="80" t="s">
        <v>1</v>
      </c>
      <c r="P439" s="80" t="s">
        <v>1</v>
      </c>
      <c r="Q439" s="80" t="s">
        <v>1</v>
      </c>
      <c r="R439" s="80" t="s">
        <v>1</v>
      </c>
      <c r="S439" s="80" t="s">
        <v>1</v>
      </c>
      <c r="T439" s="80" t="s">
        <v>1</v>
      </c>
      <c r="U439" s="80" t="s">
        <v>1</v>
      </c>
      <c r="V439" s="80" t="s">
        <v>1</v>
      </c>
      <c r="W439" s="80" t="s">
        <v>1</v>
      </c>
      <c r="X439" s="80" t="s">
        <v>1</v>
      </c>
      <c r="Y439" s="80" t="s">
        <v>1</v>
      </c>
      <c r="Z439" s="80" t="s">
        <v>1</v>
      </c>
      <c r="AA439" s="80" t="s">
        <v>1</v>
      </c>
      <c r="AB439" s="72" t="s">
        <v>2241</v>
      </c>
      <c r="AF439" s="72"/>
      <c r="AG439" s="72"/>
      <c r="AH439" s="72"/>
    </row>
    <row r="440" spans="2:34">
      <c r="B440" s="72" t="s">
        <v>2236</v>
      </c>
      <c r="C440" s="73" t="s">
        <v>1691</v>
      </c>
      <c r="D440" s="74">
        <v>20</v>
      </c>
      <c r="E440" s="76" t="s">
        <v>4</v>
      </c>
      <c r="F440" s="74">
        <v>2.2999999999999998</v>
      </c>
      <c r="H440" s="27">
        <v>42782</v>
      </c>
      <c r="I440" s="72" t="s">
        <v>2235</v>
      </c>
      <c r="J440" s="72" t="s">
        <v>2234</v>
      </c>
      <c r="K440" s="72" t="s">
        <v>2045</v>
      </c>
      <c r="L440" s="72" t="s">
        <v>2226</v>
      </c>
      <c r="M440" s="72">
        <v>2012</v>
      </c>
      <c r="N440" s="72" t="s">
        <v>2233</v>
      </c>
      <c r="O440" s="72" t="s">
        <v>1</v>
      </c>
      <c r="P440" s="72" t="s">
        <v>1</v>
      </c>
      <c r="Q440" s="72" t="s">
        <v>1</v>
      </c>
      <c r="R440" s="72" t="s">
        <v>1</v>
      </c>
      <c r="S440" s="72" t="s">
        <v>1</v>
      </c>
      <c r="T440" s="72" t="s">
        <v>1</v>
      </c>
      <c r="U440" s="72" t="s">
        <v>1</v>
      </c>
      <c r="V440" s="72" t="s">
        <v>1</v>
      </c>
      <c r="W440" s="72" t="s">
        <v>1</v>
      </c>
      <c r="X440" s="72" t="s">
        <v>1</v>
      </c>
      <c r="Y440" s="72" t="s">
        <v>1</v>
      </c>
      <c r="Z440" s="72" t="s">
        <v>1</v>
      </c>
      <c r="AA440" s="72" t="s">
        <v>1</v>
      </c>
      <c r="AB440" s="72" t="s">
        <v>2198</v>
      </c>
      <c r="AF440" s="72"/>
      <c r="AG440" s="72"/>
      <c r="AH440" s="72"/>
    </row>
    <row r="441" spans="2:34">
      <c r="B441" s="72" t="s">
        <v>2232</v>
      </c>
      <c r="C441" s="73" t="s">
        <v>1691</v>
      </c>
      <c r="D441" s="74">
        <v>10</v>
      </c>
      <c r="E441" s="76" t="s">
        <v>278</v>
      </c>
      <c r="F441" s="74">
        <v>0.5</v>
      </c>
      <c r="H441" s="77">
        <v>44470</v>
      </c>
      <c r="I441" s="72" t="s">
        <v>2231</v>
      </c>
      <c r="J441" s="72" t="s">
        <v>1</v>
      </c>
      <c r="K441" s="72" t="s">
        <v>2045</v>
      </c>
      <c r="L441" s="72" t="s">
        <v>2230</v>
      </c>
      <c r="M441" s="72">
        <v>2013</v>
      </c>
      <c r="O441" s="72" t="s">
        <v>2229</v>
      </c>
      <c r="P441" s="76" t="s">
        <v>1</v>
      </c>
      <c r="Q441" s="76" t="s">
        <v>1</v>
      </c>
      <c r="R441" s="76" t="s">
        <v>1</v>
      </c>
      <c r="S441" s="76" t="s">
        <v>1</v>
      </c>
      <c r="T441" s="76" t="s">
        <v>1</v>
      </c>
      <c r="U441" s="76" t="s">
        <v>1</v>
      </c>
      <c r="V441" s="76" t="s">
        <v>1</v>
      </c>
      <c r="W441" s="76" t="s">
        <v>1</v>
      </c>
      <c r="X441" s="76" t="s">
        <v>1</v>
      </c>
      <c r="Y441" s="76" t="s">
        <v>1</v>
      </c>
      <c r="Z441" s="76" t="s">
        <v>1</v>
      </c>
      <c r="AA441" s="76" t="s">
        <v>1</v>
      </c>
      <c r="AB441" s="72" t="s">
        <v>2085</v>
      </c>
      <c r="AF441" s="72"/>
      <c r="AG441" s="72"/>
      <c r="AH441" s="72"/>
    </row>
    <row r="442" spans="2:34">
      <c r="B442" s="72" t="s">
        <v>637</v>
      </c>
      <c r="C442" s="73" t="s">
        <v>1691</v>
      </c>
      <c r="D442" s="74">
        <v>10</v>
      </c>
      <c r="E442" s="76" t="s">
        <v>278</v>
      </c>
      <c r="F442" s="74">
        <v>0.12</v>
      </c>
      <c r="H442" s="77">
        <v>44082</v>
      </c>
      <c r="I442" s="72" t="s">
        <v>2228</v>
      </c>
      <c r="J442" s="72" t="s">
        <v>2227</v>
      </c>
      <c r="K442" s="72" t="s">
        <v>2045</v>
      </c>
      <c r="L442" s="72" t="s">
        <v>2226</v>
      </c>
      <c r="M442" s="72">
        <v>2019</v>
      </c>
      <c r="O442" s="72" t="s">
        <v>639</v>
      </c>
      <c r="P442" s="76" t="s">
        <v>2225</v>
      </c>
      <c r="Q442" s="76">
        <v>1</v>
      </c>
      <c r="R442" s="76" t="s">
        <v>2224</v>
      </c>
      <c r="S442" s="76" t="s">
        <v>1</v>
      </c>
      <c r="T442" s="76" t="s">
        <v>1</v>
      </c>
      <c r="U442" s="76" t="s">
        <v>1</v>
      </c>
      <c r="V442" s="76" t="s">
        <v>1</v>
      </c>
      <c r="W442" s="76" t="s">
        <v>1</v>
      </c>
      <c r="X442" s="76" t="s">
        <v>1</v>
      </c>
      <c r="Y442" s="76" t="s">
        <v>1</v>
      </c>
      <c r="Z442" s="76" t="s">
        <v>1</v>
      </c>
      <c r="AA442" s="76" t="s">
        <v>1</v>
      </c>
      <c r="AB442" s="72" t="s">
        <v>2198</v>
      </c>
    </row>
    <row r="443" spans="2:34" s="176" customFormat="1">
      <c r="B443" s="176" t="s">
        <v>2021</v>
      </c>
      <c r="C443" s="184" t="s">
        <v>1691</v>
      </c>
      <c r="D443" s="178">
        <v>50</v>
      </c>
      <c r="E443" s="176" t="s">
        <v>5</v>
      </c>
      <c r="F443" s="178">
        <v>15</v>
      </c>
      <c r="G443" s="178">
        <f>F443</f>
        <v>15</v>
      </c>
      <c r="H443" s="194">
        <v>44789</v>
      </c>
      <c r="I443" s="176" t="s">
        <v>6750</v>
      </c>
      <c r="K443" s="176" t="s">
        <v>2045</v>
      </c>
      <c r="L443" s="176" t="s">
        <v>6542</v>
      </c>
      <c r="M443" s="176">
        <v>2019</v>
      </c>
      <c r="N443" s="176" t="s">
        <v>6751</v>
      </c>
      <c r="O443" s="176" t="s">
        <v>6752</v>
      </c>
      <c r="P443" s="179" t="s">
        <v>1</v>
      </c>
      <c r="Q443" s="179" t="s">
        <v>1</v>
      </c>
      <c r="R443" s="179" t="s">
        <v>1</v>
      </c>
      <c r="S443" s="179" t="s">
        <v>1</v>
      </c>
      <c r="T443" s="179" t="s">
        <v>1</v>
      </c>
      <c r="U443" s="179" t="s">
        <v>1</v>
      </c>
      <c r="V443" s="179" t="s">
        <v>1</v>
      </c>
      <c r="W443" s="179" t="s">
        <v>1</v>
      </c>
      <c r="X443" s="179" t="s">
        <v>1</v>
      </c>
      <c r="Y443" s="179" t="s">
        <v>1</v>
      </c>
      <c r="Z443" s="179" t="s">
        <v>1</v>
      </c>
      <c r="AA443" s="179" t="s">
        <v>1</v>
      </c>
      <c r="AB443" s="176" t="s">
        <v>6600</v>
      </c>
      <c r="AC443" s="176" t="s">
        <v>6603</v>
      </c>
      <c r="AD443" s="176" t="s">
        <v>2362</v>
      </c>
      <c r="AE443" s="25" t="s">
        <v>6749</v>
      </c>
      <c r="AF443" s="63"/>
      <c r="AG443" s="58"/>
      <c r="AH443" s="58"/>
    </row>
    <row r="444" spans="2:34">
      <c r="B444" s="72" t="s">
        <v>2223</v>
      </c>
      <c r="C444" s="73" t="s">
        <v>1691</v>
      </c>
      <c r="D444" s="74">
        <v>100</v>
      </c>
      <c r="E444" s="76" t="s">
        <v>7</v>
      </c>
      <c r="F444" s="74">
        <v>55</v>
      </c>
      <c r="I444" s="72" t="s">
        <v>2222</v>
      </c>
      <c r="J444" s="72" t="s">
        <v>2221</v>
      </c>
      <c r="K444" s="72" t="s">
        <v>2220</v>
      </c>
      <c r="L444" s="72" t="s">
        <v>2220</v>
      </c>
      <c r="M444" s="72">
        <v>2018</v>
      </c>
      <c r="N444" s="72" t="s">
        <v>2219</v>
      </c>
      <c r="O444" s="72" t="s">
        <v>2218</v>
      </c>
      <c r="AB444" s="72" t="s">
        <v>2048</v>
      </c>
    </row>
    <row r="445" spans="2:34">
      <c r="B445" s="72" t="s">
        <v>2217</v>
      </c>
      <c r="C445" s="73" t="s">
        <v>2138</v>
      </c>
      <c r="D445" s="74">
        <v>100</v>
      </c>
      <c r="E445" s="72" t="s">
        <v>18</v>
      </c>
      <c r="F445" s="74">
        <v>20</v>
      </c>
      <c r="H445" s="77">
        <v>44734</v>
      </c>
      <c r="I445" s="72" t="s">
        <v>2216</v>
      </c>
      <c r="J445" s="72" t="s">
        <v>2215</v>
      </c>
      <c r="K445" s="72" t="s">
        <v>2045</v>
      </c>
      <c r="L445" s="72" t="s">
        <v>2203</v>
      </c>
      <c r="M445" s="75" t="s">
        <v>2214</v>
      </c>
      <c r="O445" s="72" t="s">
        <v>1</v>
      </c>
      <c r="P445" s="76" t="s">
        <v>18</v>
      </c>
      <c r="Q445" s="76">
        <v>38</v>
      </c>
      <c r="R445" s="76" t="s">
        <v>2213</v>
      </c>
      <c r="S445" s="76" t="s">
        <v>7</v>
      </c>
      <c r="T445" s="76">
        <v>6.9</v>
      </c>
      <c r="U445" s="76" t="s">
        <v>2211</v>
      </c>
      <c r="V445" s="76" t="s">
        <v>5</v>
      </c>
      <c r="W445" s="76" t="s">
        <v>2212</v>
      </c>
      <c r="X445" s="76" t="s">
        <v>2211</v>
      </c>
      <c r="Y445" s="76" t="s">
        <v>1</v>
      </c>
      <c r="Z445" s="76" t="s">
        <v>1</v>
      </c>
      <c r="AA445" s="76" t="s">
        <v>1</v>
      </c>
      <c r="AB445" s="72" t="s">
        <v>2210</v>
      </c>
    </row>
    <row r="446" spans="2:34">
      <c r="B446" s="72" t="s">
        <v>2209</v>
      </c>
      <c r="C446" s="73" t="s">
        <v>2138</v>
      </c>
      <c r="D446" s="74">
        <v>20</v>
      </c>
      <c r="E446" s="76" t="s">
        <v>7</v>
      </c>
      <c r="F446" s="74">
        <v>1.6</v>
      </c>
      <c r="H446" s="77">
        <v>43661</v>
      </c>
      <c r="I446" s="72" t="s">
        <v>2208</v>
      </c>
      <c r="J446" s="72" t="s">
        <v>1</v>
      </c>
      <c r="K446" s="72" t="s">
        <v>1</v>
      </c>
      <c r="L446" s="72" t="s">
        <v>1</v>
      </c>
      <c r="M446" s="72">
        <v>2016</v>
      </c>
      <c r="N446" s="72" t="s">
        <v>1</v>
      </c>
      <c r="O446" s="72" t="s">
        <v>2207</v>
      </c>
      <c r="P446" s="76" t="s">
        <v>1</v>
      </c>
      <c r="Q446" s="76" t="s">
        <v>1</v>
      </c>
      <c r="R446" s="76" t="s">
        <v>1</v>
      </c>
      <c r="S446" s="76" t="s">
        <v>1</v>
      </c>
      <c r="T446" s="76" t="s">
        <v>1</v>
      </c>
      <c r="U446" s="76" t="s">
        <v>1</v>
      </c>
      <c r="V446" s="76" t="s">
        <v>1</v>
      </c>
      <c r="W446" s="76" t="s">
        <v>1</v>
      </c>
      <c r="X446" s="76" t="s">
        <v>1</v>
      </c>
      <c r="Y446" s="76" t="s">
        <v>1</v>
      </c>
      <c r="Z446" s="76" t="s">
        <v>1</v>
      </c>
      <c r="AA446" s="76" t="s">
        <v>1</v>
      </c>
      <c r="AB446" s="72" t="s">
        <v>2206</v>
      </c>
    </row>
    <row r="447" spans="2:34">
      <c r="B447" s="72" t="s">
        <v>2205</v>
      </c>
      <c r="C447" s="73" t="s">
        <v>2138</v>
      </c>
      <c r="E447" s="76"/>
      <c r="I447" s="72" t="s">
        <v>2204</v>
      </c>
      <c r="J447" s="72" t="s">
        <v>1</v>
      </c>
      <c r="K447" s="72" t="s">
        <v>2045</v>
      </c>
      <c r="L447" s="72" t="s">
        <v>2203</v>
      </c>
      <c r="M447" s="72">
        <v>2014</v>
      </c>
      <c r="N447" s="72" t="s">
        <v>2202</v>
      </c>
    </row>
    <row r="448" spans="2:34">
      <c r="B448" s="72" t="s">
        <v>2201</v>
      </c>
      <c r="C448" s="73" t="s">
        <v>1691</v>
      </c>
      <c r="I448" s="72" t="s">
        <v>2200</v>
      </c>
      <c r="N448" s="72" t="s">
        <v>2199</v>
      </c>
      <c r="AB448" s="72" t="s">
        <v>2198</v>
      </c>
      <c r="AE448" s="25" t="s">
        <v>2197</v>
      </c>
      <c r="AF448" s="64"/>
      <c r="AG448" s="59"/>
      <c r="AH448" s="59"/>
    </row>
    <row r="449" spans="2:34">
      <c r="B449" s="72" t="s">
        <v>2196</v>
      </c>
      <c r="C449" s="73" t="s">
        <v>2138</v>
      </c>
      <c r="E449" s="76" t="s">
        <v>7</v>
      </c>
      <c r="F449" s="74">
        <v>30</v>
      </c>
      <c r="H449" s="77">
        <v>44252</v>
      </c>
      <c r="I449" s="72" t="s">
        <v>2082</v>
      </c>
      <c r="J449" s="72" t="s">
        <v>2195</v>
      </c>
      <c r="K449" s="72" t="s">
        <v>2045</v>
      </c>
      <c r="L449" s="72" t="s">
        <v>2082</v>
      </c>
      <c r="M449" s="72">
        <v>2017</v>
      </c>
      <c r="N449" s="72" t="s">
        <v>2194</v>
      </c>
      <c r="O449" s="72" t="s">
        <v>2193</v>
      </c>
      <c r="P449" s="76" t="s">
        <v>5</v>
      </c>
      <c r="Q449" s="76">
        <v>16.5</v>
      </c>
      <c r="R449" s="76" t="s">
        <v>2192</v>
      </c>
      <c r="S449" s="76" t="s">
        <v>1</v>
      </c>
      <c r="T449" s="76" t="s">
        <v>1</v>
      </c>
      <c r="U449" s="76" t="s">
        <v>1</v>
      </c>
      <c r="V449" s="76" t="s">
        <v>1</v>
      </c>
      <c r="W449" s="76" t="s">
        <v>1</v>
      </c>
      <c r="X449" s="76" t="s">
        <v>1</v>
      </c>
      <c r="Y449" s="76" t="s">
        <v>1</v>
      </c>
      <c r="Z449" s="76" t="s">
        <v>1</v>
      </c>
      <c r="AA449" s="76" t="s">
        <v>1</v>
      </c>
      <c r="AB449" s="238" t="s">
        <v>6600</v>
      </c>
      <c r="AC449" s="238" t="s">
        <v>6603</v>
      </c>
      <c r="AD449" s="238" t="s">
        <v>6609</v>
      </c>
    </row>
    <row r="450" spans="2:34">
      <c r="B450" s="72" t="s">
        <v>347</v>
      </c>
      <c r="C450" s="73" t="s">
        <v>2150</v>
      </c>
      <c r="D450" s="74">
        <v>30</v>
      </c>
      <c r="E450" s="76" t="s">
        <v>4</v>
      </c>
      <c r="F450" s="74">
        <v>3.5</v>
      </c>
      <c r="H450" s="77">
        <v>43046</v>
      </c>
      <c r="J450" s="72" t="s">
        <v>2190</v>
      </c>
      <c r="K450" s="72" t="s">
        <v>2045</v>
      </c>
      <c r="L450" s="72" t="s">
        <v>2126</v>
      </c>
      <c r="M450" s="75" t="s">
        <v>2189</v>
      </c>
      <c r="O450" s="72" t="s">
        <v>2188</v>
      </c>
      <c r="AB450" s="238" t="s">
        <v>6600</v>
      </c>
      <c r="AC450" s="238" t="s">
        <v>6603</v>
      </c>
      <c r="AD450" s="238" t="s">
        <v>2362</v>
      </c>
      <c r="AE450" s="238"/>
    </row>
    <row r="451" spans="2:34">
      <c r="B451" s="72" t="s">
        <v>2187</v>
      </c>
      <c r="C451" s="73" t="s">
        <v>1691</v>
      </c>
      <c r="D451" s="74">
        <v>25</v>
      </c>
      <c r="E451" s="72" t="s">
        <v>4</v>
      </c>
      <c r="F451" s="74">
        <v>4</v>
      </c>
      <c r="H451" s="77">
        <v>44518</v>
      </c>
      <c r="I451" s="72" t="s">
        <v>2186</v>
      </c>
      <c r="J451" s="72" t="s">
        <v>2185</v>
      </c>
      <c r="K451" s="72" t="s">
        <v>2045</v>
      </c>
      <c r="L451" s="72" t="s">
        <v>2184</v>
      </c>
      <c r="M451" s="72">
        <v>2018</v>
      </c>
      <c r="O451" s="72" t="s">
        <v>2183</v>
      </c>
      <c r="P451" s="76" t="s">
        <v>278</v>
      </c>
      <c r="Q451" s="76">
        <v>0.12</v>
      </c>
      <c r="R451" s="76" t="s">
        <v>639</v>
      </c>
      <c r="S451" s="76" t="s">
        <v>1</v>
      </c>
      <c r="T451" s="76" t="s">
        <v>1</v>
      </c>
      <c r="U451" s="76" t="s">
        <v>1</v>
      </c>
      <c r="V451" s="76" t="s">
        <v>1</v>
      </c>
      <c r="W451" s="76" t="s">
        <v>1</v>
      </c>
      <c r="X451" s="76" t="s">
        <v>1</v>
      </c>
      <c r="Y451" s="76" t="s">
        <v>1</v>
      </c>
      <c r="Z451" s="76" t="s">
        <v>1</v>
      </c>
      <c r="AA451" s="76" t="s">
        <v>1</v>
      </c>
      <c r="AB451" s="76" t="s">
        <v>1</v>
      </c>
      <c r="AC451" s="76"/>
      <c r="AD451" s="76"/>
      <c r="AE451" s="238"/>
    </row>
    <row r="452" spans="2:34">
      <c r="B452" s="72" t="s">
        <v>2182</v>
      </c>
      <c r="C452" s="73" t="s">
        <v>2138</v>
      </c>
      <c r="D452" s="74">
        <v>20</v>
      </c>
      <c r="E452" s="72" t="s">
        <v>4</v>
      </c>
      <c r="F452" s="74">
        <v>1.6</v>
      </c>
      <c r="H452" s="77">
        <v>43060</v>
      </c>
      <c r="I452" s="72" t="s">
        <v>2181</v>
      </c>
      <c r="J452" s="72" t="s">
        <v>2180</v>
      </c>
      <c r="K452" s="72" t="s">
        <v>2045</v>
      </c>
      <c r="L452" s="72" t="s">
        <v>2056</v>
      </c>
      <c r="M452" s="72">
        <v>2015</v>
      </c>
      <c r="O452" s="72" t="s">
        <v>2179</v>
      </c>
      <c r="P452" s="76" t="s">
        <v>4</v>
      </c>
      <c r="Q452" s="76">
        <v>0.7</v>
      </c>
      <c r="R452" s="76" t="s">
        <v>629</v>
      </c>
      <c r="S452" s="76" t="s">
        <v>1</v>
      </c>
      <c r="T452" s="76" t="s">
        <v>1</v>
      </c>
      <c r="U452" s="76" t="s">
        <v>1</v>
      </c>
      <c r="V452" s="76" t="s">
        <v>1</v>
      </c>
      <c r="W452" s="76" t="s">
        <v>1</v>
      </c>
      <c r="X452" s="76" t="s">
        <v>1</v>
      </c>
      <c r="Y452" s="76" t="s">
        <v>1</v>
      </c>
      <c r="Z452" s="76" t="s">
        <v>1</v>
      </c>
      <c r="AA452" s="76" t="s">
        <v>1</v>
      </c>
      <c r="AB452" s="72" t="s">
        <v>2178</v>
      </c>
      <c r="AE452" s="25" t="s">
        <v>2177</v>
      </c>
      <c r="AF452" s="64"/>
      <c r="AG452" s="59"/>
      <c r="AH452" s="59"/>
    </row>
    <row r="453" spans="2:34">
      <c r="B453" s="72" t="s">
        <v>2176</v>
      </c>
      <c r="C453" s="73" t="s">
        <v>2150</v>
      </c>
      <c r="D453" s="74" t="s">
        <v>1</v>
      </c>
      <c r="E453" s="72" t="s">
        <v>4</v>
      </c>
      <c r="F453" s="74" t="s">
        <v>1</v>
      </c>
      <c r="H453" s="77">
        <v>44169</v>
      </c>
      <c r="J453" s="72" t="s">
        <v>2175</v>
      </c>
      <c r="K453" s="72" t="s">
        <v>2045</v>
      </c>
      <c r="L453" s="72" t="s">
        <v>2174</v>
      </c>
      <c r="M453" s="72">
        <v>2017</v>
      </c>
      <c r="N453" s="72" t="s">
        <v>2146</v>
      </c>
      <c r="O453" s="72" t="s">
        <v>2173</v>
      </c>
      <c r="P453" s="76" t="s">
        <v>1</v>
      </c>
      <c r="Q453" s="76" t="s">
        <v>1</v>
      </c>
      <c r="R453" s="76" t="s">
        <v>1</v>
      </c>
      <c r="S453" s="76" t="s">
        <v>1</v>
      </c>
      <c r="T453" s="76" t="s">
        <v>1</v>
      </c>
      <c r="U453" s="76" t="s">
        <v>1</v>
      </c>
      <c r="V453" s="76" t="s">
        <v>1</v>
      </c>
      <c r="W453" s="76" t="s">
        <v>1</v>
      </c>
      <c r="X453" s="76" t="s">
        <v>1</v>
      </c>
      <c r="Y453" s="76" t="s">
        <v>1</v>
      </c>
      <c r="Z453" s="76" t="s">
        <v>1</v>
      </c>
      <c r="AA453" s="76" t="s">
        <v>1</v>
      </c>
      <c r="AB453" s="238" t="s">
        <v>6600</v>
      </c>
      <c r="AC453" s="238" t="s">
        <v>6607</v>
      </c>
      <c r="AD453" s="238" t="s">
        <v>2352</v>
      </c>
      <c r="AE453" s="238"/>
    </row>
    <row r="454" spans="2:34">
      <c r="B454" s="72" t="s">
        <v>2172</v>
      </c>
      <c r="C454" s="73" t="s">
        <v>1691</v>
      </c>
      <c r="D454" s="74" t="s">
        <v>1</v>
      </c>
      <c r="E454" s="74" t="s">
        <v>1</v>
      </c>
      <c r="F454" s="74" t="s">
        <v>1</v>
      </c>
      <c r="H454" s="74" t="s">
        <v>1</v>
      </c>
      <c r="I454" s="72" t="s">
        <v>2171</v>
      </c>
      <c r="J454" s="72" t="s">
        <v>2170</v>
      </c>
      <c r="K454" s="72" t="s">
        <v>2045</v>
      </c>
      <c r="L454" s="72" t="s">
        <v>2169</v>
      </c>
      <c r="M454" s="72">
        <v>2019</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72" t="s">
        <v>2168</v>
      </c>
      <c r="AE454" s="238"/>
    </row>
    <row r="455" spans="2:34">
      <c r="B455" s="72" t="s">
        <v>2167</v>
      </c>
      <c r="C455" s="73" t="s">
        <v>1691</v>
      </c>
      <c r="D455" s="74" t="s">
        <v>1</v>
      </c>
      <c r="E455" s="80" t="s">
        <v>1</v>
      </c>
      <c r="F455" s="74" t="s">
        <v>1</v>
      </c>
      <c r="H455" s="74" t="s">
        <v>1</v>
      </c>
      <c r="I455" s="72" t="s">
        <v>2166</v>
      </c>
      <c r="J455" s="72" t="s">
        <v>1</v>
      </c>
      <c r="K455" s="72" t="s">
        <v>2045</v>
      </c>
      <c r="L455" s="72" t="s">
        <v>2165</v>
      </c>
      <c r="M455" s="72">
        <v>2016</v>
      </c>
      <c r="N455" s="72" t="s">
        <v>2164</v>
      </c>
      <c r="O455" s="72" t="s">
        <v>1</v>
      </c>
      <c r="P455" s="72" t="s">
        <v>1</v>
      </c>
      <c r="Q455" s="72" t="s">
        <v>1</v>
      </c>
      <c r="R455" s="72" t="s">
        <v>1</v>
      </c>
      <c r="S455" s="72" t="s">
        <v>1</v>
      </c>
      <c r="T455" s="72" t="s">
        <v>1</v>
      </c>
      <c r="U455" s="72" t="s">
        <v>1</v>
      </c>
      <c r="V455" s="72" t="s">
        <v>1</v>
      </c>
      <c r="W455" s="72" t="s">
        <v>1</v>
      </c>
      <c r="X455" s="72" t="s">
        <v>1</v>
      </c>
      <c r="Y455" s="72" t="s">
        <v>1</v>
      </c>
      <c r="Z455" s="72" t="s">
        <v>1</v>
      </c>
      <c r="AA455" s="72" t="s">
        <v>1</v>
      </c>
      <c r="AB455" s="238" t="s">
        <v>6625</v>
      </c>
      <c r="AD455" s="238" t="s">
        <v>2094</v>
      </c>
      <c r="AE455" s="238"/>
    </row>
    <row r="456" spans="2:34">
      <c r="B456" s="72" t="s">
        <v>329</v>
      </c>
      <c r="C456" s="73" t="s">
        <v>2150</v>
      </c>
      <c r="D456" s="74">
        <v>25</v>
      </c>
      <c r="E456" s="72" t="s">
        <v>4</v>
      </c>
      <c r="F456" s="74">
        <v>5</v>
      </c>
      <c r="H456" s="77">
        <v>43224</v>
      </c>
      <c r="I456" s="72" t="s">
        <v>2162</v>
      </c>
      <c r="J456" s="72" t="s">
        <v>2161</v>
      </c>
      <c r="K456" s="72" t="s">
        <v>2045</v>
      </c>
      <c r="L456" s="72" t="s">
        <v>2160</v>
      </c>
      <c r="M456" s="72">
        <v>2017</v>
      </c>
      <c r="N456" s="72" t="s">
        <v>2146</v>
      </c>
      <c r="O456" s="72" t="s">
        <v>2159</v>
      </c>
      <c r="P456" s="76" t="s">
        <v>1</v>
      </c>
      <c r="Q456" s="76" t="s">
        <v>1</v>
      </c>
      <c r="R456" s="76" t="s">
        <v>1</v>
      </c>
      <c r="S456" s="76" t="s">
        <v>1</v>
      </c>
      <c r="T456" s="76" t="s">
        <v>1</v>
      </c>
      <c r="U456" s="76" t="s">
        <v>1</v>
      </c>
      <c r="V456" s="76" t="s">
        <v>1</v>
      </c>
      <c r="W456" s="76" t="s">
        <v>1</v>
      </c>
      <c r="X456" s="76" t="s">
        <v>1</v>
      </c>
      <c r="Y456" s="76" t="s">
        <v>1</v>
      </c>
      <c r="Z456" s="76" t="s">
        <v>1</v>
      </c>
      <c r="AA456" s="76" t="s">
        <v>1</v>
      </c>
      <c r="AB456" s="238" t="s">
        <v>6600</v>
      </c>
      <c r="AC456" s="238" t="s">
        <v>6607</v>
      </c>
      <c r="AD456" s="238" t="s">
        <v>2352</v>
      </c>
      <c r="AE456" s="238"/>
    </row>
    <row r="457" spans="2:34">
      <c r="B457" s="72" t="s">
        <v>2158</v>
      </c>
      <c r="C457" s="73" t="s">
        <v>2150</v>
      </c>
      <c r="D457" s="74" t="s">
        <v>1</v>
      </c>
      <c r="E457" s="74" t="s">
        <v>1</v>
      </c>
      <c r="F457" s="74" t="s">
        <v>1</v>
      </c>
      <c r="H457" s="74" t="s">
        <v>1</v>
      </c>
      <c r="I457" s="80" t="s">
        <v>1</v>
      </c>
      <c r="J457" s="72" t="s">
        <v>2157</v>
      </c>
      <c r="M457" s="72">
        <v>2017</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6604</v>
      </c>
      <c r="AD457" s="238" t="s">
        <v>3172</v>
      </c>
      <c r="AE457" s="238"/>
    </row>
    <row r="458" spans="2:34">
      <c r="B458" s="72" t="s">
        <v>2156</v>
      </c>
      <c r="C458" s="73" t="s">
        <v>2138</v>
      </c>
      <c r="D458" s="74" t="s">
        <v>1</v>
      </c>
      <c r="E458" s="74" t="s">
        <v>1</v>
      </c>
      <c r="F458" s="74" t="s">
        <v>1</v>
      </c>
      <c r="H458" s="74" t="s">
        <v>1</v>
      </c>
      <c r="I458" s="72" t="s">
        <v>2155</v>
      </c>
      <c r="J458" s="72" t="s">
        <v>2154</v>
      </c>
      <c r="K458" s="72" t="s">
        <v>2045</v>
      </c>
      <c r="L458" s="72" t="s">
        <v>2062</v>
      </c>
      <c r="M458" s="75" t="s">
        <v>2153</v>
      </c>
      <c r="O458" s="80" t="s">
        <v>1</v>
      </c>
      <c r="P458" s="80" t="s">
        <v>1</v>
      </c>
      <c r="Q458" s="80" t="s">
        <v>1</v>
      </c>
      <c r="R458" s="80" t="s">
        <v>1</v>
      </c>
      <c r="S458" s="80" t="s">
        <v>1</v>
      </c>
      <c r="T458" s="80" t="s">
        <v>1</v>
      </c>
      <c r="U458" s="80" t="s">
        <v>1</v>
      </c>
      <c r="V458" s="80" t="s">
        <v>1</v>
      </c>
      <c r="W458" s="80" t="s">
        <v>1</v>
      </c>
      <c r="X458" s="80" t="s">
        <v>1</v>
      </c>
      <c r="Y458" s="80" t="s">
        <v>1</v>
      </c>
      <c r="Z458" s="80" t="s">
        <v>1</v>
      </c>
      <c r="AA458" s="80" t="s">
        <v>1</v>
      </c>
      <c r="AB458" s="238" t="s">
        <v>6600</v>
      </c>
      <c r="AC458" s="238" t="s">
        <v>6603</v>
      </c>
      <c r="AD458" s="238" t="s">
        <v>6610</v>
      </c>
      <c r="AE458" s="238"/>
    </row>
    <row r="459" spans="2:34">
      <c r="B459" s="72" t="s">
        <v>2151</v>
      </c>
      <c r="C459" s="73" t="s">
        <v>2150</v>
      </c>
      <c r="D459" s="74" t="s">
        <v>1</v>
      </c>
      <c r="E459" s="80" t="s">
        <v>1</v>
      </c>
      <c r="F459" s="74" t="s">
        <v>1</v>
      </c>
      <c r="H459" s="74" t="s">
        <v>1</v>
      </c>
      <c r="I459" s="72" t="s">
        <v>2149</v>
      </c>
      <c r="J459" s="72" t="s">
        <v>2148</v>
      </c>
      <c r="K459" s="72" t="s">
        <v>2045</v>
      </c>
      <c r="L459" s="72" t="s">
        <v>2123</v>
      </c>
      <c r="M459" s="75" t="s">
        <v>2147</v>
      </c>
      <c r="N459" s="72" t="s">
        <v>2146</v>
      </c>
      <c r="O459" s="87" t="s">
        <v>1</v>
      </c>
      <c r="P459" s="87" t="s">
        <v>1</v>
      </c>
      <c r="Q459" s="87" t="s">
        <v>1</v>
      </c>
      <c r="R459" s="87" t="s">
        <v>1</v>
      </c>
      <c r="S459" s="87" t="s">
        <v>1</v>
      </c>
      <c r="T459" s="87" t="s">
        <v>1</v>
      </c>
      <c r="U459" s="87" t="s">
        <v>1</v>
      </c>
      <c r="V459" s="87" t="s">
        <v>1</v>
      </c>
      <c r="W459" s="87" t="s">
        <v>1</v>
      </c>
      <c r="X459" s="87" t="s">
        <v>1</v>
      </c>
      <c r="Y459" s="87" t="s">
        <v>1</v>
      </c>
      <c r="Z459" s="87" t="s">
        <v>1</v>
      </c>
      <c r="AA459" s="87" t="s">
        <v>1</v>
      </c>
      <c r="AB459" s="238" t="s">
        <v>6624</v>
      </c>
      <c r="AD459" s="238" t="s">
        <v>2145</v>
      </c>
      <c r="AE459" s="238"/>
    </row>
    <row r="460" spans="2:34" ht="15" customHeight="1">
      <c r="B460" s="72" t="s">
        <v>2019</v>
      </c>
      <c r="C460" s="184" t="s">
        <v>2138</v>
      </c>
      <c r="D460" s="74">
        <v>30</v>
      </c>
      <c r="E460" s="176" t="s">
        <v>4</v>
      </c>
      <c r="F460" s="74">
        <v>5</v>
      </c>
      <c r="G460" s="74">
        <f>F460+Companies!Q460</f>
        <v>6.5</v>
      </c>
      <c r="H460" s="77">
        <v>44266</v>
      </c>
      <c r="I460" s="176" t="s">
        <v>7035</v>
      </c>
      <c r="J460" s="176" t="s">
        <v>7036</v>
      </c>
      <c r="K460" s="176" t="s">
        <v>2045</v>
      </c>
      <c r="L460" s="176" t="s">
        <v>2255</v>
      </c>
      <c r="M460" s="72">
        <v>2017</v>
      </c>
      <c r="O460" s="176" t="s">
        <v>7033</v>
      </c>
      <c r="P460" s="179" t="s">
        <v>4</v>
      </c>
      <c r="Q460" s="76">
        <v>1.5</v>
      </c>
      <c r="R460" s="176" t="s">
        <v>7033</v>
      </c>
      <c r="S460" s="179" t="s">
        <v>278</v>
      </c>
      <c r="T460" s="179" t="s">
        <v>1</v>
      </c>
      <c r="U460" s="179" t="s">
        <v>7034</v>
      </c>
      <c r="V460" s="179" t="s">
        <v>1</v>
      </c>
      <c r="W460" s="179" t="s">
        <v>1</v>
      </c>
      <c r="X460" s="179" t="s">
        <v>1</v>
      </c>
      <c r="Y460" s="179" t="s">
        <v>1</v>
      </c>
      <c r="Z460" s="179" t="s">
        <v>1</v>
      </c>
      <c r="AA460" s="179" t="s">
        <v>1</v>
      </c>
      <c r="AB460" s="176" t="s">
        <v>6626</v>
      </c>
      <c r="AC460" s="176" t="s">
        <v>3696</v>
      </c>
      <c r="AD460" s="176" t="s">
        <v>2330</v>
      </c>
      <c r="AE460" s="25" t="s">
        <v>7028</v>
      </c>
    </row>
    <row r="461" spans="2:34">
      <c r="B461" s="72" t="s">
        <v>2144</v>
      </c>
      <c r="C461" s="73" t="s">
        <v>2138</v>
      </c>
      <c r="E461" s="76"/>
      <c r="I461" s="72" t="s">
        <v>2143</v>
      </c>
      <c r="J461" s="72" t="s">
        <v>1</v>
      </c>
      <c r="K461" s="72" t="s">
        <v>2045</v>
      </c>
      <c r="L461" s="72" t="s">
        <v>2142</v>
      </c>
      <c r="M461" s="72">
        <v>1995</v>
      </c>
      <c r="AE461" s="238"/>
    </row>
    <row r="462" spans="2:34" ht="12.75" customHeight="1">
      <c r="B462" s="72" t="s">
        <v>2141</v>
      </c>
      <c r="C462" s="73" t="s">
        <v>2138</v>
      </c>
      <c r="D462" s="74" t="s">
        <v>1</v>
      </c>
      <c r="E462" s="74" t="s">
        <v>1</v>
      </c>
      <c r="F462" s="74" t="s">
        <v>1</v>
      </c>
      <c r="H462" s="74" t="s">
        <v>1</v>
      </c>
      <c r="I462" s="72" t="s">
        <v>2140</v>
      </c>
      <c r="J462" s="72" t="s">
        <v>1</v>
      </c>
      <c r="K462" s="72" t="s">
        <v>1</v>
      </c>
      <c r="L462" s="72" t="s">
        <v>1</v>
      </c>
      <c r="O462" s="72" t="s">
        <v>1</v>
      </c>
      <c r="P462" s="72" t="s">
        <v>1</v>
      </c>
      <c r="Q462" s="72" t="s">
        <v>1</v>
      </c>
      <c r="R462" s="72" t="s">
        <v>1</v>
      </c>
      <c r="S462" s="72" t="s">
        <v>1</v>
      </c>
      <c r="T462" s="72" t="s">
        <v>1</v>
      </c>
      <c r="U462" s="72" t="s">
        <v>1</v>
      </c>
      <c r="V462" s="72" t="s">
        <v>1</v>
      </c>
      <c r="W462" s="72" t="s">
        <v>1</v>
      </c>
      <c r="X462" s="72" t="s">
        <v>1</v>
      </c>
      <c r="Y462" s="72" t="s">
        <v>1</v>
      </c>
      <c r="Z462" s="72" t="s">
        <v>1</v>
      </c>
      <c r="AA462" s="72" t="s">
        <v>1</v>
      </c>
      <c r="AB462" s="72" t="s">
        <v>1</v>
      </c>
      <c r="AE462" s="238"/>
    </row>
    <row r="463" spans="2:34">
      <c r="B463" s="72" t="s">
        <v>2139</v>
      </c>
      <c r="C463" s="73" t="s">
        <v>2138</v>
      </c>
      <c r="D463" s="74">
        <v>50</v>
      </c>
      <c r="E463" s="72" t="s">
        <v>5</v>
      </c>
      <c r="F463" s="74">
        <v>18</v>
      </c>
      <c r="H463" s="77">
        <v>43510</v>
      </c>
      <c r="J463" s="72" t="s">
        <v>1</v>
      </c>
      <c r="K463" s="72" t="s">
        <v>2045</v>
      </c>
      <c r="M463" s="72">
        <v>2004</v>
      </c>
      <c r="O463" s="72" t="s">
        <v>2137</v>
      </c>
      <c r="P463" s="72" t="s">
        <v>4</v>
      </c>
      <c r="Q463" s="76">
        <v>3.4</v>
      </c>
      <c r="R463" s="72" t="s">
        <v>626</v>
      </c>
      <c r="S463" s="72" t="s">
        <v>1</v>
      </c>
      <c r="T463" s="72" t="s">
        <v>1</v>
      </c>
      <c r="U463" s="72" t="s">
        <v>1</v>
      </c>
      <c r="V463" s="72" t="s">
        <v>1</v>
      </c>
      <c r="W463" s="72" t="s">
        <v>1</v>
      </c>
      <c r="X463" s="72" t="s">
        <v>1</v>
      </c>
      <c r="Y463" s="72" t="s">
        <v>1</v>
      </c>
      <c r="Z463" s="72" t="s">
        <v>1</v>
      </c>
      <c r="AA463" s="72" t="s">
        <v>1</v>
      </c>
      <c r="AB463" s="72" t="s">
        <v>2136</v>
      </c>
      <c r="AE463" s="238"/>
    </row>
    <row r="464" spans="2:34">
      <c r="B464" s="72" t="s">
        <v>4353</v>
      </c>
      <c r="C464" s="73" t="s">
        <v>2150</v>
      </c>
      <c r="D464" s="74">
        <v>4900</v>
      </c>
      <c r="F464" s="74">
        <v>2600</v>
      </c>
      <c r="H464" s="77"/>
      <c r="O464" s="72" t="s">
        <v>4354</v>
      </c>
      <c r="P464" s="72"/>
      <c r="R464" s="72"/>
      <c r="S464" s="72"/>
      <c r="T464" s="72"/>
      <c r="U464" s="72"/>
      <c r="V464" s="72"/>
      <c r="W464" s="72"/>
      <c r="X464" s="72"/>
      <c r="Y464" s="72"/>
      <c r="Z464" s="72"/>
      <c r="AA464" s="72"/>
      <c r="AE464" s="238"/>
    </row>
    <row r="465" spans="2:34" s="152" customFormat="1">
      <c r="B465" s="152" t="s">
        <v>2040</v>
      </c>
      <c r="C465" s="157" t="s">
        <v>2138</v>
      </c>
      <c r="D465" s="154"/>
      <c r="F465" s="154"/>
      <c r="G465" s="154"/>
      <c r="H465" s="153"/>
      <c r="I465" s="152" t="s">
        <v>6381</v>
      </c>
      <c r="N465" s="152" t="s">
        <v>6380</v>
      </c>
      <c r="P465" s="156"/>
      <c r="Q465" s="156"/>
      <c r="R465" s="156"/>
      <c r="S465" s="156"/>
      <c r="T465" s="156"/>
      <c r="U465" s="156"/>
      <c r="V465" s="156"/>
      <c r="W465" s="156"/>
      <c r="X465" s="156"/>
      <c r="Y465" s="156"/>
      <c r="Z465" s="156"/>
      <c r="AA465" s="156"/>
      <c r="AE465" s="25" t="s">
        <v>6379</v>
      </c>
      <c r="AF465" s="63"/>
      <c r="AG465" s="58"/>
      <c r="AH465" s="58"/>
    </row>
    <row r="466" spans="2:34" s="152" customFormat="1">
      <c r="B466" s="152" t="s">
        <v>2036</v>
      </c>
      <c r="C466" s="157" t="s">
        <v>2138</v>
      </c>
      <c r="D466" s="154">
        <v>100</v>
      </c>
      <c r="E466" s="152" t="s">
        <v>7</v>
      </c>
      <c r="F466" s="154">
        <v>25</v>
      </c>
      <c r="G466" s="154"/>
      <c r="H466" s="155">
        <v>43528</v>
      </c>
      <c r="I466" s="152" t="s">
        <v>4286</v>
      </c>
      <c r="J466" s="152" t="s">
        <v>6413</v>
      </c>
      <c r="K466" s="152" t="s">
        <v>2045</v>
      </c>
      <c r="L466" s="152" t="s">
        <v>6414</v>
      </c>
      <c r="M466" s="158">
        <v>42917</v>
      </c>
      <c r="N466" s="152" t="s">
        <v>6415</v>
      </c>
      <c r="O466" s="152" t="s">
        <v>6416</v>
      </c>
      <c r="P466" s="156" t="s">
        <v>5</v>
      </c>
      <c r="Q466" s="156">
        <v>7.3</v>
      </c>
      <c r="R466" s="156" t="s">
        <v>6418</v>
      </c>
      <c r="S466" s="156" t="s">
        <v>1</v>
      </c>
      <c r="T466" s="156" t="s">
        <v>1</v>
      </c>
      <c r="U466" s="156" t="s">
        <v>1</v>
      </c>
      <c r="V466" s="156" t="s">
        <v>1</v>
      </c>
      <c r="W466" s="156" t="s">
        <v>1</v>
      </c>
      <c r="X466" s="156" t="s">
        <v>1</v>
      </c>
      <c r="Y466" s="156" t="s">
        <v>1</v>
      </c>
      <c r="Z466" s="156" t="s">
        <v>1</v>
      </c>
      <c r="AA466" s="156" t="s">
        <v>1</v>
      </c>
      <c r="AB466" s="165" t="s">
        <v>6600</v>
      </c>
      <c r="AC466" s="165" t="s">
        <v>6603</v>
      </c>
      <c r="AD466" s="165" t="s">
        <v>2362</v>
      </c>
      <c r="AE466" s="25" t="s">
        <v>6384</v>
      </c>
      <c r="AF466" s="63"/>
      <c r="AG466" s="58"/>
      <c r="AH466" s="58"/>
    </row>
    <row r="467" spans="2:34">
      <c r="B467" s="91" t="s">
        <v>5404</v>
      </c>
      <c r="C467" s="96" t="s">
        <v>2138</v>
      </c>
      <c r="H467" s="77"/>
      <c r="P467" s="72"/>
      <c r="R467" s="72"/>
      <c r="S467" s="72"/>
      <c r="T467" s="72"/>
      <c r="U467" s="72"/>
      <c r="V467" s="72"/>
      <c r="W467" s="72"/>
      <c r="X467" s="72"/>
      <c r="Y467" s="72"/>
      <c r="Z467" s="72"/>
      <c r="AA467" s="72"/>
      <c r="AE467" s="238"/>
    </row>
    <row r="468" spans="2:34">
      <c r="B468" s="274" t="s">
        <v>1966</v>
      </c>
      <c r="C468" s="275" t="s">
        <v>2150</v>
      </c>
      <c r="D468" s="74">
        <v>0</v>
      </c>
      <c r="E468" s="274" t="s">
        <v>4</v>
      </c>
      <c r="F468" s="74">
        <v>3.3</v>
      </c>
      <c r="G468" s="74">
        <v>3.3</v>
      </c>
      <c r="H468" s="276">
        <v>44986</v>
      </c>
      <c r="I468" s="72" t="s">
        <v>5212</v>
      </c>
      <c r="K468" s="274" t="s">
        <v>2045</v>
      </c>
      <c r="L468" s="274" t="s">
        <v>2524</v>
      </c>
      <c r="O468" s="274" t="s">
        <v>8034</v>
      </c>
      <c r="P468" s="274" t="s">
        <v>1</v>
      </c>
      <c r="Q468" s="274" t="s">
        <v>1</v>
      </c>
      <c r="R468" s="274" t="s">
        <v>1</v>
      </c>
      <c r="S468" s="274" t="s">
        <v>1</v>
      </c>
      <c r="T468" s="274" t="s">
        <v>1</v>
      </c>
      <c r="U468" s="274" t="s">
        <v>1</v>
      </c>
      <c r="V468" s="274" t="s">
        <v>1</v>
      </c>
      <c r="W468" s="274" t="s">
        <v>1</v>
      </c>
      <c r="X468" s="274" t="s">
        <v>1</v>
      </c>
      <c r="Y468" s="274" t="s">
        <v>1</v>
      </c>
      <c r="Z468" s="274" t="s">
        <v>1</v>
      </c>
      <c r="AA468" s="274" t="s">
        <v>1</v>
      </c>
      <c r="AB468" s="274" t="s">
        <v>2074</v>
      </c>
      <c r="AC468" s="274" t="s">
        <v>1</v>
      </c>
      <c r="AD468" s="274" t="s">
        <v>2081</v>
      </c>
      <c r="AF468" s="72"/>
      <c r="AG468" s="72"/>
      <c r="AH468" s="72"/>
    </row>
    <row r="469" spans="2:34">
      <c r="B469" s="274" t="s">
        <v>8297</v>
      </c>
      <c r="C469" s="275" t="s">
        <v>2138</v>
      </c>
      <c r="D469" s="274"/>
      <c r="F469" s="72"/>
      <c r="G469" s="72"/>
      <c r="H469" s="72"/>
      <c r="P469" s="72"/>
      <c r="Q469" s="72"/>
      <c r="R469" s="72"/>
      <c r="S469" s="72"/>
      <c r="T469" s="72"/>
      <c r="U469" s="72"/>
      <c r="V469" s="72"/>
      <c r="W469" s="72"/>
      <c r="X469" s="72"/>
      <c r="Y469" s="72"/>
      <c r="Z469" s="72"/>
      <c r="AA469" s="72"/>
      <c r="AF469" s="72"/>
      <c r="AG469" s="72"/>
      <c r="AH469" s="72"/>
    </row>
    <row r="470" spans="2:34">
      <c r="B470" s="238" t="s">
        <v>7450</v>
      </c>
      <c r="C470" s="237" t="s">
        <v>2138</v>
      </c>
      <c r="D470" s="72"/>
      <c r="F470" s="72"/>
      <c r="G470" s="72"/>
      <c r="H470" s="72"/>
      <c r="I470" s="238" t="s">
        <v>7452</v>
      </c>
      <c r="P470" s="72"/>
      <c r="Q470" s="72"/>
      <c r="R470" s="72"/>
      <c r="S470" s="72"/>
      <c r="T470" s="72"/>
      <c r="U470" s="72"/>
      <c r="V470" s="72"/>
      <c r="W470" s="72"/>
      <c r="X470" s="72"/>
      <c r="Y470" s="72"/>
      <c r="Z470" s="72"/>
      <c r="AA470" s="72"/>
      <c r="AE470" s="238"/>
      <c r="AF470" s="72"/>
      <c r="AG470" s="72"/>
      <c r="AH470" s="72"/>
    </row>
    <row r="471" spans="2:34">
      <c r="B471" s="393" t="s">
        <v>9788</v>
      </c>
    </row>
    <row r="472" spans="2:34">
      <c r="H472" s="77"/>
      <c r="AE472" s="25"/>
      <c r="AF472" s="64"/>
      <c r="AG472" s="59"/>
      <c r="AH472" s="59"/>
    </row>
    <row r="473" spans="2:34" s="274" customFormat="1">
      <c r="B473" s="26" t="s">
        <v>2135</v>
      </c>
      <c r="C473" s="275"/>
      <c r="D473" s="324"/>
      <c r="F473" s="324"/>
      <c r="G473" s="324"/>
      <c r="H473" s="332"/>
      <c r="P473" s="333"/>
      <c r="Q473" s="333"/>
      <c r="R473" s="333"/>
      <c r="S473" s="333"/>
      <c r="T473" s="333"/>
      <c r="U473" s="333"/>
      <c r="V473" s="333"/>
      <c r="W473" s="333"/>
      <c r="X473" s="333"/>
      <c r="Y473" s="333"/>
      <c r="Z473" s="333"/>
      <c r="AA473" s="333"/>
      <c r="AF473" s="64"/>
      <c r="AG473" s="59"/>
      <c r="AH473" s="59"/>
    </row>
    <row r="474" spans="2:34" s="274" customFormat="1">
      <c r="B474" s="393" t="s">
        <v>9780</v>
      </c>
      <c r="C474" s="394" t="s">
        <v>1691</v>
      </c>
      <c r="D474" s="324">
        <v>50</v>
      </c>
      <c r="E474" s="393" t="s">
        <v>4</v>
      </c>
      <c r="F474" s="324">
        <v>3.5</v>
      </c>
      <c r="G474" s="324">
        <f>+F474</f>
        <v>3.5</v>
      </c>
      <c r="H474" s="325">
        <v>44853</v>
      </c>
      <c r="I474" s="393" t="s">
        <v>9784</v>
      </c>
      <c r="J474" s="393" t="s">
        <v>9782</v>
      </c>
      <c r="K474" s="393" t="s">
        <v>2308</v>
      </c>
      <c r="L474" s="393" t="s">
        <v>9783</v>
      </c>
      <c r="M474" s="326">
        <v>44047</v>
      </c>
      <c r="N474" s="274" t="s">
        <v>1900</v>
      </c>
      <c r="O474" s="393" t="s">
        <v>9785</v>
      </c>
      <c r="P474" s="393" t="s">
        <v>7415</v>
      </c>
      <c r="Q474" s="274">
        <v>6</v>
      </c>
      <c r="R474" s="393" t="s">
        <v>9804</v>
      </c>
      <c r="S474" s="393" t="s">
        <v>1</v>
      </c>
      <c r="T474" s="393" t="s">
        <v>1</v>
      </c>
      <c r="U474" s="393" t="s">
        <v>1</v>
      </c>
      <c r="V474" s="393" t="s">
        <v>1</v>
      </c>
      <c r="W474" s="393" t="s">
        <v>1</v>
      </c>
      <c r="X474" s="393" t="s">
        <v>1</v>
      </c>
      <c r="Y474" s="393" t="s">
        <v>1</v>
      </c>
      <c r="Z474" s="393" t="s">
        <v>1</v>
      </c>
      <c r="AA474" s="393" t="s">
        <v>1</v>
      </c>
      <c r="AB474" s="393" t="s">
        <v>6626</v>
      </c>
      <c r="AC474" s="393" t="s">
        <v>2706</v>
      </c>
      <c r="AD474" s="393" t="s">
        <v>2904</v>
      </c>
      <c r="AE474" s="25" t="s">
        <v>9781</v>
      </c>
    </row>
    <row r="475" spans="2:34">
      <c r="B475" s="12" t="s">
        <v>2000</v>
      </c>
      <c r="P475" s="72"/>
      <c r="Q475" s="72"/>
      <c r="R475" s="72"/>
      <c r="S475" s="72"/>
      <c r="T475" s="72"/>
      <c r="U475" s="72"/>
      <c r="V475" s="72"/>
      <c r="W475" s="72"/>
      <c r="X475" s="72"/>
      <c r="Y475" s="72"/>
      <c r="Z475" s="72"/>
      <c r="AA475" s="72"/>
      <c r="AF475" s="72"/>
      <c r="AG475" s="72"/>
      <c r="AH475" s="72"/>
    </row>
    <row r="476" spans="2:34">
      <c r="B476" s="72" t="s">
        <v>1999</v>
      </c>
      <c r="P476" s="72"/>
      <c r="Q476" s="72"/>
      <c r="R476" s="72"/>
      <c r="S476" s="72"/>
      <c r="T476" s="72"/>
      <c r="U476" s="72"/>
      <c r="V476" s="72"/>
      <c r="W476" s="72"/>
      <c r="X476" s="72"/>
      <c r="Y476" s="72"/>
      <c r="Z476" s="72"/>
      <c r="AA476" s="72"/>
      <c r="AF476" s="72"/>
      <c r="AG476" s="72"/>
      <c r="AH476" s="72"/>
    </row>
    <row r="477" spans="2:34">
      <c r="B477" s="393" t="s">
        <v>9769</v>
      </c>
      <c r="C477" s="394" t="s">
        <v>1691</v>
      </c>
      <c r="D477" s="74">
        <v>1000</v>
      </c>
      <c r="F477" s="74">
        <v>252</v>
      </c>
      <c r="G477" s="74">
        <v>252</v>
      </c>
      <c r="P477" s="72"/>
      <c r="Q477" s="72"/>
      <c r="R477" s="72"/>
      <c r="S477" s="72"/>
      <c r="T477" s="72"/>
      <c r="U477" s="72"/>
      <c r="V477" s="72"/>
      <c r="W477" s="72"/>
      <c r="X477" s="72"/>
      <c r="Y477" s="72"/>
      <c r="Z477" s="72"/>
      <c r="AA477" s="72"/>
      <c r="AF477" s="72"/>
      <c r="AG477" s="72"/>
      <c r="AH477" s="72"/>
    </row>
    <row r="478" spans="2:34">
      <c r="B478" s="72" t="s">
        <v>1998</v>
      </c>
      <c r="P478" s="72"/>
      <c r="Q478" s="72"/>
      <c r="R478" s="72"/>
      <c r="S478" s="72"/>
      <c r="T478" s="72"/>
      <c r="U478" s="72"/>
      <c r="V478" s="72"/>
      <c r="W478" s="72"/>
      <c r="X478" s="72"/>
      <c r="Y478" s="72"/>
      <c r="Z478" s="72"/>
      <c r="AA478" s="72"/>
      <c r="AF478" s="72"/>
      <c r="AG478" s="72"/>
      <c r="AH478" s="72"/>
    </row>
    <row r="479" spans="2:34">
      <c r="B479" s="435" t="s">
        <v>12800</v>
      </c>
      <c r="P479" s="72"/>
      <c r="Q479" s="72"/>
      <c r="R479" s="72"/>
      <c r="S479" s="72"/>
      <c r="T479" s="72"/>
      <c r="U479" s="72"/>
      <c r="V479" s="72"/>
      <c r="W479" s="72"/>
      <c r="X479" s="72"/>
      <c r="Y479" s="72"/>
      <c r="Z479" s="72"/>
      <c r="AA479" s="72"/>
      <c r="AE479" s="435" t="s">
        <v>12801</v>
      </c>
      <c r="AF479" s="72"/>
      <c r="AG479" s="72"/>
      <c r="AH479" s="72"/>
    </row>
    <row r="480" spans="2:34">
      <c r="B480" s="435" t="s">
        <v>12803</v>
      </c>
      <c r="P480" s="72"/>
      <c r="Q480" s="72"/>
      <c r="R480" s="72"/>
      <c r="S480" s="72"/>
      <c r="T480" s="72"/>
      <c r="U480" s="72"/>
      <c r="V480" s="72"/>
      <c r="W480" s="72"/>
      <c r="X480" s="72"/>
      <c r="Y480" s="72"/>
      <c r="Z480" s="72"/>
      <c r="AA480" s="72"/>
      <c r="AE480" s="435" t="s">
        <v>12802</v>
      </c>
      <c r="AF480" s="72"/>
      <c r="AG480" s="72"/>
      <c r="AH480" s="72"/>
    </row>
    <row r="481" spans="2:34">
      <c r="B481" s="435" t="s">
        <v>12804</v>
      </c>
      <c r="P481" s="72"/>
      <c r="Q481" s="72"/>
      <c r="R481" s="72"/>
      <c r="S481" s="72"/>
      <c r="T481" s="72"/>
      <c r="U481" s="72"/>
      <c r="V481" s="72"/>
      <c r="W481" s="72"/>
      <c r="X481" s="72"/>
      <c r="Y481" s="72"/>
      <c r="Z481" s="72"/>
      <c r="AA481" s="72"/>
      <c r="AE481" s="435" t="s">
        <v>12805</v>
      </c>
      <c r="AF481" s="72"/>
      <c r="AG481" s="72"/>
      <c r="AH481" s="72"/>
    </row>
    <row r="482" spans="2:34">
      <c r="B482" s="435" t="s">
        <v>12808</v>
      </c>
      <c r="P482" s="72"/>
      <c r="Q482" s="72"/>
      <c r="R482" s="72"/>
      <c r="S482" s="72"/>
      <c r="T482" s="72"/>
      <c r="U482" s="72"/>
      <c r="V482" s="72"/>
      <c r="W482" s="72"/>
      <c r="X482" s="72"/>
      <c r="Y482" s="72"/>
      <c r="Z482" s="72"/>
      <c r="AA482" s="72"/>
      <c r="AE482" s="435" t="s">
        <v>12809</v>
      </c>
      <c r="AF482" s="72"/>
      <c r="AG482" s="72"/>
      <c r="AH482" s="72"/>
    </row>
    <row r="483" spans="2:34">
      <c r="B483" s="435" t="s">
        <v>12807</v>
      </c>
      <c r="P483" s="72"/>
      <c r="Q483" s="72"/>
      <c r="R483" s="72"/>
      <c r="S483" s="72"/>
      <c r="T483" s="72"/>
      <c r="U483" s="72"/>
      <c r="V483" s="72"/>
      <c r="W483" s="72"/>
      <c r="X483" s="72"/>
      <c r="Y483" s="72"/>
      <c r="Z483" s="72"/>
      <c r="AA483" s="72"/>
      <c r="AE483" s="435" t="s">
        <v>12806</v>
      </c>
      <c r="AF483" s="72"/>
      <c r="AG483" s="72"/>
      <c r="AH483" s="72"/>
    </row>
    <row r="484" spans="2:34">
      <c r="B484" s="435" t="s">
        <v>12798</v>
      </c>
      <c r="P484" s="72"/>
      <c r="Q484" s="72"/>
      <c r="R484" s="72"/>
      <c r="S484" s="72"/>
      <c r="T484" s="72"/>
      <c r="U484" s="72"/>
      <c r="V484" s="72"/>
      <c r="W484" s="72"/>
      <c r="X484" s="72"/>
      <c r="Y484" s="72"/>
      <c r="Z484" s="72"/>
      <c r="AA484" s="72"/>
      <c r="AE484" s="435" t="s">
        <v>12799</v>
      </c>
      <c r="AF484" s="72"/>
      <c r="AG484" s="72"/>
      <c r="AH484" s="72"/>
    </row>
    <row r="485" spans="2:34">
      <c r="B485" s="72" t="s">
        <v>1997</v>
      </c>
      <c r="P485" s="72"/>
      <c r="Q485" s="72"/>
      <c r="R485" s="72"/>
      <c r="S485" s="72"/>
      <c r="T485" s="72"/>
      <c r="U485" s="72"/>
      <c r="V485" s="72"/>
      <c r="W485" s="72"/>
      <c r="X485" s="72"/>
      <c r="Y485" s="72"/>
      <c r="Z485" s="72"/>
      <c r="AA485" s="72"/>
      <c r="AF485" s="72"/>
      <c r="AG485" s="72"/>
      <c r="AH485" s="72"/>
    </row>
    <row r="486" spans="2:34">
      <c r="B486" s="274" t="s">
        <v>9417</v>
      </c>
      <c r="P486" s="72"/>
      <c r="Q486" s="72"/>
      <c r="R486" s="72"/>
      <c r="S486" s="72"/>
      <c r="T486" s="72"/>
      <c r="U486" s="72"/>
      <c r="V486" s="72"/>
      <c r="W486" s="72"/>
      <c r="X486" s="72"/>
      <c r="Y486" s="72"/>
      <c r="Z486" s="72"/>
      <c r="AA486" s="72"/>
      <c r="AE486" s="25" t="s">
        <v>9418</v>
      </c>
      <c r="AF486" s="72"/>
      <c r="AG486" s="72"/>
      <c r="AH486" s="72"/>
    </row>
    <row r="487" spans="2:34">
      <c r="B487" s="72" t="s">
        <v>1996</v>
      </c>
      <c r="P487" s="72"/>
      <c r="Q487" s="72"/>
      <c r="R487" s="72"/>
      <c r="S487" s="72"/>
      <c r="T487" s="72"/>
      <c r="U487" s="72"/>
      <c r="V487" s="72"/>
      <c r="W487" s="72"/>
      <c r="X487" s="72"/>
      <c r="Y487" s="72"/>
      <c r="Z487" s="72"/>
      <c r="AA487" s="72"/>
      <c r="AF487" s="72"/>
      <c r="AG487" s="72"/>
      <c r="AH487" s="72"/>
    </row>
    <row r="488" spans="2:34">
      <c r="B488" s="72" t="s">
        <v>1995</v>
      </c>
      <c r="P488" s="72"/>
      <c r="Q488" s="72"/>
      <c r="R488" s="72"/>
      <c r="S488" s="72"/>
      <c r="T488" s="72"/>
      <c r="U488" s="72"/>
      <c r="V488" s="72"/>
      <c r="W488" s="72"/>
      <c r="X488" s="72"/>
      <c r="Y488" s="72"/>
      <c r="Z488" s="72"/>
      <c r="AA488" s="72"/>
      <c r="AF488" s="72"/>
      <c r="AG488" s="72"/>
      <c r="AH488" s="72"/>
    </row>
    <row r="489" spans="2:34">
      <c r="B489" s="72" t="s">
        <v>1994</v>
      </c>
      <c r="P489" s="72"/>
      <c r="Q489" s="72"/>
      <c r="R489" s="72"/>
      <c r="S489" s="72"/>
      <c r="T489" s="72"/>
      <c r="U489" s="72"/>
      <c r="V489" s="72"/>
      <c r="W489" s="72"/>
      <c r="X489" s="72"/>
      <c r="Y489" s="72"/>
      <c r="Z489" s="72"/>
      <c r="AA489" s="72"/>
      <c r="AF489" s="72"/>
      <c r="AG489" s="72"/>
      <c r="AH489" s="72"/>
    </row>
    <row r="490" spans="2:34">
      <c r="B490" s="72" t="s">
        <v>1993</v>
      </c>
      <c r="P490" s="72"/>
      <c r="Q490" s="72"/>
      <c r="R490" s="72"/>
      <c r="S490" s="72"/>
      <c r="T490" s="72"/>
      <c r="U490" s="72"/>
      <c r="V490" s="72"/>
      <c r="W490" s="72"/>
      <c r="X490" s="72"/>
      <c r="Y490" s="72"/>
      <c r="Z490" s="72"/>
      <c r="AA490" s="72"/>
      <c r="AF490" s="72"/>
      <c r="AG490" s="72"/>
      <c r="AH490" s="72"/>
    </row>
    <row r="491" spans="2:34">
      <c r="B491" s="72" t="s">
        <v>1992</v>
      </c>
      <c r="N491" s="72" t="s">
        <v>1900</v>
      </c>
      <c r="P491" s="72"/>
      <c r="Q491" s="72"/>
      <c r="R491" s="72"/>
      <c r="S491" s="72"/>
      <c r="T491" s="72"/>
      <c r="U491" s="72"/>
      <c r="V491" s="72"/>
      <c r="W491" s="72"/>
      <c r="X491" s="72"/>
      <c r="Y491" s="72"/>
      <c r="Z491" s="72"/>
      <c r="AA491" s="72"/>
      <c r="AF491" s="72"/>
      <c r="AG491" s="72"/>
      <c r="AH491" s="72"/>
    </row>
    <row r="492" spans="2:34">
      <c r="B492" s="72" t="s">
        <v>1991</v>
      </c>
      <c r="P492" s="72"/>
      <c r="Q492" s="72"/>
      <c r="R492" s="72"/>
      <c r="S492" s="72"/>
      <c r="T492" s="72"/>
      <c r="U492" s="72"/>
      <c r="V492" s="72"/>
      <c r="W492" s="72"/>
      <c r="X492" s="72"/>
      <c r="Y492" s="72"/>
      <c r="Z492" s="72"/>
      <c r="AA492" s="72"/>
      <c r="AF492" s="72"/>
      <c r="AG492" s="72"/>
      <c r="AH492" s="72"/>
    </row>
    <row r="493" spans="2:34">
      <c r="B493" s="72" t="s">
        <v>1990</v>
      </c>
      <c r="P493" s="72"/>
      <c r="Q493" s="72"/>
      <c r="R493" s="72"/>
      <c r="S493" s="72"/>
      <c r="T493" s="72"/>
      <c r="U493" s="72"/>
      <c r="V493" s="72"/>
      <c r="W493" s="72"/>
      <c r="X493" s="72"/>
      <c r="Y493" s="72"/>
      <c r="Z493" s="72"/>
      <c r="AA493" s="72"/>
      <c r="AF493" s="72"/>
      <c r="AG493" s="72"/>
      <c r="AH493" s="72"/>
    </row>
    <row r="494" spans="2:34">
      <c r="B494" s="72" t="s">
        <v>1989</v>
      </c>
      <c r="P494" s="72"/>
      <c r="Q494" s="72"/>
      <c r="R494" s="72"/>
      <c r="S494" s="72"/>
      <c r="T494" s="72"/>
      <c r="U494" s="72"/>
      <c r="V494" s="72"/>
      <c r="W494" s="72"/>
      <c r="X494" s="72"/>
      <c r="Y494" s="72"/>
      <c r="Z494" s="72"/>
      <c r="AA494" s="72"/>
      <c r="AF494" s="72"/>
      <c r="AG494" s="72"/>
      <c r="AH494" s="72"/>
    </row>
    <row r="495" spans="2:34">
      <c r="B495" s="72" t="s">
        <v>1988</v>
      </c>
      <c r="C495" s="72"/>
      <c r="D495" s="72"/>
      <c r="F495" s="72"/>
      <c r="G495" s="72"/>
      <c r="H495" s="72"/>
      <c r="P495" s="72"/>
      <c r="Q495" s="72"/>
      <c r="R495" s="72"/>
      <c r="S495" s="72"/>
      <c r="T495" s="72"/>
      <c r="U495" s="72"/>
      <c r="V495" s="72"/>
      <c r="W495" s="72"/>
      <c r="X495" s="72"/>
      <c r="Y495" s="72"/>
      <c r="Z495" s="72"/>
      <c r="AA495" s="72"/>
      <c r="AF495" s="72"/>
      <c r="AG495" s="72"/>
      <c r="AH495" s="72"/>
    </row>
    <row r="496" spans="2:34">
      <c r="B496" s="72" t="s">
        <v>1987</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1986</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1985</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1984</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1983</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1982</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1981</v>
      </c>
      <c r="C502" s="72"/>
      <c r="D502" s="72"/>
      <c r="F502" s="72"/>
      <c r="G502" s="72"/>
      <c r="H502" s="72"/>
      <c r="P502" s="72"/>
      <c r="Q502" s="72"/>
      <c r="R502" s="72"/>
      <c r="S502" s="72"/>
      <c r="T502" s="72"/>
      <c r="U502" s="72"/>
      <c r="V502" s="72"/>
      <c r="W502" s="72"/>
      <c r="X502" s="72"/>
      <c r="Y502" s="72"/>
      <c r="Z502" s="72"/>
      <c r="AA502" s="72"/>
      <c r="AF502" s="72"/>
      <c r="AG502" s="72"/>
      <c r="AH502" s="72"/>
    </row>
    <row r="503" spans="2:34">
      <c r="B503" s="12" t="s">
        <v>1980</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1979</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1978</v>
      </c>
      <c r="C505" s="72"/>
      <c r="D505" s="72"/>
      <c r="F505" s="72"/>
      <c r="G505" s="72"/>
      <c r="H505" s="72"/>
      <c r="P505" s="72"/>
      <c r="Q505" s="72"/>
      <c r="R505" s="72"/>
      <c r="S505" s="72"/>
      <c r="T505" s="72"/>
      <c r="U505" s="72"/>
      <c r="V505" s="72"/>
      <c r="W505" s="72"/>
      <c r="X505" s="72"/>
      <c r="Y505" s="72"/>
      <c r="Z505" s="72"/>
      <c r="AA505" s="72"/>
      <c r="AF505" s="72"/>
      <c r="AG505" s="72"/>
      <c r="AH505" s="72"/>
    </row>
    <row r="506" spans="2:34" ht="15">
      <c r="B506" s="274" t="s">
        <v>8264</v>
      </c>
      <c r="C506" s="72"/>
      <c r="D506" s="72"/>
      <c r="F506" s="72"/>
      <c r="G506" s="72"/>
      <c r="H506" s="72"/>
      <c r="P506" s="72"/>
      <c r="Q506" s="72"/>
      <c r="R506" s="72"/>
      <c r="S506" s="72"/>
      <c r="T506" s="72"/>
      <c r="U506" s="72"/>
      <c r="V506" s="72"/>
      <c r="W506" s="72"/>
      <c r="X506" s="72"/>
      <c r="Y506" s="72"/>
      <c r="Z506" s="72"/>
      <c r="AA506" s="72"/>
      <c r="AE506" s="44" t="s">
        <v>9596</v>
      </c>
      <c r="AF506" s="72"/>
      <c r="AG506" s="72"/>
      <c r="AH506" s="72"/>
    </row>
    <row r="507" spans="2:34" ht="15">
      <c r="B507" s="419" t="s">
        <v>11581</v>
      </c>
      <c r="C507" s="72"/>
      <c r="D507" s="72"/>
      <c r="F507" s="72"/>
      <c r="G507" s="72"/>
      <c r="H507" s="72"/>
      <c r="P507" s="72"/>
      <c r="Q507" s="72"/>
      <c r="R507" s="72"/>
      <c r="S507" s="72"/>
      <c r="T507" s="72"/>
      <c r="U507" s="72"/>
      <c r="V507" s="72"/>
      <c r="W507" s="72"/>
      <c r="X507" s="72"/>
      <c r="Y507" s="72"/>
      <c r="Z507" s="72"/>
      <c r="AA507" s="72"/>
      <c r="AE507" s="44"/>
      <c r="AF507" s="72"/>
      <c r="AG507" s="72"/>
      <c r="AH507" s="72"/>
    </row>
    <row r="508" spans="2:34">
      <c r="B508" s="72" t="s">
        <v>1977</v>
      </c>
      <c r="C508" s="72"/>
      <c r="D508" s="72"/>
      <c r="F508" s="72"/>
      <c r="G508" s="72"/>
      <c r="H508" s="72"/>
      <c r="P508" s="72"/>
      <c r="Q508" s="72"/>
      <c r="R508" s="72"/>
      <c r="S508" s="72"/>
      <c r="T508" s="72"/>
      <c r="U508" s="72"/>
      <c r="V508" s="72"/>
      <c r="W508" s="72"/>
      <c r="X508" s="72"/>
      <c r="Y508" s="72"/>
      <c r="Z508" s="72"/>
      <c r="AA508" s="72"/>
      <c r="AF508" s="72"/>
      <c r="AG508" s="72"/>
      <c r="AH508" s="72"/>
    </row>
    <row r="509" spans="2:34">
      <c r="B509" s="238" t="s">
        <v>7451</v>
      </c>
      <c r="C509" s="72"/>
      <c r="D509" s="72"/>
      <c r="F509" s="72"/>
      <c r="G509" s="72"/>
      <c r="H509" s="72"/>
      <c r="P509" s="72"/>
      <c r="Q509" s="72"/>
      <c r="R509" s="72"/>
      <c r="S509" s="72"/>
      <c r="T509" s="72"/>
      <c r="U509" s="72"/>
      <c r="V509" s="72"/>
      <c r="W509" s="72"/>
      <c r="X509" s="72"/>
      <c r="Y509" s="72"/>
      <c r="Z509" s="72"/>
      <c r="AA509" s="72"/>
      <c r="AF509" s="72"/>
      <c r="AG509" s="72"/>
      <c r="AH509" s="72"/>
    </row>
    <row r="510" spans="2:34">
      <c r="B510" s="382" t="s">
        <v>9497</v>
      </c>
      <c r="C510" s="72"/>
      <c r="D510" s="72"/>
      <c r="F510" s="72"/>
      <c r="G510" s="72"/>
      <c r="H510" s="72"/>
      <c r="P510" s="72"/>
      <c r="Q510" s="72"/>
      <c r="R510" s="72"/>
      <c r="S510" s="72"/>
      <c r="T510" s="72"/>
      <c r="U510" s="72"/>
      <c r="V510" s="72"/>
      <c r="W510" s="72"/>
      <c r="X510" s="72"/>
      <c r="Y510" s="72"/>
      <c r="Z510" s="72"/>
      <c r="AA510" s="72"/>
      <c r="AE510" s="25" t="s">
        <v>9498</v>
      </c>
      <c r="AF510" s="72"/>
      <c r="AG510" s="72"/>
      <c r="AH510" s="72"/>
    </row>
    <row r="511" spans="2:34">
      <c r="B511" s="72" t="s">
        <v>1976</v>
      </c>
      <c r="C511" s="72"/>
      <c r="D511" s="72"/>
      <c r="F511" s="72"/>
      <c r="G511" s="72"/>
      <c r="H511" s="72"/>
      <c r="P511" s="72"/>
      <c r="Q511" s="72"/>
      <c r="R511" s="72"/>
      <c r="S511" s="72"/>
      <c r="T511" s="72"/>
      <c r="U511" s="72"/>
      <c r="V511" s="72"/>
      <c r="W511" s="72"/>
      <c r="X511" s="72"/>
      <c r="Y511" s="72"/>
      <c r="Z511" s="72"/>
      <c r="AA511" s="72"/>
      <c r="AF511" s="72"/>
      <c r="AG511" s="72"/>
      <c r="AH511" s="72"/>
    </row>
    <row r="512" spans="2:34">
      <c r="B512" s="72" t="s">
        <v>1975</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1974</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1973</v>
      </c>
      <c r="C514" s="72"/>
      <c r="D514" s="72"/>
      <c r="F514" s="72"/>
      <c r="G514" s="72"/>
      <c r="H514" s="72"/>
      <c r="P514" s="72"/>
      <c r="Q514" s="72"/>
      <c r="R514" s="72"/>
      <c r="S514" s="72"/>
      <c r="T514" s="72"/>
      <c r="U514" s="72"/>
      <c r="V514" s="72"/>
      <c r="W514" s="72"/>
      <c r="X514" s="72"/>
      <c r="Y514" s="72"/>
      <c r="Z514" s="72"/>
      <c r="AA514" s="72"/>
      <c r="AF514" s="72"/>
      <c r="AG514" s="72"/>
      <c r="AH514" s="72"/>
    </row>
    <row r="515" spans="2:34">
      <c r="B515" s="72" t="s">
        <v>1972</v>
      </c>
      <c r="P515" s="72"/>
      <c r="Q515" s="72"/>
      <c r="R515" s="72"/>
      <c r="S515" s="72"/>
      <c r="T515" s="72"/>
      <c r="U515" s="72"/>
      <c r="V515" s="72"/>
      <c r="W515" s="72"/>
      <c r="X515" s="72"/>
      <c r="Y515" s="72"/>
      <c r="Z515" s="72"/>
      <c r="AA515" s="72"/>
      <c r="AF515" s="72"/>
      <c r="AG515" s="72"/>
      <c r="AH515" s="72"/>
    </row>
    <row r="516" spans="2:34">
      <c r="B516" s="72" t="s">
        <v>1971</v>
      </c>
      <c r="P516" s="72"/>
      <c r="Q516" s="72"/>
      <c r="R516" s="72"/>
      <c r="S516" s="72"/>
      <c r="T516" s="72"/>
      <c r="U516" s="72"/>
      <c r="V516" s="72"/>
      <c r="W516" s="72"/>
      <c r="X516" s="72"/>
      <c r="Y516" s="72"/>
      <c r="Z516" s="72"/>
      <c r="AA516" s="72"/>
      <c r="AF516" s="72"/>
      <c r="AG516" s="72"/>
      <c r="AH516" s="72"/>
    </row>
    <row r="517" spans="2:34">
      <c r="B517" s="72" t="s">
        <v>1970</v>
      </c>
      <c r="P517" s="72"/>
      <c r="Q517" s="72"/>
      <c r="R517" s="72"/>
      <c r="S517" s="72"/>
      <c r="T517" s="72"/>
      <c r="U517" s="72"/>
      <c r="V517" s="72"/>
      <c r="W517" s="72"/>
      <c r="X517" s="72"/>
      <c r="Y517" s="72"/>
      <c r="Z517" s="72"/>
      <c r="AA517" s="72"/>
      <c r="AF517" s="72"/>
      <c r="AG517" s="72"/>
      <c r="AH517" s="72"/>
    </row>
    <row r="518" spans="2:34">
      <c r="B518" s="72" t="s">
        <v>1969</v>
      </c>
      <c r="P518" s="72"/>
      <c r="Q518" s="72"/>
      <c r="R518" s="72"/>
      <c r="S518" s="72"/>
      <c r="T518" s="72"/>
      <c r="U518" s="72"/>
      <c r="V518" s="72"/>
      <c r="W518" s="72"/>
      <c r="X518" s="72"/>
      <c r="Y518" s="72"/>
      <c r="Z518" s="72"/>
      <c r="AA518" s="72"/>
      <c r="AF518" s="72"/>
      <c r="AG518" s="72"/>
      <c r="AH518" s="72"/>
    </row>
    <row r="519" spans="2:34">
      <c r="B519" s="72" t="s">
        <v>1968</v>
      </c>
      <c r="P519" s="72"/>
      <c r="Q519" s="72"/>
      <c r="R519" s="72"/>
      <c r="S519" s="72"/>
      <c r="T519" s="72"/>
      <c r="U519" s="72"/>
      <c r="V519" s="72"/>
      <c r="W519" s="72"/>
      <c r="X519" s="72"/>
      <c r="Y519" s="72"/>
      <c r="Z519" s="72"/>
      <c r="AA519" s="72"/>
      <c r="AF519" s="72"/>
      <c r="AG519" s="72"/>
      <c r="AH519" s="72"/>
    </row>
    <row r="520" spans="2:34">
      <c r="B520" s="72" t="s">
        <v>1967</v>
      </c>
      <c r="P520" s="72"/>
      <c r="Q520" s="72"/>
      <c r="R520" s="72"/>
      <c r="S520" s="72"/>
      <c r="T520" s="72"/>
      <c r="U520" s="72"/>
      <c r="V520" s="72"/>
      <c r="W520" s="72"/>
      <c r="X520" s="72"/>
      <c r="Y520" s="72"/>
      <c r="Z520" s="72"/>
      <c r="AA520" s="72"/>
      <c r="AF520" s="72"/>
      <c r="AG520" s="72"/>
      <c r="AH520" s="72"/>
    </row>
    <row r="521" spans="2:34">
      <c r="B521" s="72" t="s">
        <v>1965</v>
      </c>
      <c r="P521" s="72"/>
      <c r="Q521" s="72"/>
      <c r="R521" s="72"/>
      <c r="S521" s="72"/>
      <c r="T521" s="72"/>
      <c r="U521" s="72"/>
      <c r="V521" s="72"/>
      <c r="W521" s="72"/>
      <c r="X521" s="72"/>
      <c r="Y521" s="72"/>
      <c r="Z521" s="72"/>
      <c r="AA521" s="72"/>
      <c r="AF521" s="72"/>
      <c r="AG521" s="72"/>
      <c r="AH521" s="72"/>
    </row>
    <row r="522" spans="2:34">
      <c r="B522" s="72" t="s">
        <v>1964</v>
      </c>
      <c r="P522" s="72"/>
      <c r="Q522" s="72"/>
      <c r="R522" s="72"/>
      <c r="S522" s="72"/>
      <c r="T522" s="72"/>
      <c r="U522" s="72"/>
      <c r="V522" s="72"/>
      <c r="W522" s="72"/>
      <c r="X522" s="72"/>
      <c r="Y522" s="72"/>
      <c r="Z522" s="72"/>
      <c r="AA522" s="72"/>
      <c r="AF522" s="72"/>
      <c r="AG522" s="72"/>
      <c r="AH522" s="72"/>
    </row>
    <row r="523" spans="2:34">
      <c r="B523" s="72" t="s">
        <v>1963</v>
      </c>
      <c r="P523" s="72"/>
      <c r="Q523" s="72"/>
      <c r="R523" s="72"/>
      <c r="S523" s="72"/>
      <c r="T523" s="72"/>
      <c r="U523" s="72"/>
      <c r="V523" s="72"/>
      <c r="W523" s="72"/>
      <c r="X523" s="72"/>
      <c r="Y523" s="72"/>
      <c r="Z523" s="72"/>
      <c r="AA523" s="72"/>
      <c r="AF523" s="72"/>
      <c r="AG523" s="72"/>
      <c r="AH523" s="72"/>
    </row>
    <row r="524" spans="2:34">
      <c r="B524" s="72" t="s">
        <v>1962</v>
      </c>
      <c r="P524" s="72"/>
      <c r="Q524" s="72"/>
      <c r="R524" s="72"/>
      <c r="S524" s="72"/>
      <c r="T524" s="72"/>
      <c r="U524" s="72"/>
      <c r="V524" s="72"/>
      <c r="W524" s="72"/>
      <c r="X524" s="72"/>
      <c r="Y524" s="72"/>
      <c r="Z524" s="72"/>
      <c r="AA524" s="72"/>
      <c r="AF524" s="72"/>
      <c r="AG524" s="72"/>
      <c r="AH524" s="72"/>
    </row>
    <row r="525" spans="2:34">
      <c r="B525" s="72" t="s">
        <v>1961</v>
      </c>
      <c r="P525" s="72"/>
      <c r="Q525" s="72"/>
      <c r="R525" s="72"/>
      <c r="S525" s="72"/>
      <c r="T525" s="72"/>
      <c r="U525" s="72"/>
      <c r="V525" s="72"/>
      <c r="W525" s="72"/>
      <c r="X525" s="72"/>
      <c r="Y525" s="72"/>
      <c r="Z525" s="72"/>
      <c r="AA525" s="72"/>
      <c r="AF525" s="72"/>
      <c r="AG525" s="72"/>
      <c r="AH525" s="72"/>
    </row>
    <row r="526" spans="2:34">
      <c r="B526" s="72" t="s">
        <v>1960</v>
      </c>
      <c r="P526" s="72"/>
      <c r="Q526" s="72"/>
      <c r="R526" s="72"/>
      <c r="S526" s="72"/>
      <c r="T526" s="72"/>
      <c r="U526" s="72"/>
      <c r="V526" s="72"/>
      <c r="W526" s="72"/>
      <c r="X526" s="72"/>
      <c r="Y526" s="72"/>
      <c r="Z526" s="72"/>
      <c r="AA526" s="72"/>
      <c r="AF526" s="72"/>
      <c r="AG526" s="72"/>
      <c r="AH526" s="72"/>
    </row>
    <row r="527" spans="2:34">
      <c r="B527" s="72" t="s">
        <v>1959</v>
      </c>
      <c r="P527" s="72"/>
      <c r="Q527" s="72"/>
      <c r="R527" s="72"/>
      <c r="S527" s="72"/>
      <c r="T527" s="72"/>
      <c r="U527" s="72"/>
      <c r="V527" s="72"/>
      <c r="W527" s="72"/>
      <c r="X527" s="72"/>
      <c r="Y527" s="72"/>
      <c r="Z527" s="72"/>
      <c r="AA527" s="72"/>
      <c r="AF527" s="72"/>
      <c r="AG527" s="72"/>
      <c r="AH527" s="72"/>
    </row>
    <row r="528" spans="2:34">
      <c r="B528" s="72" t="s">
        <v>1958</v>
      </c>
      <c r="P528" s="72"/>
      <c r="Q528" s="72"/>
      <c r="R528" s="72"/>
      <c r="S528" s="72"/>
      <c r="T528" s="72"/>
      <c r="U528" s="72"/>
      <c r="V528" s="72"/>
      <c r="W528" s="72"/>
      <c r="X528" s="72"/>
      <c r="Y528" s="72"/>
      <c r="Z528" s="72"/>
      <c r="AA528" s="72"/>
      <c r="AF528" s="72"/>
      <c r="AG528" s="72"/>
      <c r="AH528" s="72"/>
    </row>
    <row r="529" spans="2:34">
      <c r="B529" s="72" t="s">
        <v>1957</v>
      </c>
      <c r="P529" s="72"/>
      <c r="Q529" s="72"/>
      <c r="R529" s="72"/>
      <c r="S529" s="72"/>
      <c r="T529" s="72"/>
      <c r="U529" s="72"/>
      <c r="V529" s="72"/>
      <c r="W529" s="72"/>
      <c r="X529" s="72"/>
      <c r="Y529" s="72"/>
      <c r="Z529" s="72"/>
      <c r="AA529" s="72"/>
      <c r="AF529" s="72"/>
      <c r="AG529" s="72"/>
      <c r="AH529" s="72"/>
    </row>
    <row r="530" spans="2:34">
      <c r="B530" s="72" t="s">
        <v>1956</v>
      </c>
      <c r="P530" s="72"/>
      <c r="Q530" s="72"/>
      <c r="R530" s="72"/>
      <c r="S530" s="72"/>
      <c r="T530" s="72"/>
      <c r="U530" s="72"/>
      <c r="V530" s="72"/>
      <c r="W530" s="72"/>
      <c r="X530" s="72"/>
      <c r="Y530" s="72"/>
      <c r="Z530" s="72"/>
      <c r="AA530" s="72"/>
      <c r="AF530" s="72"/>
      <c r="AG530" s="72"/>
      <c r="AH530" s="72"/>
    </row>
    <row r="531" spans="2:34">
      <c r="B531" s="72" t="s">
        <v>1955</v>
      </c>
      <c r="P531" s="72"/>
      <c r="Q531" s="72"/>
      <c r="R531" s="72"/>
      <c r="S531" s="72"/>
      <c r="T531" s="72"/>
      <c r="U531" s="72"/>
      <c r="V531" s="72"/>
      <c r="W531" s="72"/>
      <c r="X531" s="72"/>
      <c r="Y531" s="72"/>
      <c r="Z531" s="72"/>
      <c r="AA531" s="72"/>
      <c r="AF531" s="72"/>
      <c r="AG531" s="72"/>
      <c r="AH531" s="72"/>
    </row>
    <row r="532" spans="2:34">
      <c r="B532" s="72" t="s">
        <v>1954</v>
      </c>
      <c r="P532" s="72"/>
      <c r="Q532" s="72"/>
      <c r="R532" s="72"/>
      <c r="S532" s="72"/>
      <c r="T532" s="72"/>
      <c r="U532" s="72"/>
      <c r="V532" s="72"/>
      <c r="W532" s="72"/>
      <c r="X532" s="72"/>
      <c r="Y532" s="72"/>
      <c r="Z532" s="72"/>
      <c r="AA532" s="72"/>
      <c r="AF532" s="72"/>
      <c r="AG532" s="72"/>
      <c r="AH532" s="72"/>
    </row>
    <row r="533" spans="2:34">
      <c r="B533" s="72" t="s">
        <v>1953</v>
      </c>
      <c r="P533" s="72"/>
      <c r="Q533" s="72"/>
      <c r="R533" s="72"/>
      <c r="S533" s="72"/>
      <c r="T533" s="72"/>
      <c r="U533" s="72"/>
      <c r="V533" s="72"/>
      <c r="W533" s="72"/>
      <c r="X533" s="72"/>
      <c r="Y533" s="72"/>
      <c r="Z533" s="72"/>
      <c r="AA533" s="72"/>
      <c r="AF533" s="72"/>
      <c r="AG533" s="72"/>
      <c r="AH533" s="72"/>
    </row>
    <row r="534" spans="2:34">
      <c r="B534" s="72" t="s">
        <v>1952</v>
      </c>
      <c r="N534" s="72" t="s">
        <v>1900</v>
      </c>
      <c r="P534" s="72"/>
      <c r="Q534" s="72"/>
      <c r="R534" s="72"/>
      <c r="S534" s="72"/>
      <c r="T534" s="72"/>
      <c r="U534" s="72"/>
      <c r="V534" s="72"/>
      <c r="W534" s="72"/>
      <c r="X534" s="72"/>
      <c r="Y534" s="72"/>
      <c r="Z534" s="72"/>
      <c r="AA534" s="72"/>
      <c r="AF534" s="72"/>
      <c r="AG534" s="72"/>
      <c r="AH534" s="72"/>
    </row>
    <row r="535" spans="2:34">
      <c r="B535" s="72" t="s">
        <v>1951</v>
      </c>
      <c r="P535" s="72"/>
      <c r="Q535" s="72"/>
      <c r="R535" s="72"/>
      <c r="S535" s="72"/>
      <c r="T535" s="72"/>
      <c r="U535" s="72"/>
      <c r="V535" s="72"/>
      <c r="W535" s="72"/>
      <c r="X535" s="72"/>
      <c r="Y535" s="72"/>
      <c r="Z535" s="72"/>
      <c r="AA535" s="72"/>
      <c r="AF535" s="72"/>
      <c r="AG535" s="72"/>
      <c r="AH535" s="72"/>
    </row>
    <row r="536" spans="2:34">
      <c r="B536" s="72" t="s">
        <v>1950</v>
      </c>
      <c r="P536" s="72"/>
      <c r="Q536" s="72"/>
      <c r="R536" s="72"/>
      <c r="S536" s="72"/>
      <c r="T536" s="72"/>
      <c r="U536" s="72"/>
      <c r="V536" s="72"/>
      <c r="W536" s="72"/>
      <c r="X536" s="72"/>
      <c r="Y536" s="72"/>
      <c r="Z536" s="72"/>
      <c r="AA536" s="72"/>
      <c r="AF536" s="72"/>
      <c r="AG536" s="72"/>
      <c r="AH536" s="72"/>
    </row>
    <row r="537" spans="2:34">
      <c r="B537" s="72" t="s">
        <v>1949</v>
      </c>
      <c r="P537" s="72"/>
      <c r="Q537" s="72"/>
      <c r="R537" s="72"/>
      <c r="S537" s="72"/>
      <c r="T537" s="72"/>
      <c r="U537" s="72"/>
      <c r="V537" s="72"/>
      <c r="W537" s="72"/>
      <c r="X537" s="72"/>
      <c r="Y537" s="72"/>
      <c r="Z537" s="72"/>
      <c r="AA537" s="72"/>
      <c r="AF537" s="72"/>
      <c r="AG537" s="72"/>
      <c r="AH537" s="72"/>
    </row>
    <row r="538" spans="2:34">
      <c r="B538" s="72" t="s">
        <v>1948</v>
      </c>
      <c r="P538" s="72"/>
      <c r="Q538" s="72"/>
      <c r="R538" s="72"/>
      <c r="S538" s="72"/>
      <c r="T538" s="72"/>
      <c r="U538" s="72"/>
      <c r="V538" s="72"/>
      <c r="W538" s="72"/>
      <c r="X538" s="72"/>
      <c r="Y538" s="72"/>
      <c r="Z538" s="72"/>
      <c r="AA538" s="72"/>
      <c r="AF538" s="72"/>
      <c r="AG538" s="72"/>
      <c r="AH538" s="72"/>
    </row>
    <row r="539" spans="2:34">
      <c r="B539" s="72" t="s">
        <v>1947</v>
      </c>
      <c r="P539" s="72"/>
      <c r="Q539" s="72"/>
      <c r="R539" s="72"/>
      <c r="S539" s="72"/>
      <c r="T539" s="72"/>
      <c r="U539" s="72"/>
      <c r="V539" s="72"/>
      <c r="W539" s="72"/>
      <c r="X539" s="72"/>
      <c r="Y539" s="72"/>
      <c r="Z539" s="72"/>
      <c r="AA539" s="72"/>
      <c r="AF539" s="72"/>
      <c r="AG539" s="72"/>
      <c r="AH539" s="72"/>
    </row>
    <row r="540" spans="2:34">
      <c r="B540" s="72" t="s">
        <v>1946</v>
      </c>
      <c r="P540" s="72"/>
      <c r="Q540" s="72"/>
      <c r="R540" s="72"/>
      <c r="S540" s="72"/>
      <c r="T540" s="72"/>
      <c r="U540" s="72"/>
      <c r="V540" s="72"/>
      <c r="W540" s="72"/>
      <c r="X540" s="72"/>
      <c r="Y540" s="72"/>
      <c r="Z540" s="72"/>
      <c r="AA540" s="72"/>
      <c r="AF540" s="72"/>
      <c r="AG540" s="72"/>
      <c r="AH540" s="72"/>
    </row>
    <row r="541" spans="2:34">
      <c r="B541" s="72" t="s">
        <v>1945</v>
      </c>
      <c r="P541" s="72"/>
      <c r="Q541" s="72"/>
      <c r="R541" s="72"/>
      <c r="S541" s="72"/>
      <c r="T541" s="72"/>
      <c r="U541" s="72"/>
      <c r="V541" s="72"/>
      <c r="W541" s="72"/>
      <c r="X541" s="72"/>
      <c r="Y541" s="72"/>
      <c r="Z541" s="72"/>
      <c r="AA541" s="72"/>
      <c r="AF541" s="72"/>
      <c r="AG541" s="72"/>
      <c r="AH541" s="72"/>
    </row>
    <row r="542" spans="2:34">
      <c r="B542" s="72" t="s">
        <v>1944</v>
      </c>
      <c r="P542" s="72"/>
      <c r="Q542" s="72"/>
      <c r="R542" s="72"/>
      <c r="S542" s="72"/>
      <c r="T542" s="72"/>
      <c r="U542" s="72"/>
      <c r="V542" s="72"/>
      <c r="W542" s="72"/>
      <c r="X542" s="72"/>
      <c r="Y542" s="72"/>
      <c r="Z542" s="72"/>
      <c r="AA542" s="72"/>
      <c r="AF542" s="72"/>
      <c r="AG542" s="72"/>
      <c r="AH542" s="72"/>
    </row>
    <row r="543" spans="2:34">
      <c r="B543" s="72" t="s">
        <v>1943</v>
      </c>
      <c r="P543" s="72"/>
      <c r="Q543" s="72"/>
      <c r="R543" s="72"/>
      <c r="S543" s="72"/>
      <c r="T543" s="72"/>
      <c r="U543" s="72"/>
      <c r="V543" s="72"/>
      <c r="W543" s="72"/>
      <c r="X543" s="72"/>
      <c r="Y543" s="72"/>
      <c r="Z543" s="72"/>
      <c r="AA543" s="72"/>
      <c r="AF543" s="72"/>
      <c r="AG543" s="72"/>
      <c r="AH543" s="72"/>
    </row>
    <row r="544" spans="2:34">
      <c r="B544" s="72" t="s">
        <v>1942</v>
      </c>
      <c r="P544" s="72"/>
      <c r="Q544" s="72"/>
      <c r="R544" s="72"/>
      <c r="S544" s="72"/>
      <c r="T544" s="72"/>
      <c r="U544" s="72"/>
      <c r="V544" s="72"/>
      <c r="W544" s="72"/>
      <c r="X544" s="72"/>
      <c r="Y544" s="72"/>
      <c r="Z544" s="72"/>
      <c r="AA544" s="72"/>
      <c r="AF544" s="72"/>
      <c r="AG544" s="72"/>
      <c r="AH544" s="72"/>
    </row>
    <row r="545" spans="2:34">
      <c r="B545" s="72" t="s">
        <v>1243</v>
      </c>
      <c r="P545" s="72"/>
      <c r="Q545" s="72"/>
      <c r="R545" s="72"/>
      <c r="S545" s="72"/>
      <c r="T545" s="72"/>
      <c r="U545" s="72"/>
      <c r="V545" s="72"/>
      <c r="W545" s="72"/>
      <c r="X545" s="72"/>
      <c r="Y545" s="72"/>
      <c r="Z545" s="72"/>
      <c r="AA545" s="72"/>
      <c r="AF545" s="72"/>
      <c r="AG545" s="72"/>
      <c r="AH545" s="72"/>
    </row>
    <row r="546" spans="2:34">
      <c r="B546" s="72" t="s">
        <v>1941</v>
      </c>
      <c r="P546" s="72"/>
      <c r="Q546" s="72"/>
      <c r="R546" s="72"/>
      <c r="S546" s="72"/>
      <c r="T546" s="72"/>
      <c r="U546" s="72"/>
      <c r="V546" s="72"/>
      <c r="W546" s="72"/>
      <c r="X546" s="72"/>
      <c r="Y546" s="72"/>
      <c r="Z546" s="72"/>
      <c r="AA546" s="72"/>
      <c r="AF546" s="72"/>
      <c r="AG546" s="72"/>
      <c r="AH546" s="72"/>
    </row>
    <row r="547" spans="2:34">
      <c r="B547" s="72" t="s">
        <v>1940</v>
      </c>
      <c r="P547" s="72"/>
      <c r="Q547" s="72"/>
      <c r="R547" s="72"/>
      <c r="S547" s="72"/>
      <c r="T547" s="72"/>
      <c r="U547" s="72"/>
      <c r="V547" s="72"/>
      <c r="W547" s="72"/>
      <c r="X547" s="72"/>
      <c r="Y547" s="72"/>
      <c r="Z547" s="72"/>
      <c r="AA547" s="72"/>
      <c r="AF547" s="72"/>
      <c r="AG547" s="72"/>
      <c r="AH547" s="72"/>
    </row>
    <row r="548" spans="2:34">
      <c r="B548" s="72" t="s">
        <v>1939</v>
      </c>
      <c r="P548" s="72"/>
      <c r="Q548" s="72"/>
      <c r="R548" s="72"/>
      <c r="S548" s="72"/>
      <c r="T548" s="72"/>
      <c r="U548" s="72"/>
      <c r="V548" s="72"/>
      <c r="W548" s="72"/>
      <c r="X548" s="72"/>
      <c r="Y548" s="72"/>
      <c r="Z548" s="72"/>
      <c r="AA548" s="72"/>
      <c r="AF548" s="72"/>
      <c r="AG548" s="72"/>
      <c r="AH548" s="72"/>
    </row>
    <row r="549" spans="2:34">
      <c r="B549" s="72" t="s">
        <v>1938</v>
      </c>
      <c r="P549" s="72"/>
      <c r="Q549" s="72"/>
      <c r="R549" s="72"/>
      <c r="S549" s="72"/>
      <c r="T549" s="72"/>
      <c r="U549" s="72"/>
      <c r="V549" s="72"/>
      <c r="W549" s="72"/>
      <c r="X549" s="72"/>
      <c r="Y549" s="72"/>
      <c r="Z549" s="72"/>
      <c r="AA549" s="72"/>
      <c r="AF549" s="72"/>
      <c r="AG549" s="72"/>
      <c r="AH549" s="72"/>
    </row>
    <row r="550" spans="2:34">
      <c r="B550" s="72" t="s">
        <v>1937</v>
      </c>
      <c r="P550" s="72"/>
      <c r="Q550" s="72"/>
      <c r="R550" s="72"/>
      <c r="S550" s="72"/>
      <c r="T550" s="72"/>
      <c r="U550" s="72"/>
      <c r="V550" s="72"/>
      <c r="W550" s="72"/>
      <c r="X550" s="72"/>
      <c r="Y550" s="72"/>
      <c r="Z550" s="72"/>
      <c r="AA550" s="72"/>
      <c r="AF550" s="72"/>
      <c r="AG550" s="72"/>
      <c r="AH550" s="72"/>
    </row>
    <row r="551" spans="2:34">
      <c r="B551" s="72" t="s">
        <v>1936</v>
      </c>
      <c r="P551" s="72"/>
      <c r="Q551" s="72"/>
      <c r="R551" s="72"/>
      <c r="S551" s="72"/>
      <c r="T551" s="72"/>
      <c r="U551" s="72"/>
      <c r="V551" s="72"/>
      <c r="W551" s="72"/>
      <c r="X551" s="72"/>
      <c r="Y551" s="72"/>
      <c r="Z551" s="72"/>
      <c r="AA551" s="72"/>
      <c r="AF551" s="72"/>
      <c r="AG551" s="72"/>
      <c r="AH551" s="72"/>
    </row>
    <row r="552" spans="2:34">
      <c r="B552" s="72" t="s">
        <v>1935</v>
      </c>
      <c r="P552" s="72"/>
      <c r="Q552" s="72"/>
      <c r="R552" s="72"/>
      <c r="S552" s="72"/>
      <c r="T552" s="72"/>
      <c r="U552" s="72"/>
      <c r="V552" s="72"/>
      <c r="W552" s="72"/>
      <c r="X552" s="72"/>
      <c r="Y552" s="72"/>
      <c r="Z552" s="72"/>
      <c r="AA552" s="72"/>
      <c r="AF552" s="72"/>
      <c r="AG552" s="72"/>
      <c r="AH552" s="72"/>
    </row>
    <row r="553" spans="2:34">
      <c r="B553" s="72" t="s">
        <v>1934</v>
      </c>
      <c r="P553" s="72"/>
      <c r="Q553" s="72"/>
      <c r="R553" s="72"/>
      <c r="S553" s="72"/>
      <c r="T553" s="72"/>
      <c r="U553" s="72"/>
      <c r="V553" s="72"/>
      <c r="W553" s="72"/>
      <c r="X553" s="72"/>
      <c r="Y553" s="72"/>
      <c r="Z553" s="72"/>
      <c r="AA553" s="72"/>
      <c r="AF553" s="72"/>
      <c r="AG553" s="72"/>
      <c r="AH553" s="72"/>
    </row>
    <row r="554" spans="2:34">
      <c r="B554" s="72" t="s">
        <v>1247</v>
      </c>
      <c r="P554" s="72"/>
      <c r="Q554" s="72"/>
      <c r="R554" s="72"/>
      <c r="S554" s="72"/>
      <c r="T554" s="72"/>
      <c r="U554" s="72"/>
      <c r="V554" s="72"/>
      <c r="W554" s="72"/>
      <c r="X554" s="72"/>
      <c r="Y554" s="72"/>
      <c r="Z554" s="72"/>
      <c r="AA554" s="72"/>
      <c r="AF554" s="72"/>
      <c r="AG554" s="72"/>
      <c r="AH554" s="72"/>
    </row>
    <row r="555" spans="2:34">
      <c r="B555" s="72" t="s">
        <v>1933</v>
      </c>
      <c r="P555" s="72"/>
      <c r="Q555" s="72"/>
      <c r="R555" s="72"/>
      <c r="S555" s="72"/>
      <c r="T555" s="72"/>
      <c r="U555" s="72"/>
      <c r="V555" s="72"/>
      <c r="W555" s="72"/>
      <c r="X555" s="72"/>
      <c r="Y555" s="72"/>
      <c r="Z555" s="72"/>
      <c r="AA555" s="72"/>
      <c r="AF555" s="72"/>
      <c r="AG555" s="72"/>
      <c r="AH555" s="72"/>
    </row>
    <row r="556" spans="2:34">
      <c r="B556" s="72" t="s">
        <v>1932</v>
      </c>
      <c r="P556" s="72"/>
      <c r="Q556" s="72"/>
      <c r="R556" s="72"/>
      <c r="S556" s="72"/>
      <c r="T556" s="72"/>
      <c r="U556" s="72"/>
      <c r="V556" s="72"/>
      <c r="W556" s="72"/>
      <c r="X556" s="72"/>
      <c r="Y556" s="72"/>
      <c r="Z556" s="72"/>
      <c r="AA556" s="72"/>
      <c r="AF556" s="72"/>
      <c r="AG556" s="72"/>
      <c r="AH556" s="72"/>
    </row>
    <row r="557" spans="2:34">
      <c r="B557" s="72" t="s">
        <v>1931</v>
      </c>
      <c r="N557" s="72" t="s">
        <v>1900</v>
      </c>
      <c r="P557" s="72"/>
      <c r="Q557" s="72"/>
      <c r="R557" s="72"/>
      <c r="S557" s="72"/>
      <c r="T557" s="72"/>
      <c r="U557" s="72"/>
      <c r="V557" s="72"/>
      <c r="W557" s="72"/>
      <c r="X557" s="72"/>
      <c r="Y557" s="72"/>
      <c r="Z557" s="72"/>
      <c r="AA557" s="72"/>
      <c r="AF557" s="72"/>
      <c r="AG557" s="72"/>
      <c r="AH557" s="72"/>
    </row>
    <row r="558" spans="2:34">
      <c r="B558" s="72" t="s">
        <v>1930</v>
      </c>
      <c r="P558" s="72"/>
      <c r="Q558" s="72"/>
      <c r="R558" s="72"/>
      <c r="S558" s="72"/>
      <c r="T558" s="72"/>
      <c r="U558" s="72"/>
      <c r="V558" s="72"/>
      <c r="W558" s="72"/>
      <c r="X558" s="72"/>
      <c r="Y558" s="72"/>
      <c r="Z558" s="72"/>
      <c r="AA558" s="72"/>
      <c r="AF558" s="72"/>
      <c r="AG558" s="72"/>
      <c r="AH558" s="72"/>
    </row>
    <row r="559" spans="2:34">
      <c r="B559" s="72" t="s">
        <v>1929</v>
      </c>
      <c r="N559" s="72" t="s">
        <v>1900</v>
      </c>
      <c r="P559" s="72"/>
      <c r="Q559" s="72"/>
      <c r="R559" s="72"/>
      <c r="S559" s="72"/>
      <c r="T559" s="72"/>
      <c r="U559" s="72"/>
      <c r="V559" s="72"/>
      <c r="W559" s="72"/>
      <c r="X559" s="72"/>
      <c r="Y559" s="72"/>
      <c r="Z559" s="72"/>
      <c r="AA559" s="72"/>
      <c r="AF559" s="72"/>
      <c r="AG559" s="72"/>
      <c r="AH559" s="72"/>
    </row>
    <row r="560" spans="2:34">
      <c r="B560" s="72" t="s">
        <v>1928</v>
      </c>
      <c r="P560" s="72"/>
      <c r="Q560" s="72"/>
      <c r="R560" s="72"/>
      <c r="S560" s="72"/>
      <c r="T560" s="72"/>
      <c r="U560" s="72"/>
      <c r="V560" s="72"/>
      <c r="W560" s="72"/>
      <c r="X560" s="72"/>
      <c r="Y560" s="72"/>
      <c r="Z560" s="72"/>
      <c r="AA560" s="72"/>
      <c r="AF560" s="72"/>
      <c r="AG560" s="72"/>
      <c r="AH560" s="72"/>
    </row>
    <row r="561" spans="2:34">
      <c r="B561" s="72" t="s">
        <v>1927</v>
      </c>
      <c r="P561" s="72"/>
      <c r="Q561" s="72"/>
      <c r="R561" s="72"/>
      <c r="S561" s="72"/>
      <c r="T561" s="72"/>
      <c r="U561" s="72"/>
      <c r="V561" s="72"/>
      <c r="W561" s="72"/>
      <c r="X561" s="72"/>
      <c r="Y561" s="72"/>
      <c r="Z561" s="72"/>
      <c r="AA561" s="72"/>
      <c r="AF561" s="72"/>
      <c r="AG561" s="72"/>
      <c r="AH561" s="72"/>
    </row>
    <row r="562" spans="2:34">
      <c r="B562" s="72" t="s">
        <v>1926</v>
      </c>
      <c r="P562" s="72"/>
      <c r="Q562" s="72"/>
      <c r="R562" s="72"/>
      <c r="S562" s="72"/>
      <c r="T562" s="72"/>
      <c r="U562" s="72"/>
      <c r="V562" s="72"/>
      <c r="W562" s="72"/>
      <c r="X562" s="72"/>
      <c r="Y562" s="72"/>
      <c r="Z562" s="72"/>
      <c r="AA562" s="72"/>
      <c r="AF562" s="72"/>
      <c r="AG562" s="72"/>
      <c r="AH562" s="72"/>
    </row>
    <row r="563" spans="2:34">
      <c r="B563" s="72" t="s">
        <v>1925</v>
      </c>
      <c r="P563" s="72"/>
      <c r="Q563" s="72"/>
      <c r="R563" s="72"/>
      <c r="S563" s="72"/>
      <c r="T563" s="72"/>
      <c r="U563" s="72"/>
      <c r="V563" s="72"/>
      <c r="W563" s="72"/>
      <c r="X563" s="72"/>
      <c r="Y563" s="72"/>
      <c r="Z563" s="72"/>
      <c r="AA563" s="72"/>
      <c r="AF563" s="72"/>
      <c r="AG563" s="72"/>
      <c r="AH563" s="72"/>
    </row>
    <row r="564" spans="2:34">
      <c r="B564" s="72" t="s">
        <v>1287</v>
      </c>
      <c r="P564" s="72"/>
      <c r="Q564" s="72"/>
      <c r="R564" s="72"/>
      <c r="S564" s="72"/>
      <c r="T564" s="72"/>
      <c r="U564" s="72"/>
      <c r="V564" s="72"/>
      <c r="W564" s="72"/>
      <c r="X564" s="72"/>
      <c r="Y564" s="72"/>
      <c r="Z564" s="72"/>
      <c r="AA564" s="72"/>
      <c r="AF564" s="72"/>
      <c r="AG564" s="72"/>
      <c r="AH564" s="72"/>
    </row>
    <row r="565" spans="2:34">
      <c r="B565" s="72" t="s">
        <v>1924</v>
      </c>
      <c r="P565" s="72"/>
      <c r="Q565" s="72"/>
      <c r="R565" s="72"/>
      <c r="S565" s="72"/>
      <c r="T565" s="72"/>
      <c r="U565" s="72"/>
      <c r="V565" s="72"/>
      <c r="W565" s="72"/>
      <c r="X565" s="72"/>
      <c r="Y565" s="72"/>
      <c r="Z565" s="72"/>
      <c r="AA565" s="72"/>
      <c r="AF565" s="72"/>
      <c r="AG565" s="72"/>
      <c r="AH565" s="72"/>
    </row>
    <row r="566" spans="2:34">
      <c r="B566" s="72" t="s">
        <v>1923</v>
      </c>
      <c r="P566" s="72"/>
      <c r="Q566" s="72"/>
      <c r="R566" s="72"/>
      <c r="S566" s="72"/>
      <c r="T566" s="72"/>
      <c r="U566" s="72"/>
      <c r="V566" s="72"/>
      <c r="W566" s="72"/>
      <c r="X566" s="72"/>
      <c r="Y566" s="72"/>
      <c r="Z566" s="72"/>
      <c r="AA566" s="72"/>
      <c r="AF566" s="72"/>
      <c r="AG566" s="72"/>
      <c r="AH566" s="72"/>
    </row>
    <row r="567" spans="2:34">
      <c r="B567" s="72" t="s">
        <v>1922</v>
      </c>
      <c r="P567" s="72"/>
      <c r="Q567" s="72"/>
      <c r="R567" s="72"/>
      <c r="S567" s="72"/>
      <c r="T567" s="72"/>
      <c r="U567" s="72"/>
      <c r="V567" s="72"/>
      <c r="W567" s="72"/>
      <c r="X567" s="72"/>
      <c r="Y567" s="72"/>
      <c r="Z567" s="72"/>
      <c r="AA567" s="72"/>
      <c r="AF567" s="72"/>
      <c r="AG567" s="72"/>
      <c r="AH567" s="72"/>
    </row>
    <row r="568" spans="2:34">
      <c r="B568" s="72" t="s">
        <v>1921</v>
      </c>
      <c r="P568" s="72"/>
      <c r="Q568" s="72"/>
      <c r="R568" s="72"/>
      <c r="S568" s="72"/>
      <c r="T568" s="72"/>
      <c r="U568" s="72"/>
      <c r="V568" s="72"/>
      <c r="W568" s="72"/>
      <c r="X568" s="72"/>
      <c r="Y568" s="72"/>
      <c r="Z568" s="72"/>
      <c r="AA568" s="72"/>
      <c r="AF568" s="72"/>
      <c r="AG568" s="72"/>
      <c r="AH568" s="72"/>
    </row>
    <row r="569" spans="2:34">
      <c r="B569" s="72" t="s">
        <v>1920</v>
      </c>
      <c r="P569" s="72"/>
      <c r="Q569" s="72"/>
      <c r="R569" s="72"/>
      <c r="S569" s="72"/>
      <c r="T569" s="72"/>
      <c r="U569" s="72"/>
      <c r="V569" s="72"/>
      <c r="W569" s="72"/>
      <c r="X569" s="72"/>
      <c r="Y569" s="72"/>
      <c r="Z569" s="72"/>
      <c r="AA569" s="72"/>
      <c r="AF569" s="72"/>
      <c r="AG569" s="72"/>
      <c r="AH569" s="72"/>
    </row>
    <row r="570" spans="2:34">
      <c r="B570" s="72" t="s">
        <v>1919</v>
      </c>
      <c r="P570" s="72"/>
      <c r="Q570" s="72"/>
      <c r="R570" s="72"/>
      <c r="S570" s="72"/>
      <c r="T570" s="72"/>
      <c r="U570" s="72"/>
      <c r="V570" s="72"/>
      <c r="W570" s="72"/>
      <c r="X570" s="72"/>
      <c r="Y570" s="72"/>
      <c r="Z570" s="72"/>
      <c r="AA570" s="72"/>
      <c r="AF570" s="72"/>
      <c r="AG570" s="72"/>
      <c r="AH570" s="72"/>
    </row>
    <row r="571" spans="2:34">
      <c r="B571" s="72" t="s">
        <v>1918</v>
      </c>
      <c r="N571" s="72" t="s">
        <v>1900</v>
      </c>
      <c r="P571" s="72"/>
      <c r="Q571" s="72"/>
      <c r="R571" s="72"/>
      <c r="S571" s="72"/>
      <c r="T571" s="72"/>
      <c r="U571" s="72"/>
      <c r="V571" s="72"/>
      <c r="W571" s="72"/>
      <c r="X571" s="72"/>
      <c r="Y571" s="72"/>
      <c r="Z571" s="72"/>
      <c r="AA571" s="72"/>
      <c r="AF571" s="72"/>
      <c r="AG571" s="72"/>
      <c r="AH571" s="72"/>
    </row>
    <row r="572" spans="2:34">
      <c r="B572" s="72" t="s">
        <v>1917</v>
      </c>
      <c r="J572" s="72" t="s">
        <v>1916</v>
      </c>
      <c r="P572" s="72"/>
      <c r="Q572" s="72"/>
      <c r="R572" s="72"/>
      <c r="S572" s="72"/>
      <c r="T572" s="72"/>
      <c r="U572" s="72"/>
      <c r="V572" s="72"/>
      <c r="W572" s="72"/>
      <c r="X572" s="72"/>
      <c r="Y572" s="72"/>
      <c r="Z572" s="72"/>
      <c r="AA572" s="72"/>
      <c r="AF572" s="72"/>
      <c r="AG572" s="72"/>
      <c r="AH572" s="72"/>
    </row>
    <row r="573" spans="2:34">
      <c r="B573" s="72" t="s">
        <v>1915</v>
      </c>
      <c r="N573" s="72" t="s">
        <v>1900</v>
      </c>
      <c r="P573" s="72"/>
      <c r="Q573" s="72"/>
      <c r="R573" s="72"/>
      <c r="S573" s="72"/>
      <c r="T573" s="72"/>
      <c r="U573" s="72"/>
      <c r="V573" s="72"/>
      <c r="W573" s="72"/>
      <c r="X573" s="72"/>
      <c r="Y573" s="72"/>
      <c r="Z573" s="72"/>
      <c r="AA573" s="72"/>
      <c r="AF573" s="72"/>
      <c r="AG573" s="72"/>
      <c r="AH573" s="72"/>
    </row>
    <row r="574" spans="2:34">
      <c r="B574" s="72" t="s">
        <v>1914</v>
      </c>
      <c r="N574" s="72" t="s">
        <v>1900</v>
      </c>
      <c r="P574" s="72"/>
      <c r="Q574" s="72"/>
      <c r="R574" s="72"/>
      <c r="S574" s="72"/>
      <c r="T574" s="72"/>
      <c r="U574" s="72"/>
      <c r="V574" s="72"/>
      <c r="W574" s="72"/>
      <c r="X574" s="72"/>
      <c r="Y574" s="72"/>
      <c r="Z574" s="72"/>
      <c r="AA574" s="72"/>
      <c r="AF574" s="72"/>
      <c r="AG574" s="72"/>
      <c r="AH574" s="72"/>
    </row>
    <row r="575" spans="2:34">
      <c r="B575" s="72" t="s">
        <v>1913</v>
      </c>
      <c r="N575" s="72" t="s">
        <v>1900</v>
      </c>
      <c r="P575" s="72"/>
      <c r="Q575" s="72"/>
      <c r="R575" s="72"/>
      <c r="S575" s="72"/>
      <c r="T575" s="72"/>
      <c r="U575" s="72"/>
      <c r="V575" s="72"/>
      <c r="W575" s="72"/>
      <c r="X575" s="72"/>
      <c r="Y575" s="72"/>
      <c r="Z575" s="72"/>
      <c r="AA575" s="72"/>
      <c r="AF575" s="72"/>
      <c r="AG575" s="72"/>
      <c r="AH575" s="72"/>
    </row>
    <row r="576" spans="2:34">
      <c r="B576" s="72" t="s">
        <v>1912</v>
      </c>
      <c r="N576" s="72" t="s">
        <v>1900</v>
      </c>
      <c r="P576" s="72"/>
      <c r="Q576" s="72"/>
      <c r="R576" s="72"/>
      <c r="S576" s="72"/>
      <c r="T576" s="72"/>
      <c r="U576" s="72"/>
      <c r="V576" s="72"/>
      <c r="W576" s="72"/>
      <c r="X576" s="72"/>
      <c r="Y576" s="72"/>
      <c r="Z576" s="72"/>
      <c r="AA576" s="72"/>
      <c r="AF576" s="72"/>
      <c r="AG576" s="72"/>
      <c r="AH576" s="72"/>
    </row>
    <row r="577" spans="2:34">
      <c r="B577" s="72" t="s">
        <v>1911</v>
      </c>
      <c r="N577" s="72" t="s">
        <v>1900</v>
      </c>
      <c r="P577" s="72"/>
      <c r="Q577" s="72"/>
      <c r="R577" s="72"/>
      <c r="S577" s="72"/>
      <c r="T577" s="72"/>
      <c r="U577" s="72"/>
      <c r="V577" s="72"/>
      <c r="W577" s="72"/>
      <c r="X577" s="72"/>
      <c r="Y577" s="72"/>
      <c r="Z577" s="72"/>
      <c r="AA577" s="72"/>
      <c r="AF577" s="72"/>
      <c r="AG577" s="72"/>
      <c r="AH577" s="72"/>
    </row>
    <row r="578" spans="2:34">
      <c r="B578" s="72" t="s">
        <v>1910</v>
      </c>
      <c r="N578" s="72" t="s">
        <v>1909</v>
      </c>
      <c r="P578" s="72"/>
      <c r="Q578" s="72"/>
      <c r="R578" s="72"/>
      <c r="S578" s="72"/>
      <c r="T578" s="72"/>
      <c r="U578" s="72"/>
      <c r="V578" s="72"/>
      <c r="W578" s="72"/>
      <c r="X578" s="72"/>
      <c r="Y578" s="72"/>
      <c r="Z578" s="72"/>
      <c r="AA578" s="72"/>
      <c r="AF578" s="72"/>
      <c r="AG578" s="72"/>
      <c r="AH578" s="72"/>
    </row>
    <row r="579" spans="2:34">
      <c r="B579" s="72" t="s">
        <v>1908</v>
      </c>
      <c r="N579" s="72" t="s">
        <v>1900</v>
      </c>
      <c r="P579" s="72"/>
      <c r="Q579" s="72"/>
      <c r="R579" s="72"/>
      <c r="S579" s="72"/>
      <c r="T579" s="72"/>
      <c r="U579" s="72"/>
      <c r="V579" s="72"/>
      <c r="W579" s="72"/>
      <c r="X579" s="72"/>
      <c r="Y579" s="72"/>
      <c r="Z579" s="72"/>
      <c r="AA579" s="72"/>
      <c r="AF579" s="72"/>
      <c r="AG579" s="72"/>
      <c r="AH579" s="72"/>
    </row>
    <row r="580" spans="2:34">
      <c r="B580" s="72" t="s">
        <v>1907</v>
      </c>
      <c r="N580" s="72" t="s">
        <v>1900</v>
      </c>
      <c r="P580" s="72"/>
      <c r="Q580" s="72"/>
      <c r="R580" s="72"/>
      <c r="S580" s="72"/>
      <c r="T580" s="72"/>
      <c r="U580" s="72"/>
      <c r="V580" s="72"/>
      <c r="W580" s="72"/>
      <c r="X580" s="72"/>
      <c r="Y580" s="72"/>
      <c r="Z580" s="72"/>
      <c r="AA580" s="72"/>
      <c r="AF580" s="72"/>
      <c r="AG580" s="72"/>
      <c r="AH580" s="72"/>
    </row>
    <row r="581" spans="2:34">
      <c r="B581" s="72" t="s">
        <v>1906</v>
      </c>
      <c r="N581" s="72" t="s">
        <v>1900</v>
      </c>
      <c r="P581" s="72"/>
      <c r="Q581" s="72"/>
      <c r="R581" s="72"/>
      <c r="S581" s="72"/>
      <c r="T581" s="72"/>
      <c r="U581" s="72"/>
      <c r="V581" s="72"/>
      <c r="W581" s="72"/>
      <c r="X581" s="72"/>
      <c r="Y581" s="72"/>
      <c r="Z581" s="72"/>
      <c r="AA581" s="72"/>
      <c r="AF581" s="72"/>
      <c r="AG581" s="72"/>
      <c r="AH581" s="72"/>
    </row>
    <row r="582" spans="2:34">
      <c r="B582" s="72" t="s">
        <v>1905</v>
      </c>
      <c r="N582" s="72" t="s">
        <v>1900</v>
      </c>
      <c r="P582" s="72"/>
      <c r="Q582" s="72"/>
      <c r="R582" s="72"/>
      <c r="S582" s="72"/>
      <c r="T582" s="72"/>
      <c r="U582" s="72"/>
      <c r="V582" s="72"/>
      <c r="W582" s="72"/>
      <c r="X582" s="72"/>
      <c r="Y582" s="72"/>
      <c r="Z582" s="72"/>
      <c r="AA582" s="72"/>
      <c r="AF582" s="72"/>
      <c r="AG582" s="72"/>
      <c r="AH582" s="72"/>
    </row>
    <row r="583" spans="2:34">
      <c r="B583" s="72" t="s">
        <v>1904</v>
      </c>
      <c r="N583" s="72" t="s">
        <v>1900</v>
      </c>
      <c r="P583" s="72"/>
      <c r="Q583" s="72"/>
      <c r="R583" s="72"/>
      <c r="S583" s="72"/>
      <c r="T583" s="72"/>
      <c r="U583" s="72"/>
      <c r="V583" s="72"/>
      <c r="W583" s="72"/>
      <c r="X583" s="72"/>
      <c r="Y583" s="72"/>
      <c r="Z583" s="72"/>
      <c r="AA583" s="72"/>
      <c r="AF583" s="72"/>
      <c r="AG583" s="72"/>
      <c r="AH583" s="72"/>
    </row>
    <row r="584" spans="2:34">
      <c r="B584" s="72" t="s">
        <v>1903</v>
      </c>
      <c r="N584" s="72" t="s">
        <v>1900</v>
      </c>
      <c r="P584" s="72"/>
      <c r="Q584" s="72"/>
      <c r="R584" s="72"/>
      <c r="S584" s="72"/>
      <c r="T584" s="72"/>
      <c r="U584" s="72"/>
      <c r="V584" s="72"/>
      <c r="W584" s="72"/>
      <c r="X584" s="72"/>
      <c r="Y584" s="72"/>
      <c r="Z584" s="72"/>
      <c r="AA584" s="72"/>
      <c r="AF584" s="72"/>
      <c r="AG584" s="72"/>
      <c r="AH584" s="72"/>
    </row>
    <row r="585" spans="2:34">
      <c r="B585" s="72" t="s">
        <v>1902</v>
      </c>
      <c r="N585" s="72" t="s">
        <v>1900</v>
      </c>
      <c r="P585" s="72"/>
      <c r="Q585" s="72"/>
      <c r="R585" s="72"/>
      <c r="S585" s="72"/>
      <c r="T585" s="72"/>
      <c r="U585" s="72"/>
      <c r="V585" s="72"/>
      <c r="W585" s="72"/>
      <c r="X585" s="72"/>
      <c r="Y585" s="72"/>
      <c r="Z585" s="72"/>
      <c r="AA585" s="72"/>
      <c r="AF585" s="72"/>
      <c r="AG585" s="72"/>
      <c r="AH585" s="72"/>
    </row>
    <row r="586" spans="2:34">
      <c r="B586" s="72" t="s">
        <v>1901</v>
      </c>
      <c r="N586" s="72" t="s">
        <v>1900</v>
      </c>
      <c r="P586" s="72"/>
      <c r="Q586" s="72"/>
      <c r="R586" s="72"/>
      <c r="S586" s="72"/>
      <c r="T586" s="72"/>
      <c r="U586" s="72"/>
      <c r="V586" s="72"/>
      <c r="W586" s="72"/>
      <c r="X586" s="72"/>
      <c r="Y586" s="72"/>
      <c r="Z586" s="72"/>
      <c r="AA586" s="72"/>
      <c r="AF586" s="72"/>
      <c r="AG586" s="72"/>
      <c r="AH586" s="72"/>
    </row>
    <row r="587" spans="2:34">
      <c r="B587" s="72" t="s">
        <v>1899</v>
      </c>
      <c r="P587" s="72"/>
      <c r="Q587" s="72"/>
      <c r="R587" s="72"/>
      <c r="S587" s="72"/>
      <c r="T587" s="72"/>
      <c r="U587" s="72"/>
      <c r="V587" s="72"/>
      <c r="W587" s="72"/>
      <c r="X587" s="72"/>
      <c r="Y587" s="72"/>
      <c r="Z587" s="72"/>
      <c r="AA587" s="72"/>
      <c r="AF587" s="72"/>
      <c r="AG587" s="72"/>
      <c r="AH587" s="72"/>
    </row>
    <row r="588" spans="2:34">
      <c r="B588" s="72" t="s">
        <v>1898</v>
      </c>
      <c r="P588" s="72"/>
      <c r="Q588" s="72"/>
      <c r="R588" s="72"/>
      <c r="S588" s="72"/>
      <c r="T588" s="72"/>
      <c r="U588" s="72"/>
      <c r="V588" s="72"/>
      <c r="W588" s="72"/>
      <c r="X588" s="72"/>
      <c r="Y588" s="72"/>
      <c r="Z588" s="72"/>
      <c r="AA588" s="72"/>
      <c r="AF588" s="72"/>
      <c r="AG588" s="72"/>
      <c r="AH588" s="72"/>
    </row>
    <row r="589" spans="2:34">
      <c r="B589" s="72" t="s">
        <v>1897</v>
      </c>
      <c r="P589" s="72"/>
      <c r="Q589" s="72"/>
      <c r="R589" s="72"/>
      <c r="S589" s="72"/>
      <c r="T589" s="72"/>
      <c r="U589" s="72"/>
      <c r="V589" s="72"/>
      <c r="W589" s="72"/>
      <c r="X589" s="72"/>
      <c r="Y589" s="72"/>
      <c r="Z589" s="72"/>
      <c r="AA589" s="72"/>
      <c r="AF589" s="72"/>
      <c r="AG589" s="72"/>
      <c r="AH589" s="72"/>
    </row>
    <row r="590" spans="2:34">
      <c r="B590" s="72" t="s">
        <v>1896</v>
      </c>
      <c r="P590" s="72"/>
      <c r="Q590" s="72"/>
      <c r="R590" s="72"/>
      <c r="S590" s="72"/>
      <c r="T590" s="72"/>
      <c r="U590" s="72"/>
      <c r="V590" s="72"/>
      <c r="W590" s="72"/>
      <c r="X590" s="72"/>
      <c r="Y590" s="72"/>
      <c r="Z590" s="72"/>
      <c r="AA590" s="72"/>
      <c r="AF590" s="72"/>
      <c r="AG590" s="72"/>
      <c r="AH590" s="72"/>
    </row>
    <row r="591" spans="2:34">
      <c r="B591" s="72" t="s">
        <v>1895</v>
      </c>
      <c r="P591" s="72"/>
      <c r="Q591" s="72"/>
      <c r="R591" s="72"/>
      <c r="S591" s="72"/>
      <c r="T591" s="72"/>
      <c r="U591" s="72"/>
      <c r="V591" s="72"/>
      <c r="W591" s="72"/>
      <c r="X591" s="72"/>
      <c r="Y591" s="72"/>
      <c r="Z591" s="72"/>
      <c r="AA591" s="72"/>
      <c r="AF591" s="72"/>
      <c r="AG591" s="72"/>
      <c r="AH591" s="72"/>
    </row>
    <row r="592" spans="2:34">
      <c r="B592" s="72" t="s">
        <v>1894</v>
      </c>
      <c r="P592" s="72"/>
      <c r="Q592" s="72"/>
      <c r="R592" s="72"/>
      <c r="S592" s="72"/>
      <c r="T592" s="72"/>
      <c r="U592" s="72"/>
      <c r="V592" s="72"/>
      <c r="W592" s="72"/>
      <c r="X592" s="72"/>
      <c r="Y592" s="72"/>
      <c r="Z592" s="72"/>
      <c r="AA592" s="72"/>
      <c r="AF592" s="72"/>
      <c r="AG592" s="72"/>
      <c r="AH592" s="72"/>
    </row>
    <row r="593" spans="1:34">
      <c r="B593" s="72" t="s">
        <v>1893</v>
      </c>
      <c r="P593" s="72"/>
      <c r="Q593" s="72"/>
      <c r="R593" s="72"/>
      <c r="S593" s="72"/>
      <c r="T593" s="72"/>
      <c r="U593" s="72"/>
      <c r="V593" s="72"/>
      <c r="W593" s="72"/>
      <c r="X593" s="72"/>
      <c r="Y593" s="72"/>
      <c r="Z593" s="72"/>
      <c r="AA593" s="72"/>
      <c r="AF593" s="72"/>
      <c r="AG593" s="72"/>
      <c r="AH593" s="72"/>
    </row>
    <row r="594" spans="1:34">
      <c r="B594" s="72" t="s">
        <v>1892</v>
      </c>
    </row>
    <row r="595" spans="1:34">
      <c r="B595" s="72" t="s">
        <v>1891</v>
      </c>
    </row>
    <row r="596" spans="1:34">
      <c r="B596" s="72" t="s">
        <v>1890</v>
      </c>
    </row>
    <row r="597" spans="1:34">
      <c r="B597" s="72" t="s">
        <v>1889</v>
      </c>
    </row>
    <row r="598" spans="1:34">
      <c r="B598" s="72" t="s">
        <v>1888</v>
      </c>
    </row>
    <row r="599" spans="1:34">
      <c r="B599" s="72" t="s">
        <v>1887</v>
      </c>
      <c r="I599" s="238" t="s">
        <v>7588</v>
      </c>
    </row>
    <row r="600" spans="1:34">
      <c r="B600" s="72" t="s">
        <v>1886</v>
      </c>
    </row>
    <row r="601" spans="1:34">
      <c r="B601" s="72" t="s">
        <v>1885</v>
      </c>
    </row>
    <row r="602" spans="1:34">
      <c r="B602" s="72" t="s">
        <v>1884</v>
      </c>
    </row>
    <row r="603" spans="1:34">
      <c r="B603" s="72" t="s">
        <v>1883</v>
      </c>
    </row>
    <row r="604" spans="1:34">
      <c r="B604" s="72" t="s">
        <v>1882</v>
      </c>
    </row>
    <row r="605" spans="1:34" s="12" customFormat="1">
      <c r="A605" s="72"/>
      <c r="B605" s="12" t="s">
        <v>1881</v>
      </c>
      <c r="C605" s="29"/>
      <c r="D605" s="15"/>
      <c r="F605" s="15"/>
      <c r="G605" s="15"/>
      <c r="H605" s="13"/>
      <c r="K605" s="12" t="s">
        <v>2045</v>
      </c>
      <c r="L605" s="12" t="s">
        <v>2456</v>
      </c>
      <c r="P605" s="24"/>
      <c r="Q605" s="24"/>
      <c r="R605" s="24"/>
      <c r="S605" s="24"/>
      <c r="T605" s="24"/>
      <c r="U605" s="24"/>
      <c r="V605" s="24"/>
      <c r="W605" s="24"/>
      <c r="X605" s="24"/>
      <c r="Y605" s="24"/>
      <c r="Z605" s="24"/>
      <c r="AA605" s="24"/>
      <c r="AF605" s="65">
        <v>2.8210000000000002</v>
      </c>
      <c r="AG605" s="70">
        <v>0.10277777777777779</v>
      </c>
      <c r="AH605" s="70"/>
    </row>
    <row r="606" spans="1:34">
      <c r="B606" s="72" t="s">
        <v>1880</v>
      </c>
    </row>
    <row r="607" spans="1:34">
      <c r="B607" s="72" t="s">
        <v>1879</v>
      </c>
    </row>
    <row r="608" spans="1:34">
      <c r="B608" s="72" t="s">
        <v>1878</v>
      </c>
      <c r="K608" s="91" t="s">
        <v>2045</v>
      </c>
      <c r="L608" s="91" t="s">
        <v>2079</v>
      </c>
    </row>
    <row r="609" spans="1:34">
      <c r="A609" s="12"/>
      <c r="B609" s="72" t="s">
        <v>1877</v>
      </c>
    </row>
    <row r="610" spans="1:34">
      <c r="B610" s="72" t="s">
        <v>1876</v>
      </c>
      <c r="C610" s="72"/>
      <c r="D610" s="72"/>
      <c r="F610" s="72"/>
      <c r="G610" s="72"/>
      <c r="H610" s="72"/>
      <c r="P610" s="72"/>
      <c r="Q610" s="72"/>
      <c r="R610" s="72"/>
      <c r="S610" s="72"/>
      <c r="T610" s="72"/>
      <c r="U610" s="72"/>
      <c r="V610" s="72"/>
      <c r="W610" s="72"/>
      <c r="X610" s="72"/>
      <c r="Y610" s="72"/>
      <c r="Z610" s="72"/>
      <c r="AA610" s="72"/>
      <c r="AF610" s="72"/>
      <c r="AG610" s="72"/>
      <c r="AH610" s="72"/>
    </row>
    <row r="611" spans="1:34">
      <c r="B611" s="72" t="s">
        <v>1875</v>
      </c>
      <c r="C611" s="72"/>
      <c r="D611" s="72"/>
      <c r="F611" s="72"/>
      <c r="G611" s="72"/>
      <c r="H611" s="72"/>
      <c r="P611" s="72"/>
      <c r="Q611" s="72"/>
      <c r="R611" s="72"/>
      <c r="S611" s="72"/>
      <c r="T611" s="72"/>
      <c r="U611" s="72"/>
      <c r="V611" s="72"/>
      <c r="W611" s="72"/>
      <c r="X611" s="72"/>
      <c r="Y611" s="72"/>
      <c r="Z611" s="72"/>
      <c r="AA611" s="72"/>
      <c r="AF611" s="72"/>
      <c r="AG611" s="72"/>
      <c r="AH611" s="72"/>
    </row>
    <row r="612" spans="1:34">
      <c r="B612" s="72" t="s">
        <v>1874</v>
      </c>
      <c r="C612" s="72"/>
      <c r="D612" s="72"/>
      <c r="F612" s="72"/>
      <c r="G612" s="72"/>
      <c r="H612" s="72"/>
      <c r="I612" s="274" t="s">
        <v>8886</v>
      </c>
      <c r="P612" s="72"/>
      <c r="Q612" s="72"/>
      <c r="R612" s="72"/>
      <c r="S612" s="72"/>
      <c r="T612" s="72"/>
      <c r="U612" s="72"/>
      <c r="V612" s="72"/>
      <c r="W612" s="72"/>
      <c r="X612" s="72"/>
      <c r="Y612" s="72"/>
      <c r="Z612" s="72"/>
      <c r="AA612" s="72"/>
      <c r="AE612" s="25" t="s">
        <v>5153</v>
      </c>
      <c r="AF612" s="274" t="s">
        <v>8887</v>
      </c>
      <c r="AG612" s="72"/>
      <c r="AH612" s="72"/>
    </row>
    <row r="613" spans="1:34">
      <c r="B613" s="72" t="s">
        <v>1873</v>
      </c>
      <c r="C613" s="72"/>
      <c r="D613" s="72"/>
      <c r="F613" s="72"/>
      <c r="G613" s="72"/>
      <c r="H613" s="72"/>
      <c r="P613" s="72"/>
      <c r="Q613" s="72"/>
      <c r="R613" s="72"/>
      <c r="S613" s="72"/>
      <c r="T613" s="72"/>
      <c r="U613" s="72"/>
      <c r="V613" s="72"/>
      <c r="W613" s="72"/>
      <c r="X613" s="72"/>
      <c r="Y613" s="72"/>
      <c r="Z613" s="72"/>
      <c r="AA613" s="72"/>
      <c r="AF613" s="72"/>
      <c r="AG613" s="72"/>
      <c r="AH613" s="72"/>
    </row>
    <row r="614" spans="1:34">
      <c r="B614" s="72" t="s">
        <v>1872</v>
      </c>
      <c r="C614" s="72"/>
      <c r="D614" s="72"/>
      <c r="F614" s="72"/>
      <c r="G614" s="72"/>
      <c r="H614" s="72"/>
      <c r="P614" s="72"/>
      <c r="Q614" s="72"/>
      <c r="R614" s="72"/>
      <c r="S614" s="72"/>
      <c r="T614" s="72"/>
      <c r="U614" s="72"/>
      <c r="V614" s="72"/>
      <c r="W614" s="72"/>
      <c r="X614" s="72"/>
      <c r="Y614" s="72"/>
      <c r="Z614" s="72"/>
      <c r="AA614" s="72"/>
      <c r="AF614" s="72"/>
      <c r="AG614" s="72"/>
      <c r="AH614" s="72"/>
    </row>
    <row r="615" spans="1:34">
      <c r="B615" s="72" t="s">
        <v>1871</v>
      </c>
      <c r="C615" s="72"/>
      <c r="D615" s="72"/>
      <c r="F615" s="72"/>
      <c r="G615" s="72"/>
      <c r="H615" s="72"/>
      <c r="P615" s="72"/>
      <c r="Q615" s="72"/>
      <c r="R615" s="72"/>
      <c r="S615" s="72"/>
      <c r="T615" s="72"/>
      <c r="U615" s="72"/>
      <c r="V615" s="72"/>
      <c r="W615" s="72"/>
      <c r="X615" s="72"/>
      <c r="Y615" s="72"/>
      <c r="Z615" s="72"/>
      <c r="AA615" s="72"/>
      <c r="AF615" s="72"/>
      <c r="AG615" s="72"/>
      <c r="AH615" s="72"/>
    </row>
    <row r="616" spans="1:34">
      <c r="B616" s="72" t="s">
        <v>1870</v>
      </c>
      <c r="C616" s="72"/>
      <c r="D616" s="72"/>
      <c r="F616" s="72"/>
      <c r="G616" s="72"/>
      <c r="H616" s="72"/>
      <c r="P616" s="72"/>
      <c r="Q616" s="72"/>
      <c r="R616" s="72"/>
      <c r="S616" s="72"/>
      <c r="T616" s="72"/>
      <c r="U616" s="72"/>
      <c r="V616" s="72"/>
      <c r="W616" s="72"/>
      <c r="X616" s="72"/>
      <c r="Y616" s="72"/>
      <c r="Z616" s="72"/>
      <c r="AA616" s="72"/>
      <c r="AF616" s="72"/>
      <c r="AG616" s="72"/>
      <c r="AH616" s="72"/>
    </row>
    <row r="617" spans="1:34">
      <c r="B617" s="72" t="s">
        <v>1869</v>
      </c>
      <c r="C617" s="72"/>
      <c r="D617" s="72"/>
      <c r="F617" s="72"/>
      <c r="G617" s="72"/>
      <c r="H617" s="72"/>
      <c r="P617" s="72"/>
      <c r="Q617" s="72"/>
      <c r="R617" s="72"/>
      <c r="S617" s="72"/>
      <c r="T617" s="72"/>
      <c r="U617" s="72"/>
      <c r="V617" s="72"/>
      <c r="W617" s="72"/>
      <c r="X617" s="72"/>
      <c r="Y617" s="72"/>
      <c r="Z617" s="72"/>
      <c r="AA617" s="72"/>
      <c r="AF617" s="72"/>
      <c r="AG617" s="72"/>
      <c r="AH617" s="72"/>
    </row>
    <row r="618" spans="1:34">
      <c r="B618" s="72" t="s">
        <v>1868</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1867</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1866</v>
      </c>
      <c r="C620" s="72"/>
      <c r="D620" s="72"/>
      <c r="F620" s="72"/>
      <c r="G620" s="72"/>
      <c r="H620" s="72"/>
      <c r="P620" s="72"/>
      <c r="Q620" s="72"/>
      <c r="R620" s="72"/>
      <c r="S620" s="72"/>
      <c r="T620" s="72"/>
      <c r="U620" s="72"/>
      <c r="V620" s="72"/>
      <c r="W620" s="72"/>
      <c r="X620" s="72"/>
      <c r="Y620" s="72"/>
      <c r="Z620" s="72"/>
      <c r="AA620" s="72"/>
      <c r="AF620" s="72"/>
      <c r="AG620" s="72"/>
      <c r="AH620" s="72"/>
    </row>
    <row r="621" spans="1:34">
      <c r="B621" s="72" t="s">
        <v>1865</v>
      </c>
      <c r="C621" s="72"/>
      <c r="D621" s="72"/>
      <c r="F621" s="72"/>
      <c r="G621" s="72"/>
      <c r="H621" s="72"/>
      <c r="P621" s="72"/>
      <c r="Q621" s="72"/>
      <c r="R621" s="72"/>
      <c r="S621" s="72"/>
      <c r="T621" s="72"/>
      <c r="U621" s="72"/>
      <c r="V621" s="72"/>
      <c r="W621" s="72"/>
      <c r="X621" s="72"/>
      <c r="Y621" s="72"/>
      <c r="Z621" s="72"/>
      <c r="AA621" s="72"/>
      <c r="AF621" s="72"/>
      <c r="AG621" s="72"/>
      <c r="AH621" s="72"/>
    </row>
    <row r="622" spans="1:34">
      <c r="B622" s="72" t="s">
        <v>1864</v>
      </c>
      <c r="C622" s="72"/>
      <c r="D622" s="72"/>
      <c r="F622" s="72"/>
      <c r="G622" s="72"/>
      <c r="H622" s="72"/>
      <c r="P622" s="72"/>
      <c r="Q622" s="72"/>
      <c r="R622" s="72"/>
      <c r="S622" s="72"/>
      <c r="T622" s="72"/>
      <c r="U622" s="72"/>
      <c r="V622" s="72"/>
      <c r="W622" s="72"/>
      <c r="X622" s="72"/>
      <c r="Y622" s="72"/>
      <c r="Z622" s="72"/>
      <c r="AA622" s="72"/>
      <c r="AF622" s="72"/>
      <c r="AG622" s="72"/>
      <c r="AH622" s="72"/>
    </row>
    <row r="623" spans="1:34">
      <c r="B623" s="72" t="s">
        <v>1863</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1862</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1861</v>
      </c>
      <c r="C625" s="72"/>
      <c r="D625" s="72"/>
      <c r="F625" s="72"/>
      <c r="G625" s="72"/>
      <c r="H625" s="72"/>
      <c r="P625" s="72"/>
      <c r="Q625" s="72"/>
      <c r="R625" s="72"/>
      <c r="S625" s="72"/>
      <c r="T625" s="72"/>
      <c r="U625" s="72"/>
      <c r="V625" s="72"/>
      <c r="W625" s="72"/>
      <c r="X625" s="72"/>
      <c r="Y625" s="72"/>
      <c r="Z625" s="72"/>
      <c r="AA625" s="72"/>
      <c r="AF625" s="72"/>
      <c r="AG625" s="72"/>
      <c r="AH625" s="72"/>
    </row>
    <row r="626" spans="2:34">
      <c r="B626" s="72" t="s">
        <v>1860</v>
      </c>
      <c r="AF626" s="72"/>
      <c r="AG626" s="72"/>
      <c r="AH626" s="72"/>
    </row>
    <row r="627" spans="2:34">
      <c r="B627" s="72" t="s">
        <v>1859</v>
      </c>
      <c r="AF627" s="72"/>
      <c r="AG627" s="72"/>
      <c r="AH627" s="72"/>
    </row>
    <row r="628" spans="2:34">
      <c r="B628" s="72" t="s">
        <v>1858</v>
      </c>
      <c r="AF628" s="72"/>
      <c r="AG628" s="72"/>
      <c r="AH628" s="72"/>
    </row>
    <row r="629" spans="2:34">
      <c r="B629" s="72" t="s">
        <v>1857</v>
      </c>
      <c r="AF629" s="72"/>
      <c r="AG629" s="72"/>
      <c r="AH629" s="72"/>
    </row>
    <row r="630" spans="2:34">
      <c r="B630" s="72" t="s">
        <v>1856</v>
      </c>
      <c r="AF630" s="72"/>
      <c r="AG630" s="72"/>
      <c r="AH630" s="72"/>
    </row>
    <row r="631" spans="2:34">
      <c r="B631" s="72" t="s">
        <v>1855</v>
      </c>
      <c r="AF631" s="72"/>
      <c r="AG631" s="72"/>
      <c r="AH631" s="72"/>
    </row>
    <row r="632" spans="2:34">
      <c r="B632" s="72" t="s">
        <v>1854</v>
      </c>
      <c r="AF632" s="72"/>
      <c r="AG632" s="72"/>
      <c r="AH632" s="72"/>
    </row>
    <row r="633" spans="2:34">
      <c r="B633" s="72" t="s">
        <v>1853</v>
      </c>
      <c r="AF633" s="72"/>
      <c r="AG633" s="72"/>
      <c r="AH633" s="72"/>
    </row>
    <row r="634" spans="2:34">
      <c r="B634" s="72" t="s">
        <v>1852</v>
      </c>
      <c r="AF634" s="72"/>
      <c r="AG634" s="72"/>
      <c r="AH634" s="72"/>
    </row>
    <row r="635" spans="2:34">
      <c r="B635" s="72" t="s">
        <v>1851</v>
      </c>
      <c r="AF635" s="72"/>
      <c r="AG635" s="72"/>
      <c r="AH635" s="72"/>
    </row>
    <row r="636" spans="2:34">
      <c r="B636" s="72" t="s">
        <v>1850</v>
      </c>
      <c r="AF636" s="72"/>
      <c r="AG636" s="72"/>
      <c r="AH636" s="72"/>
    </row>
    <row r="637" spans="2:34">
      <c r="B637" s="72" t="s">
        <v>1849</v>
      </c>
      <c r="C637" s="73" t="s">
        <v>1691</v>
      </c>
      <c r="N637" s="72" t="s">
        <v>1706</v>
      </c>
      <c r="AF637" s="72"/>
      <c r="AG637" s="72"/>
      <c r="AH637" s="72"/>
    </row>
    <row r="638" spans="2:34">
      <c r="B638" s="72" t="s">
        <v>1848</v>
      </c>
      <c r="C638" s="73" t="s">
        <v>1691</v>
      </c>
      <c r="AF638" s="72"/>
      <c r="AG638" s="72"/>
      <c r="AH638" s="72"/>
    </row>
    <row r="639" spans="2:34">
      <c r="B639" s="72" t="s">
        <v>1847</v>
      </c>
      <c r="C639" s="73" t="s">
        <v>1691</v>
      </c>
      <c r="N639" s="72" t="s">
        <v>1805</v>
      </c>
      <c r="AE639" s="91" t="s">
        <v>6009</v>
      </c>
      <c r="AF639" s="72"/>
      <c r="AG639" s="72"/>
      <c r="AH639" s="72"/>
    </row>
    <row r="640" spans="2:34">
      <c r="B640" s="72" t="s">
        <v>1846</v>
      </c>
      <c r="C640" s="73" t="s">
        <v>1691</v>
      </c>
      <c r="N640" s="72" t="s">
        <v>1805</v>
      </c>
      <c r="AF640" s="72"/>
      <c r="AG640" s="72"/>
      <c r="AH640" s="72"/>
    </row>
    <row r="641" spans="2:34">
      <c r="B641" s="72" t="s">
        <v>1845</v>
      </c>
      <c r="C641" s="73" t="s">
        <v>1691</v>
      </c>
      <c r="N641" s="72" t="s">
        <v>1805</v>
      </c>
      <c r="AF641" s="72"/>
      <c r="AG641" s="72"/>
      <c r="AH641" s="72"/>
    </row>
    <row r="642" spans="2:34">
      <c r="B642" s="72" t="s">
        <v>1844</v>
      </c>
      <c r="C642" s="73" t="s">
        <v>1691</v>
      </c>
      <c r="N642" s="72" t="s">
        <v>1805</v>
      </c>
      <c r="P642" s="72"/>
      <c r="Q642" s="72"/>
      <c r="R642" s="72"/>
      <c r="S642" s="72"/>
      <c r="T642" s="72"/>
      <c r="U642" s="72"/>
      <c r="V642" s="72"/>
      <c r="W642" s="72"/>
      <c r="X642" s="72"/>
      <c r="Y642" s="72"/>
      <c r="Z642" s="72"/>
      <c r="AA642" s="72"/>
      <c r="AF642" s="72"/>
      <c r="AG642" s="72"/>
      <c r="AH642" s="72"/>
    </row>
    <row r="643" spans="2:34">
      <c r="B643" s="72" t="s">
        <v>1843</v>
      </c>
      <c r="C643" s="73" t="s">
        <v>1691</v>
      </c>
      <c r="N643" s="72" t="s">
        <v>1805</v>
      </c>
      <c r="P643" s="72"/>
      <c r="Q643" s="72"/>
      <c r="R643" s="72"/>
      <c r="S643" s="72"/>
      <c r="T643" s="72"/>
      <c r="U643" s="72"/>
      <c r="V643" s="72"/>
      <c r="W643" s="72"/>
      <c r="X643" s="72"/>
      <c r="Y643" s="72"/>
      <c r="Z643" s="72"/>
      <c r="AA643" s="72"/>
      <c r="AF643" s="72"/>
      <c r="AG643" s="72"/>
      <c r="AH643" s="72"/>
    </row>
    <row r="644" spans="2:34">
      <c r="B644" s="72" t="s">
        <v>1842</v>
      </c>
      <c r="C644" s="73" t="s">
        <v>1691</v>
      </c>
      <c r="N644" s="72" t="s">
        <v>1805</v>
      </c>
      <c r="P644" s="72"/>
      <c r="Q644" s="72"/>
      <c r="R644" s="72"/>
      <c r="S644" s="72"/>
      <c r="T644" s="72"/>
      <c r="U644" s="72"/>
      <c r="V644" s="72"/>
      <c r="W644" s="72"/>
      <c r="X644" s="72"/>
      <c r="Y644" s="72"/>
      <c r="Z644" s="72"/>
      <c r="AA644" s="72"/>
      <c r="AF644" s="72"/>
      <c r="AG644" s="72"/>
      <c r="AH644" s="72"/>
    </row>
    <row r="645" spans="2:34">
      <c r="B645" s="72" t="s">
        <v>1841</v>
      </c>
      <c r="C645" s="73" t="s">
        <v>1691</v>
      </c>
      <c r="N645" s="72" t="s">
        <v>1805</v>
      </c>
      <c r="P645" s="72"/>
      <c r="Q645" s="72"/>
      <c r="R645" s="72"/>
      <c r="S645" s="72"/>
      <c r="T645" s="72"/>
      <c r="U645" s="72"/>
      <c r="V645" s="72"/>
      <c r="W645" s="72"/>
      <c r="X645" s="72"/>
      <c r="Y645" s="72"/>
      <c r="Z645" s="72"/>
      <c r="AA645" s="72"/>
      <c r="AF645" s="72"/>
      <c r="AG645" s="72"/>
      <c r="AH645" s="72"/>
    </row>
    <row r="646" spans="2:34">
      <c r="B646" s="72" t="s">
        <v>1840</v>
      </c>
      <c r="C646" s="73" t="s">
        <v>1691</v>
      </c>
      <c r="N646" s="72" t="s">
        <v>1805</v>
      </c>
      <c r="P646" s="72"/>
      <c r="Q646" s="72"/>
      <c r="R646" s="72"/>
      <c r="S646" s="72"/>
      <c r="T646" s="72"/>
      <c r="U646" s="72"/>
      <c r="V646" s="72"/>
      <c r="W646" s="72"/>
      <c r="X646" s="72"/>
      <c r="Y646" s="72"/>
      <c r="Z646" s="72"/>
      <c r="AA646" s="72"/>
      <c r="AF646" s="72"/>
      <c r="AG646" s="72"/>
      <c r="AH646" s="72"/>
    </row>
    <row r="647" spans="2:34">
      <c r="B647" s="72" t="s">
        <v>1839</v>
      </c>
      <c r="C647" s="73" t="s">
        <v>1691</v>
      </c>
      <c r="N647" s="72" t="s">
        <v>1805</v>
      </c>
      <c r="P647" s="72"/>
      <c r="Q647" s="72"/>
      <c r="R647" s="72"/>
      <c r="S647" s="72"/>
      <c r="T647" s="72"/>
      <c r="U647" s="72"/>
      <c r="V647" s="72"/>
      <c r="W647" s="72"/>
      <c r="X647" s="72"/>
      <c r="Y647" s="72"/>
      <c r="Z647" s="72"/>
      <c r="AA647" s="72"/>
      <c r="AF647" s="72"/>
      <c r="AG647" s="72"/>
      <c r="AH647" s="72"/>
    </row>
    <row r="648" spans="2:34">
      <c r="B648" s="72" t="s">
        <v>1838</v>
      </c>
      <c r="C648" s="73" t="s">
        <v>1691</v>
      </c>
      <c r="N648" s="72" t="s">
        <v>1805</v>
      </c>
      <c r="P648" s="72"/>
      <c r="Q648" s="72"/>
      <c r="R648" s="72"/>
      <c r="S648" s="72"/>
      <c r="T648" s="72"/>
      <c r="U648" s="72"/>
      <c r="V648" s="72"/>
      <c r="W648" s="72"/>
      <c r="X648" s="72"/>
      <c r="Y648" s="72"/>
      <c r="Z648" s="72"/>
      <c r="AA648" s="72"/>
      <c r="AF648" s="72"/>
      <c r="AG648" s="72"/>
      <c r="AH648" s="72"/>
    </row>
    <row r="649" spans="2:34">
      <c r="B649" s="72" t="s">
        <v>1837</v>
      </c>
      <c r="C649" s="73" t="s">
        <v>1691</v>
      </c>
      <c r="N649" s="72" t="s">
        <v>1805</v>
      </c>
      <c r="P649" s="72"/>
      <c r="Q649" s="72"/>
      <c r="R649" s="72"/>
      <c r="S649" s="72"/>
      <c r="T649" s="72"/>
      <c r="U649" s="72"/>
      <c r="V649" s="72"/>
      <c r="W649" s="72"/>
      <c r="X649" s="72"/>
      <c r="Y649" s="72"/>
      <c r="Z649" s="72"/>
      <c r="AA649" s="72"/>
      <c r="AF649" s="72"/>
      <c r="AG649" s="72"/>
      <c r="AH649" s="72"/>
    </row>
    <row r="650" spans="2:34">
      <c r="B650" s="72" t="s">
        <v>1836</v>
      </c>
      <c r="C650" s="73" t="s">
        <v>1691</v>
      </c>
      <c r="N650" s="72" t="s">
        <v>1805</v>
      </c>
      <c r="P650" s="72"/>
      <c r="Q650" s="72"/>
      <c r="R650" s="72"/>
      <c r="S650" s="72"/>
      <c r="T650" s="72"/>
      <c r="U650" s="72"/>
      <c r="V650" s="72"/>
      <c r="W650" s="72"/>
      <c r="X650" s="72"/>
      <c r="Y650" s="72"/>
      <c r="Z650" s="72"/>
      <c r="AA650" s="72"/>
      <c r="AF650" s="72"/>
      <c r="AG650" s="72"/>
      <c r="AH650" s="72"/>
    </row>
    <row r="651" spans="2:34">
      <c r="B651" s="72" t="s">
        <v>1835</v>
      </c>
      <c r="C651" s="73" t="s">
        <v>1691</v>
      </c>
      <c r="N651" s="72" t="s">
        <v>1805</v>
      </c>
      <c r="P651" s="72"/>
      <c r="Q651" s="72"/>
      <c r="R651" s="72"/>
      <c r="S651" s="72"/>
      <c r="T651" s="72"/>
      <c r="U651" s="72"/>
      <c r="V651" s="72"/>
      <c r="W651" s="72"/>
      <c r="X651" s="72"/>
      <c r="Y651" s="72"/>
      <c r="Z651" s="72"/>
      <c r="AA651" s="72"/>
      <c r="AF651" s="72"/>
      <c r="AG651" s="72"/>
      <c r="AH651" s="72"/>
    </row>
    <row r="652" spans="2:34">
      <c r="B652" s="72" t="s">
        <v>1834</v>
      </c>
      <c r="C652" s="73" t="s">
        <v>1691</v>
      </c>
      <c r="N652" s="72" t="s">
        <v>1805</v>
      </c>
      <c r="P652" s="72"/>
      <c r="Q652" s="72"/>
      <c r="R652" s="72"/>
      <c r="S652" s="72"/>
      <c r="T652" s="72"/>
      <c r="U652" s="72"/>
      <c r="V652" s="72"/>
      <c r="W652" s="72"/>
      <c r="X652" s="72"/>
      <c r="Y652" s="72"/>
      <c r="Z652" s="72"/>
      <c r="AA652" s="72"/>
      <c r="AF652" s="72"/>
      <c r="AG652" s="72"/>
      <c r="AH652" s="72"/>
    </row>
    <row r="653" spans="2:34">
      <c r="B653" s="72" t="s">
        <v>1833</v>
      </c>
      <c r="C653" s="73" t="s">
        <v>1691</v>
      </c>
      <c r="N653" s="72" t="s">
        <v>1805</v>
      </c>
      <c r="P653" s="72"/>
      <c r="Q653" s="72"/>
      <c r="R653" s="72"/>
      <c r="S653" s="72"/>
      <c r="T653" s="72"/>
      <c r="U653" s="72"/>
      <c r="V653" s="72"/>
      <c r="W653" s="72"/>
      <c r="X653" s="72"/>
      <c r="Y653" s="72"/>
      <c r="Z653" s="72"/>
      <c r="AA653" s="72"/>
      <c r="AF653" s="72"/>
      <c r="AG653" s="72"/>
      <c r="AH653" s="72"/>
    </row>
    <row r="654" spans="2:34">
      <c r="B654" s="72" t="s">
        <v>1832</v>
      </c>
      <c r="C654" s="73" t="s">
        <v>1691</v>
      </c>
      <c r="N654" s="72" t="s">
        <v>1805</v>
      </c>
      <c r="P654" s="72"/>
      <c r="Q654" s="72"/>
      <c r="R654" s="72"/>
      <c r="S654" s="72"/>
      <c r="T654" s="72"/>
      <c r="U654" s="72"/>
      <c r="V654" s="72"/>
      <c r="W654" s="72"/>
      <c r="X654" s="72"/>
      <c r="Y654" s="72"/>
      <c r="Z654" s="72"/>
      <c r="AA654" s="72"/>
      <c r="AF654" s="72"/>
      <c r="AG654" s="72"/>
      <c r="AH654" s="72"/>
    </row>
    <row r="655" spans="2:34">
      <c r="B655" s="72" t="s">
        <v>1831</v>
      </c>
      <c r="C655" s="73" t="s">
        <v>1691</v>
      </c>
      <c r="N655" s="72" t="s">
        <v>1805</v>
      </c>
      <c r="P655" s="72"/>
      <c r="Q655" s="72"/>
      <c r="R655" s="72"/>
      <c r="S655" s="72"/>
      <c r="T655" s="72"/>
      <c r="U655" s="72"/>
      <c r="V655" s="72"/>
      <c r="W655" s="72"/>
      <c r="X655" s="72"/>
      <c r="Y655" s="72"/>
      <c r="Z655" s="72"/>
      <c r="AA655" s="72"/>
      <c r="AF655" s="72"/>
      <c r="AG655" s="72"/>
      <c r="AH655" s="72"/>
    </row>
    <row r="656" spans="2:34">
      <c r="B656" s="72" t="s">
        <v>1830</v>
      </c>
      <c r="C656" s="73" t="s">
        <v>1691</v>
      </c>
      <c r="N656" s="72" t="s">
        <v>1805</v>
      </c>
      <c r="P656" s="72"/>
      <c r="Q656" s="72"/>
      <c r="R656" s="72"/>
      <c r="S656" s="72"/>
      <c r="T656" s="72"/>
      <c r="U656" s="72"/>
      <c r="V656" s="72"/>
      <c r="W656" s="72"/>
      <c r="X656" s="72"/>
      <c r="Y656" s="72"/>
      <c r="Z656" s="72"/>
      <c r="AA656" s="72"/>
      <c r="AF656" s="72"/>
      <c r="AG656" s="72"/>
      <c r="AH656" s="72"/>
    </row>
    <row r="657" spans="2:34">
      <c r="B657" s="72" t="s">
        <v>1829</v>
      </c>
      <c r="C657" s="73" t="s">
        <v>1691</v>
      </c>
      <c r="N657" s="72" t="s">
        <v>1805</v>
      </c>
      <c r="P657" s="72"/>
      <c r="Q657" s="72"/>
      <c r="R657" s="72"/>
      <c r="S657" s="72"/>
      <c r="T657" s="72"/>
      <c r="U657" s="72"/>
      <c r="V657" s="72"/>
      <c r="W657" s="72"/>
      <c r="X657" s="72"/>
      <c r="Y657" s="72"/>
      <c r="Z657" s="72"/>
      <c r="AA657" s="72"/>
      <c r="AF657" s="72"/>
      <c r="AG657" s="72"/>
      <c r="AH657" s="72"/>
    </row>
    <row r="658" spans="2:34">
      <c r="B658" s="72" t="s">
        <v>1828</v>
      </c>
      <c r="C658" s="73" t="s">
        <v>1691</v>
      </c>
      <c r="N658" s="72" t="s">
        <v>1805</v>
      </c>
      <c r="P658" s="72"/>
      <c r="Q658" s="72"/>
      <c r="R658" s="72"/>
      <c r="S658" s="72"/>
      <c r="T658" s="72"/>
      <c r="U658" s="72"/>
      <c r="V658" s="72"/>
      <c r="W658" s="72"/>
      <c r="X658" s="72"/>
      <c r="Y658" s="72"/>
      <c r="Z658" s="72"/>
      <c r="AA658" s="72"/>
      <c r="AF658" s="72"/>
      <c r="AG658" s="72"/>
      <c r="AH658" s="72"/>
    </row>
    <row r="659" spans="2:34">
      <c r="B659" s="72" t="s">
        <v>1827</v>
      </c>
      <c r="C659" s="73" t="s">
        <v>1691</v>
      </c>
      <c r="N659" s="72" t="s">
        <v>1805</v>
      </c>
      <c r="P659" s="72"/>
      <c r="Q659" s="72"/>
      <c r="R659" s="72"/>
      <c r="S659" s="72"/>
      <c r="T659" s="72"/>
      <c r="U659" s="72"/>
      <c r="V659" s="72"/>
      <c r="W659" s="72"/>
      <c r="X659" s="72"/>
      <c r="Y659" s="72"/>
      <c r="Z659" s="72"/>
      <c r="AA659" s="72"/>
      <c r="AF659" s="72"/>
      <c r="AG659" s="72"/>
      <c r="AH659" s="72"/>
    </row>
    <row r="660" spans="2:34">
      <c r="B660" s="72" t="s">
        <v>1826</v>
      </c>
      <c r="C660" s="73" t="s">
        <v>1691</v>
      </c>
      <c r="N660" s="72" t="s">
        <v>1805</v>
      </c>
      <c r="P660" s="72"/>
      <c r="Q660" s="72"/>
      <c r="R660" s="72"/>
      <c r="S660" s="72"/>
      <c r="T660" s="72"/>
      <c r="U660" s="72"/>
      <c r="V660" s="72"/>
      <c r="W660" s="72"/>
      <c r="X660" s="72"/>
      <c r="Y660" s="72"/>
      <c r="Z660" s="72"/>
      <c r="AA660" s="72"/>
      <c r="AF660" s="72"/>
      <c r="AG660" s="72"/>
      <c r="AH660" s="72"/>
    </row>
    <row r="661" spans="2:34">
      <c r="B661" s="72" t="s">
        <v>1825</v>
      </c>
      <c r="C661" s="73" t="s">
        <v>1691</v>
      </c>
      <c r="N661" s="72" t="s">
        <v>1805</v>
      </c>
      <c r="P661" s="72"/>
      <c r="Q661" s="72"/>
      <c r="R661" s="72"/>
      <c r="S661" s="72"/>
      <c r="T661" s="72"/>
      <c r="U661" s="72"/>
      <c r="V661" s="72"/>
      <c r="W661" s="72"/>
      <c r="X661" s="72"/>
      <c r="Y661" s="72"/>
      <c r="Z661" s="72"/>
      <c r="AA661" s="72"/>
      <c r="AF661" s="72"/>
      <c r="AG661" s="72"/>
      <c r="AH661" s="72"/>
    </row>
    <row r="662" spans="2:34">
      <c r="B662" s="72" t="s">
        <v>1824</v>
      </c>
      <c r="C662" s="73" t="s">
        <v>1691</v>
      </c>
      <c r="N662" s="72" t="s">
        <v>1805</v>
      </c>
      <c r="P662" s="72"/>
      <c r="Q662" s="72"/>
      <c r="R662" s="72"/>
      <c r="S662" s="72"/>
      <c r="T662" s="72"/>
      <c r="U662" s="72"/>
      <c r="V662" s="72"/>
      <c r="W662" s="72"/>
      <c r="X662" s="72"/>
      <c r="Y662" s="72"/>
      <c r="Z662" s="72"/>
      <c r="AA662" s="72"/>
      <c r="AF662" s="72"/>
      <c r="AG662" s="72"/>
      <c r="AH662" s="72"/>
    </row>
    <row r="663" spans="2:34">
      <c r="B663" s="72" t="s">
        <v>1823</v>
      </c>
      <c r="C663" s="73" t="s">
        <v>1691</v>
      </c>
      <c r="N663" s="72" t="s">
        <v>1805</v>
      </c>
      <c r="P663" s="72"/>
      <c r="Q663" s="72"/>
      <c r="R663" s="72"/>
      <c r="S663" s="72"/>
      <c r="T663" s="72"/>
      <c r="U663" s="72"/>
      <c r="V663" s="72"/>
      <c r="W663" s="72"/>
      <c r="X663" s="72"/>
      <c r="Y663" s="72"/>
      <c r="Z663" s="72"/>
      <c r="AA663" s="72"/>
      <c r="AF663" s="72"/>
      <c r="AG663" s="72"/>
      <c r="AH663" s="72"/>
    </row>
    <row r="664" spans="2:34">
      <c r="B664" s="72" t="s">
        <v>1822</v>
      </c>
      <c r="C664" s="73" t="s">
        <v>1691</v>
      </c>
      <c r="N664" s="72" t="s">
        <v>1805</v>
      </c>
      <c r="P664" s="72"/>
      <c r="Q664" s="72"/>
      <c r="R664" s="72"/>
      <c r="S664" s="72"/>
      <c r="T664" s="72"/>
      <c r="U664" s="72"/>
      <c r="V664" s="72"/>
      <c r="W664" s="72"/>
      <c r="X664" s="72"/>
      <c r="Y664" s="72"/>
      <c r="Z664" s="72"/>
      <c r="AA664" s="72"/>
      <c r="AF664" s="72"/>
      <c r="AG664" s="72"/>
      <c r="AH664" s="72"/>
    </row>
    <row r="665" spans="2:34">
      <c r="B665" s="72" t="s">
        <v>1821</v>
      </c>
      <c r="C665" s="73" t="s">
        <v>1691</v>
      </c>
      <c r="N665" s="72" t="s">
        <v>1805</v>
      </c>
      <c r="P665" s="72"/>
      <c r="Q665" s="72"/>
      <c r="R665" s="72"/>
      <c r="S665" s="72"/>
      <c r="T665" s="72"/>
      <c r="U665" s="72"/>
      <c r="V665" s="72"/>
      <c r="W665" s="72"/>
      <c r="X665" s="72"/>
      <c r="Y665" s="72"/>
      <c r="Z665" s="72"/>
      <c r="AA665" s="72"/>
      <c r="AF665" s="72"/>
      <c r="AG665" s="72"/>
      <c r="AH665" s="72"/>
    </row>
    <row r="666" spans="2:34">
      <c r="B666" s="72" t="s">
        <v>1820</v>
      </c>
      <c r="C666" s="73" t="s">
        <v>1691</v>
      </c>
      <c r="N666" s="72" t="s">
        <v>1805</v>
      </c>
      <c r="P666" s="72"/>
      <c r="Q666" s="72"/>
      <c r="R666" s="72"/>
      <c r="S666" s="72"/>
      <c r="T666" s="72"/>
      <c r="U666" s="72"/>
      <c r="V666" s="72"/>
      <c r="W666" s="72"/>
      <c r="X666" s="72"/>
      <c r="Y666" s="72"/>
      <c r="Z666" s="72"/>
      <c r="AA666" s="72"/>
      <c r="AF666" s="72"/>
      <c r="AG666" s="72"/>
      <c r="AH666" s="72"/>
    </row>
    <row r="667" spans="2:34">
      <c r="B667" s="72" t="s">
        <v>1819</v>
      </c>
      <c r="C667" s="73" t="s">
        <v>1691</v>
      </c>
      <c r="N667" s="72" t="s">
        <v>1805</v>
      </c>
      <c r="P667" s="72"/>
      <c r="Q667" s="72"/>
      <c r="R667" s="72"/>
      <c r="S667" s="72"/>
      <c r="T667" s="72"/>
      <c r="U667" s="72"/>
      <c r="V667" s="72"/>
      <c r="W667" s="72"/>
      <c r="X667" s="72"/>
      <c r="Y667" s="72"/>
      <c r="Z667" s="72"/>
      <c r="AA667" s="72"/>
      <c r="AF667" s="72"/>
      <c r="AG667" s="72"/>
      <c r="AH667" s="72"/>
    </row>
    <row r="668" spans="2:34">
      <c r="B668" s="72" t="s">
        <v>1818</v>
      </c>
      <c r="C668" s="73" t="s">
        <v>1691</v>
      </c>
      <c r="N668" s="72" t="s">
        <v>1805</v>
      </c>
      <c r="P668" s="72"/>
      <c r="Q668" s="72"/>
      <c r="R668" s="72"/>
      <c r="S668" s="72"/>
      <c r="T668" s="72"/>
      <c r="U668" s="72"/>
      <c r="V668" s="72"/>
      <c r="W668" s="72"/>
      <c r="X668" s="72"/>
      <c r="Y668" s="72"/>
      <c r="Z668" s="72"/>
      <c r="AA668" s="72"/>
      <c r="AF668" s="72"/>
      <c r="AG668" s="72"/>
      <c r="AH668" s="72"/>
    </row>
    <row r="669" spans="2:34">
      <c r="B669" s="72" t="s">
        <v>1817</v>
      </c>
      <c r="C669" s="73" t="s">
        <v>1691</v>
      </c>
      <c r="N669" s="72" t="s">
        <v>1805</v>
      </c>
      <c r="P669" s="72"/>
      <c r="Q669" s="72"/>
      <c r="R669" s="72"/>
      <c r="S669" s="72"/>
      <c r="T669" s="72"/>
      <c r="U669" s="72"/>
      <c r="V669" s="72"/>
      <c r="W669" s="72"/>
      <c r="X669" s="72"/>
      <c r="Y669" s="72"/>
      <c r="Z669" s="72"/>
      <c r="AA669" s="72"/>
      <c r="AF669" s="72"/>
      <c r="AG669" s="72"/>
      <c r="AH669" s="72"/>
    </row>
    <row r="670" spans="2:34">
      <c r="B670" s="72" t="s">
        <v>1816</v>
      </c>
      <c r="C670" s="73" t="s">
        <v>1691</v>
      </c>
      <c r="N670" s="72" t="s">
        <v>1805</v>
      </c>
      <c r="P670" s="72"/>
      <c r="Q670" s="72"/>
      <c r="R670" s="72"/>
      <c r="S670" s="72"/>
      <c r="T670" s="72"/>
      <c r="U670" s="72"/>
      <c r="V670" s="72"/>
      <c r="W670" s="72"/>
      <c r="X670" s="72"/>
      <c r="Y670" s="72"/>
      <c r="Z670" s="72"/>
      <c r="AA670" s="72"/>
      <c r="AF670" s="72"/>
      <c r="AG670" s="72"/>
      <c r="AH670" s="72"/>
    </row>
    <row r="671" spans="2:34">
      <c r="B671" s="72" t="s">
        <v>1815</v>
      </c>
      <c r="C671" s="73" t="s">
        <v>1691</v>
      </c>
      <c r="N671" s="72" t="s">
        <v>1805</v>
      </c>
      <c r="P671" s="72"/>
      <c r="Q671" s="72"/>
      <c r="R671" s="72"/>
      <c r="S671" s="72"/>
      <c r="T671" s="72"/>
      <c r="U671" s="72"/>
      <c r="V671" s="72"/>
      <c r="W671" s="72"/>
      <c r="X671" s="72"/>
      <c r="Y671" s="72"/>
      <c r="Z671" s="72"/>
      <c r="AA671" s="72"/>
      <c r="AF671" s="72"/>
      <c r="AG671" s="72"/>
      <c r="AH671" s="72"/>
    </row>
    <row r="672" spans="2:34">
      <c r="B672" s="72" t="s">
        <v>1814</v>
      </c>
      <c r="C672" s="73" t="s">
        <v>1691</v>
      </c>
      <c r="N672" s="72" t="s">
        <v>1805</v>
      </c>
      <c r="P672" s="72"/>
      <c r="Q672" s="72"/>
      <c r="R672" s="72"/>
      <c r="S672" s="72"/>
      <c r="T672" s="72"/>
      <c r="U672" s="72"/>
      <c r="V672" s="72"/>
      <c r="W672" s="72"/>
      <c r="X672" s="72"/>
      <c r="Y672" s="72"/>
      <c r="Z672" s="72"/>
      <c r="AA672" s="72"/>
      <c r="AF672" s="72"/>
      <c r="AG672" s="72"/>
      <c r="AH672" s="72"/>
    </row>
    <row r="673" spans="2:34">
      <c r="B673" s="72" t="s">
        <v>1813</v>
      </c>
      <c r="C673" s="73" t="s">
        <v>1691</v>
      </c>
      <c r="N673" s="72" t="s">
        <v>1805</v>
      </c>
      <c r="P673" s="72"/>
      <c r="Q673" s="72"/>
      <c r="R673" s="72"/>
      <c r="S673" s="72"/>
      <c r="T673" s="72"/>
      <c r="U673" s="72"/>
      <c r="V673" s="72"/>
      <c r="W673" s="72"/>
      <c r="X673" s="72"/>
      <c r="Y673" s="72"/>
      <c r="Z673" s="72"/>
      <c r="AA673" s="72"/>
      <c r="AF673" s="72"/>
      <c r="AG673" s="72"/>
      <c r="AH673" s="72"/>
    </row>
    <row r="674" spans="2:34">
      <c r="B674" s="72" t="s">
        <v>1812</v>
      </c>
      <c r="C674" s="73" t="s">
        <v>1691</v>
      </c>
      <c r="N674" s="72" t="s">
        <v>1805</v>
      </c>
      <c r="P674" s="72"/>
      <c r="Q674" s="72"/>
      <c r="R674" s="72"/>
      <c r="S674" s="72"/>
      <c r="T674" s="72"/>
      <c r="U674" s="72"/>
      <c r="V674" s="72"/>
      <c r="W674" s="72"/>
      <c r="X674" s="72"/>
      <c r="Y674" s="72"/>
      <c r="Z674" s="72"/>
      <c r="AA674" s="72"/>
      <c r="AF674" s="72"/>
      <c r="AG674" s="72"/>
      <c r="AH674" s="72"/>
    </row>
    <row r="675" spans="2:34">
      <c r="B675" s="72" t="s">
        <v>1811</v>
      </c>
      <c r="C675" s="73" t="s">
        <v>1691</v>
      </c>
      <c r="N675" s="72" t="s">
        <v>1805</v>
      </c>
      <c r="P675" s="72"/>
      <c r="Q675" s="72"/>
      <c r="R675" s="72"/>
      <c r="S675" s="72"/>
      <c r="T675" s="72"/>
      <c r="U675" s="72"/>
      <c r="V675" s="72"/>
      <c r="W675" s="72"/>
      <c r="X675" s="72"/>
      <c r="Y675" s="72"/>
      <c r="Z675" s="72"/>
      <c r="AA675" s="72"/>
      <c r="AF675" s="72"/>
      <c r="AG675" s="72"/>
      <c r="AH675" s="72"/>
    </row>
    <row r="676" spans="2:34">
      <c r="B676" s="72" t="s">
        <v>1810</v>
      </c>
      <c r="C676" s="73" t="s">
        <v>1691</v>
      </c>
      <c r="N676" s="72" t="s">
        <v>1805</v>
      </c>
      <c r="P676" s="72"/>
      <c r="Q676" s="72"/>
      <c r="R676" s="72"/>
      <c r="S676" s="72"/>
      <c r="T676" s="72"/>
      <c r="U676" s="72"/>
      <c r="V676" s="72"/>
      <c r="W676" s="72"/>
      <c r="X676" s="72"/>
      <c r="Y676" s="72"/>
      <c r="Z676" s="72"/>
      <c r="AA676" s="72"/>
      <c r="AF676" s="72"/>
      <c r="AG676" s="72"/>
      <c r="AH676" s="72"/>
    </row>
    <row r="677" spans="2:34">
      <c r="B677" s="72" t="s">
        <v>1809</v>
      </c>
      <c r="C677" s="73" t="s">
        <v>1691</v>
      </c>
      <c r="N677" s="72" t="s">
        <v>1805</v>
      </c>
      <c r="P677" s="72"/>
      <c r="Q677" s="72"/>
      <c r="R677" s="72"/>
      <c r="S677" s="72"/>
      <c r="T677" s="72"/>
      <c r="U677" s="72"/>
      <c r="V677" s="72"/>
      <c r="W677" s="72"/>
      <c r="X677" s="72"/>
      <c r="Y677" s="72"/>
      <c r="Z677" s="72"/>
      <c r="AA677" s="72"/>
      <c r="AF677" s="72"/>
      <c r="AG677" s="72"/>
      <c r="AH677" s="72"/>
    </row>
    <row r="678" spans="2:34">
      <c r="B678" s="72" t="s">
        <v>1808</v>
      </c>
      <c r="C678" s="73" t="s">
        <v>1691</v>
      </c>
      <c r="N678" s="72" t="s">
        <v>1805</v>
      </c>
      <c r="P678" s="72"/>
      <c r="Q678" s="72"/>
      <c r="R678" s="72"/>
      <c r="S678" s="72"/>
      <c r="T678" s="72"/>
      <c r="U678" s="72"/>
      <c r="V678" s="72"/>
      <c r="W678" s="72"/>
      <c r="X678" s="72"/>
      <c r="Y678" s="72"/>
      <c r="Z678" s="72"/>
      <c r="AA678" s="72"/>
      <c r="AF678" s="72"/>
      <c r="AG678" s="72"/>
      <c r="AH678" s="72"/>
    </row>
    <row r="679" spans="2:34">
      <c r="B679" s="72" t="s">
        <v>1807</v>
      </c>
      <c r="C679" s="73" t="s">
        <v>1691</v>
      </c>
      <c r="N679" s="72" t="s">
        <v>1805</v>
      </c>
      <c r="P679" s="72"/>
      <c r="Q679" s="72"/>
      <c r="R679" s="72"/>
      <c r="S679" s="72"/>
      <c r="T679" s="72"/>
      <c r="U679" s="72"/>
      <c r="V679" s="72"/>
      <c r="W679" s="72"/>
      <c r="X679" s="72"/>
      <c r="Y679" s="72"/>
      <c r="Z679" s="72"/>
      <c r="AA679" s="72"/>
      <c r="AF679" s="72"/>
      <c r="AG679" s="72"/>
      <c r="AH679" s="72"/>
    </row>
    <row r="680" spans="2:34">
      <c r="B680" s="72" t="s">
        <v>1806</v>
      </c>
      <c r="C680" s="73" t="s">
        <v>1691</v>
      </c>
      <c r="N680" s="72" t="s">
        <v>1805</v>
      </c>
      <c r="P680" s="72"/>
      <c r="Q680" s="72"/>
      <c r="R680" s="72"/>
      <c r="S680" s="72"/>
      <c r="T680" s="72"/>
      <c r="U680" s="72"/>
      <c r="V680" s="72"/>
      <c r="W680" s="72"/>
      <c r="X680" s="72"/>
      <c r="Y680" s="72"/>
      <c r="Z680" s="72"/>
      <c r="AA680" s="72"/>
      <c r="AF680" s="72"/>
      <c r="AG680" s="72"/>
      <c r="AH680" s="72"/>
    </row>
    <row r="681" spans="2:34">
      <c r="B681" s="72" t="s">
        <v>1804</v>
      </c>
      <c r="C681" s="73" t="s">
        <v>1691</v>
      </c>
      <c r="N681" s="72" t="s">
        <v>1706</v>
      </c>
      <c r="P681" s="72"/>
      <c r="Q681" s="72"/>
      <c r="R681" s="72"/>
      <c r="S681" s="72"/>
      <c r="T681" s="72"/>
      <c r="U681" s="72"/>
      <c r="V681" s="72"/>
      <c r="W681" s="72"/>
      <c r="X681" s="72"/>
      <c r="Y681" s="72"/>
      <c r="Z681" s="72"/>
      <c r="AA681" s="72"/>
      <c r="AF681" s="72"/>
      <c r="AG681" s="72"/>
      <c r="AH681" s="72"/>
    </row>
    <row r="682" spans="2:34">
      <c r="B682" s="72" t="s">
        <v>1803</v>
      </c>
      <c r="C682" s="73" t="s">
        <v>1691</v>
      </c>
      <c r="N682" s="72" t="s">
        <v>1706</v>
      </c>
      <c r="P682" s="72"/>
      <c r="Q682" s="72"/>
      <c r="R682" s="72"/>
      <c r="S682" s="72"/>
      <c r="T682" s="72"/>
      <c r="U682" s="72"/>
      <c r="V682" s="72"/>
      <c r="W682" s="72"/>
      <c r="X682" s="72"/>
      <c r="Y682" s="72"/>
      <c r="Z682" s="72"/>
      <c r="AA682" s="72"/>
      <c r="AF682" s="72"/>
      <c r="AG682" s="72"/>
      <c r="AH682" s="72"/>
    </row>
    <row r="683" spans="2:34">
      <c r="B683" s="72" t="s">
        <v>1802</v>
      </c>
      <c r="C683" s="73" t="s">
        <v>1691</v>
      </c>
      <c r="N683" s="72" t="s">
        <v>1706</v>
      </c>
      <c r="P683" s="72"/>
      <c r="Q683" s="72"/>
      <c r="R683" s="72"/>
      <c r="S683" s="72"/>
      <c r="T683" s="72"/>
      <c r="U683" s="72"/>
      <c r="V683" s="72"/>
      <c r="W683" s="72"/>
      <c r="X683" s="72"/>
      <c r="Y683" s="72"/>
      <c r="Z683" s="72"/>
      <c r="AA683" s="72"/>
      <c r="AF683" s="72"/>
      <c r="AG683" s="72"/>
      <c r="AH683" s="72"/>
    </row>
    <row r="684" spans="2:34">
      <c r="B684" s="72" t="s">
        <v>1801</v>
      </c>
      <c r="C684" s="73" t="s">
        <v>1691</v>
      </c>
      <c r="N684" s="72" t="s">
        <v>1706</v>
      </c>
      <c r="P684" s="72"/>
      <c r="Q684" s="72"/>
      <c r="R684" s="72"/>
      <c r="S684" s="72"/>
      <c r="T684" s="72"/>
      <c r="U684" s="72"/>
      <c r="V684" s="72"/>
      <c r="W684" s="72"/>
      <c r="X684" s="72"/>
      <c r="Y684" s="72"/>
      <c r="Z684" s="72"/>
      <c r="AA684" s="72"/>
      <c r="AF684" s="72"/>
      <c r="AG684" s="72"/>
      <c r="AH684" s="72"/>
    </row>
    <row r="685" spans="2:34">
      <c r="B685" s="72" t="s">
        <v>1800</v>
      </c>
      <c r="C685" s="73" t="s">
        <v>1691</v>
      </c>
      <c r="N685" s="72" t="s">
        <v>1706</v>
      </c>
      <c r="P685" s="72"/>
      <c r="Q685" s="72"/>
      <c r="R685" s="72"/>
      <c r="S685" s="72"/>
      <c r="T685" s="72"/>
      <c r="U685" s="72"/>
      <c r="V685" s="72"/>
      <c r="W685" s="72"/>
      <c r="X685" s="72"/>
      <c r="Y685" s="72"/>
      <c r="Z685" s="72"/>
      <c r="AA685" s="72"/>
      <c r="AF685" s="72"/>
      <c r="AG685" s="72"/>
      <c r="AH685" s="72"/>
    </row>
    <row r="686" spans="2:34">
      <c r="B686" s="72" t="s">
        <v>1799</v>
      </c>
      <c r="C686" s="73" t="s">
        <v>1691</v>
      </c>
      <c r="N686" s="72" t="s">
        <v>1706</v>
      </c>
      <c r="P686" s="72"/>
      <c r="Q686" s="72"/>
      <c r="R686" s="72"/>
      <c r="S686" s="72"/>
      <c r="T686" s="72"/>
      <c r="U686" s="72"/>
      <c r="V686" s="72"/>
      <c r="W686" s="72"/>
      <c r="X686" s="72"/>
      <c r="Y686" s="72"/>
      <c r="Z686" s="72"/>
      <c r="AA686" s="72"/>
      <c r="AF686" s="72"/>
      <c r="AG686" s="72"/>
      <c r="AH686" s="72"/>
    </row>
    <row r="687" spans="2:34">
      <c r="B687" s="72" t="s">
        <v>1798</v>
      </c>
      <c r="C687" s="73" t="s">
        <v>1691</v>
      </c>
      <c r="N687" s="72" t="s">
        <v>1706</v>
      </c>
      <c r="P687" s="72"/>
      <c r="Q687" s="72"/>
      <c r="R687" s="72"/>
      <c r="S687" s="72"/>
      <c r="T687" s="72"/>
      <c r="U687" s="72"/>
      <c r="V687" s="72"/>
      <c r="W687" s="72"/>
      <c r="X687" s="72"/>
      <c r="Y687" s="72"/>
      <c r="Z687" s="72"/>
      <c r="AA687" s="72"/>
      <c r="AF687" s="72"/>
      <c r="AG687" s="72"/>
      <c r="AH687" s="72"/>
    </row>
    <row r="688" spans="2:34">
      <c r="B688" s="72" t="s">
        <v>1797</v>
      </c>
      <c r="C688" s="73" t="s">
        <v>1691</v>
      </c>
      <c r="N688" s="72" t="s">
        <v>1706</v>
      </c>
      <c r="P688" s="72"/>
      <c r="Q688" s="72"/>
      <c r="R688" s="72"/>
      <c r="S688" s="72"/>
      <c r="T688" s="72"/>
      <c r="U688" s="72"/>
      <c r="V688" s="72"/>
      <c r="W688" s="72"/>
      <c r="X688" s="72"/>
      <c r="Y688" s="72"/>
      <c r="Z688" s="72"/>
      <c r="AA688" s="72"/>
      <c r="AF688" s="72"/>
      <c r="AG688" s="72"/>
      <c r="AH688" s="72"/>
    </row>
    <row r="689" spans="2:34">
      <c r="B689" s="72" t="s">
        <v>1796</v>
      </c>
      <c r="C689" s="73" t="s">
        <v>1691</v>
      </c>
      <c r="N689" s="72" t="s">
        <v>1706</v>
      </c>
      <c r="P689" s="72"/>
      <c r="Q689" s="72"/>
      <c r="R689" s="72"/>
      <c r="S689" s="72"/>
      <c r="T689" s="72"/>
      <c r="U689" s="72"/>
      <c r="V689" s="72"/>
      <c r="W689" s="72"/>
      <c r="X689" s="72"/>
      <c r="Y689" s="72"/>
      <c r="Z689" s="72"/>
      <c r="AA689" s="72"/>
      <c r="AF689" s="72"/>
      <c r="AG689" s="72"/>
      <c r="AH689" s="72"/>
    </row>
    <row r="690" spans="2:34">
      <c r="B690" s="72" t="s">
        <v>1795</v>
      </c>
      <c r="C690" s="73" t="s">
        <v>1691</v>
      </c>
      <c r="N690" s="72" t="s">
        <v>1706</v>
      </c>
      <c r="P690" s="72"/>
      <c r="Q690" s="72"/>
      <c r="R690" s="72"/>
      <c r="S690" s="72"/>
      <c r="T690" s="72"/>
      <c r="U690" s="72"/>
      <c r="V690" s="72"/>
      <c r="W690" s="72"/>
      <c r="X690" s="72"/>
      <c r="Y690" s="72"/>
      <c r="Z690" s="72"/>
      <c r="AA690" s="72"/>
      <c r="AF690" s="72"/>
      <c r="AG690" s="72"/>
      <c r="AH690" s="72"/>
    </row>
    <row r="691" spans="2:34">
      <c r="B691" s="72" t="s">
        <v>1794</v>
      </c>
      <c r="C691" s="73" t="s">
        <v>1691</v>
      </c>
      <c r="N691" s="72" t="s">
        <v>1706</v>
      </c>
      <c r="P691" s="72"/>
      <c r="Q691" s="72"/>
      <c r="R691" s="72"/>
      <c r="S691" s="72"/>
      <c r="T691" s="72"/>
      <c r="U691" s="72"/>
      <c r="V691" s="72"/>
      <c r="W691" s="72"/>
      <c r="X691" s="72"/>
      <c r="Y691" s="72"/>
      <c r="Z691" s="72"/>
      <c r="AA691" s="72"/>
      <c r="AF691" s="72"/>
      <c r="AG691" s="72"/>
      <c r="AH691" s="72"/>
    </row>
    <row r="692" spans="2:34">
      <c r="B692" s="72" t="s">
        <v>1793</v>
      </c>
      <c r="C692" s="73" t="s">
        <v>1691</v>
      </c>
      <c r="N692" s="72" t="s">
        <v>1706</v>
      </c>
      <c r="P692" s="72"/>
      <c r="Q692" s="72"/>
      <c r="R692" s="72"/>
      <c r="S692" s="72"/>
      <c r="T692" s="72"/>
      <c r="U692" s="72"/>
      <c r="V692" s="72"/>
      <c r="W692" s="72"/>
      <c r="X692" s="72"/>
      <c r="Y692" s="72"/>
      <c r="Z692" s="72"/>
      <c r="AA692" s="72"/>
      <c r="AF692" s="72"/>
      <c r="AG692" s="72"/>
      <c r="AH692" s="72"/>
    </row>
    <row r="693" spans="2:34">
      <c r="B693" s="72" t="s">
        <v>1792</v>
      </c>
      <c r="C693" s="73" t="s">
        <v>1691</v>
      </c>
      <c r="N693" s="72" t="s">
        <v>1706</v>
      </c>
      <c r="P693" s="72"/>
      <c r="Q693" s="72"/>
      <c r="R693" s="72"/>
      <c r="S693" s="72"/>
      <c r="T693" s="72"/>
      <c r="U693" s="72"/>
      <c r="V693" s="72"/>
      <c r="W693" s="72"/>
      <c r="X693" s="72"/>
      <c r="Y693" s="72"/>
      <c r="Z693" s="72"/>
      <c r="AA693" s="72"/>
      <c r="AF693" s="72"/>
      <c r="AG693" s="72"/>
      <c r="AH693" s="72"/>
    </row>
    <row r="694" spans="2:34" s="12" customFormat="1">
      <c r="B694" s="12" t="s">
        <v>1791</v>
      </c>
      <c r="C694" s="29" t="s">
        <v>1691</v>
      </c>
      <c r="D694" s="15"/>
      <c r="F694" s="15"/>
      <c r="G694" s="15"/>
      <c r="H694" s="13"/>
      <c r="K694" s="12" t="s">
        <v>2524</v>
      </c>
      <c r="N694" s="12" t="s">
        <v>1706</v>
      </c>
    </row>
    <row r="695" spans="2:34">
      <c r="B695" s="72" t="s">
        <v>1790</v>
      </c>
      <c r="C695" s="73" t="s">
        <v>1691</v>
      </c>
      <c r="N695" s="72" t="s">
        <v>1706</v>
      </c>
      <c r="P695" s="72"/>
      <c r="Q695" s="72"/>
      <c r="R695" s="72"/>
      <c r="S695" s="72"/>
      <c r="T695" s="72"/>
      <c r="U695" s="72"/>
      <c r="V695" s="72"/>
      <c r="W695" s="72"/>
      <c r="X695" s="72"/>
      <c r="Y695" s="72"/>
      <c r="Z695" s="72"/>
      <c r="AA695" s="72"/>
      <c r="AF695" s="72"/>
      <c r="AG695" s="72"/>
      <c r="AH695" s="72"/>
    </row>
    <row r="696" spans="2:34">
      <c r="B696" s="72" t="s">
        <v>1789</v>
      </c>
      <c r="C696" s="73" t="s">
        <v>1691</v>
      </c>
      <c r="N696" s="72" t="s">
        <v>1706</v>
      </c>
      <c r="P696" s="72"/>
      <c r="Q696" s="72"/>
      <c r="R696" s="72"/>
      <c r="S696" s="72"/>
      <c r="T696" s="72"/>
      <c r="U696" s="72"/>
      <c r="V696" s="72"/>
      <c r="W696" s="72"/>
      <c r="X696" s="72"/>
      <c r="Y696" s="72"/>
      <c r="Z696" s="72"/>
      <c r="AA696" s="72"/>
      <c r="AF696" s="72"/>
      <c r="AG696" s="72"/>
      <c r="AH696" s="72"/>
    </row>
    <row r="697" spans="2:34">
      <c r="B697" s="72" t="s">
        <v>1788</v>
      </c>
      <c r="C697" s="73" t="s">
        <v>1691</v>
      </c>
      <c r="N697" s="72" t="s">
        <v>1706</v>
      </c>
      <c r="P697" s="72"/>
      <c r="Q697" s="72"/>
      <c r="R697" s="72"/>
      <c r="S697" s="72"/>
      <c r="T697" s="72"/>
      <c r="U697" s="72"/>
      <c r="V697" s="72"/>
      <c r="W697" s="72"/>
      <c r="X697" s="72"/>
      <c r="Y697" s="72"/>
      <c r="Z697" s="72"/>
      <c r="AA697" s="72"/>
      <c r="AF697" s="72"/>
      <c r="AG697" s="72"/>
      <c r="AH697" s="72"/>
    </row>
    <row r="698" spans="2:34">
      <c r="B698" s="72" t="s">
        <v>1787</v>
      </c>
      <c r="C698" s="73" t="s">
        <v>1691</v>
      </c>
      <c r="N698" s="72" t="s">
        <v>1706</v>
      </c>
      <c r="P698" s="72"/>
      <c r="Q698" s="72"/>
      <c r="R698" s="72"/>
      <c r="S698" s="72"/>
      <c r="T698" s="72"/>
      <c r="U698" s="72"/>
      <c r="V698" s="72"/>
      <c r="W698" s="72"/>
      <c r="X698" s="72"/>
      <c r="Y698" s="72"/>
      <c r="Z698" s="72"/>
      <c r="AA698" s="72"/>
      <c r="AF698" s="72"/>
      <c r="AG698" s="72"/>
      <c r="AH698" s="72"/>
    </row>
    <row r="699" spans="2:34">
      <c r="B699" s="72" t="s">
        <v>1786</v>
      </c>
      <c r="C699" s="73" t="s">
        <v>1691</v>
      </c>
      <c r="N699" s="72" t="s">
        <v>1706</v>
      </c>
      <c r="P699" s="72"/>
      <c r="Q699" s="72"/>
      <c r="R699" s="72"/>
      <c r="S699" s="72"/>
      <c r="T699" s="72"/>
      <c r="U699" s="72"/>
      <c r="V699" s="72"/>
      <c r="W699" s="72"/>
      <c r="X699" s="72"/>
      <c r="Y699" s="72"/>
      <c r="Z699" s="72"/>
      <c r="AA699" s="72"/>
      <c r="AF699" s="72"/>
      <c r="AG699" s="72"/>
      <c r="AH699" s="72"/>
    </row>
    <row r="700" spans="2:34">
      <c r="B700" s="72" t="s">
        <v>1785</v>
      </c>
      <c r="C700" s="73" t="s">
        <v>1691</v>
      </c>
      <c r="N700" s="72" t="s">
        <v>1706</v>
      </c>
      <c r="P700" s="72"/>
      <c r="Q700" s="72"/>
      <c r="R700" s="72"/>
      <c r="S700" s="72"/>
      <c r="T700" s="72"/>
      <c r="U700" s="72"/>
      <c r="V700" s="72"/>
      <c r="W700" s="72"/>
      <c r="X700" s="72"/>
      <c r="Y700" s="72"/>
      <c r="Z700" s="72"/>
      <c r="AA700" s="72"/>
      <c r="AF700" s="72"/>
      <c r="AG700" s="72"/>
      <c r="AH700" s="72"/>
    </row>
    <row r="701" spans="2:34">
      <c r="B701" s="72" t="s">
        <v>1784</v>
      </c>
      <c r="C701" s="73" t="s">
        <v>1691</v>
      </c>
      <c r="N701" s="72" t="s">
        <v>1706</v>
      </c>
      <c r="P701" s="72"/>
      <c r="Q701" s="72"/>
      <c r="R701" s="72"/>
      <c r="S701" s="72"/>
      <c r="T701" s="72"/>
      <c r="U701" s="72"/>
      <c r="V701" s="72"/>
      <c r="W701" s="72"/>
      <c r="X701" s="72"/>
      <c r="Y701" s="72"/>
      <c r="Z701" s="72"/>
      <c r="AA701" s="72"/>
      <c r="AF701" s="72"/>
      <c r="AG701" s="72"/>
      <c r="AH701" s="72"/>
    </row>
    <row r="702" spans="2:34">
      <c r="B702" s="72" t="s">
        <v>1783</v>
      </c>
      <c r="C702" s="73" t="s">
        <v>1691</v>
      </c>
      <c r="N702" s="72" t="s">
        <v>1706</v>
      </c>
      <c r="P702" s="72"/>
      <c r="Q702" s="72"/>
      <c r="R702" s="72"/>
      <c r="S702" s="72"/>
      <c r="T702" s="72"/>
      <c r="U702" s="72"/>
      <c r="V702" s="72"/>
      <c r="W702" s="72"/>
      <c r="X702" s="72"/>
      <c r="Y702" s="72"/>
      <c r="Z702" s="72"/>
      <c r="AA702" s="72"/>
      <c r="AF702" s="72"/>
      <c r="AG702" s="72"/>
      <c r="AH702" s="72"/>
    </row>
    <row r="703" spans="2:34">
      <c r="B703" s="72" t="s">
        <v>1782</v>
      </c>
      <c r="C703" s="73" t="s">
        <v>1691</v>
      </c>
      <c r="N703" s="72" t="s">
        <v>1706</v>
      </c>
      <c r="P703" s="72"/>
      <c r="Q703" s="72"/>
      <c r="R703" s="72"/>
      <c r="S703" s="72"/>
      <c r="T703" s="72"/>
      <c r="U703" s="72"/>
      <c r="V703" s="72"/>
      <c r="W703" s="72"/>
      <c r="X703" s="72"/>
      <c r="Y703" s="72"/>
      <c r="Z703" s="72"/>
      <c r="AA703" s="72"/>
      <c r="AF703" s="72"/>
      <c r="AG703" s="72"/>
      <c r="AH703" s="72"/>
    </row>
    <row r="704" spans="2:34">
      <c r="B704" s="72" t="s">
        <v>1781</v>
      </c>
      <c r="C704" s="73" t="s">
        <v>1691</v>
      </c>
      <c r="N704" s="72" t="s">
        <v>1706</v>
      </c>
      <c r="P704" s="72"/>
      <c r="Q704" s="72"/>
      <c r="R704" s="72"/>
      <c r="S704" s="72"/>
      <c r="T704" s="72"/>
      <c r="U704" s="72"/>
      <c r="V704" s="72"/>
      <c r="W704" s="72"/>
      <c r="X704" s="72"/>
      <c r="Y704" s="72"/>
      <c r="Z704" s="72"/>
      <c r="AA704" s="72"/>
      <c r="AF704" s="72"/>
      <c r="AG704" s="72"/>
      <c r="AH704" s="72"/>
    </row>
    <row r="705" spans="2:34">
      <c r="B705" s="72" t="s">
        <v>1780</v>
      </c>
      <c r="C705" s="73" t="s">
        <v>1691</v>
      </c>
      <c r="N705" s="72" t="s">
        <v>1706</v>
      </c>
      <c r="P705" s="72"/>
      <c r="Q705" s="72"/>
      <c r="R705" s="72"/>
      <c r="S705" s="72"/>
      <c r="T705" s="72"/>
      <c r="U705" s="72"/>
      <c r="V705" s="72"/>
      <c r="W705" s="72"/>
      <c r="X705" s="72"/>
      <c r="Y705" s="72"/>
      <c r="Z705" s="72"/>
      <c r="AA705" s="72"/>
      <c r="AF705" s="72"/>
      <c r="AG705" s="72"/>
      <c r="AH705" s="72"/>
    </row>
    <row r="706" spans="2:34">
      <c r="B706" s="72" t="s">
        <v>1779</v>
      </c>
      <c r="C706" s="73" t="s">
        <v>1691</v>
      </c>
      <c r="N706" s="72" t="s">
        <v>1706</v>
      </c>
      <c r="P706" s="72"/>
      <c r="Q706" s="72"/>
      <c r="R706" s="72"/>
      <c r="S706" s="72"/>
      <c r="T706" s="72"/>
      <c r="U706" s="72"/>
      <c r="V706" s="72"/>
      <c r="W706" s="72"/>
      <c r="X706" s="72"/>
      <c r="Y706" s="72"/>
      <c r="Z706" s="72"/>
      <c r="AA706" s="72"/>
      <c r="AF706" s="72"/>
      <c r="AG706" s="72"/>
      <c r="AH706" s="72"/>
    </row>
    <row r="707" spans="2:34">
      <c r="B707" s="72" t="s">
        <v>1778</v>
      </c>
      <c r="C707" s="73" t="s">
        <v>1691</v>
      </c>
      <c r="N707" s="72" t="s">
        <v>1706</v>
      </c>
      <c r="P707" s="72"/>
      <c r="Q707" s="72"/>
      <c r="R707" s="72"/>
      <c r="S707" s="72"/>
      <c r="T707" s="72"/>
      <c r="U707" s="72"/>
      <c r="V707" s="72"/>
      <c r="W707" s="72"/>
      <c r="X707" s="72"/>
      <c r="Y707" s="72"/>
      <c r="Z707" s="72"/>
      <c r="AA707" s="72"/>
      <c r="AF707" s="72"/>
      <c r="AG707" s="72"/>
      <c r="AH707" s="72"/>
    </row>
    <row r="708" spans="2:34">
      <c r="B708" s="72" t="s">
        <v>1777</v>
      </c>
      <c r="C708" s="73" t="s">
        <v>1691</v>
      </c>
      <c r="N708" s="72" t="s">
        <v>1706</v>
      </c>
      <c r="P708" s="72"/>
      <c r="Q708" s="72"/>
      <c r="R708" s="72"/>
      <c r="S708" s="72"/>
      <c r="T708" s="72"/>
      <c r="U708" s="72"/>
      <c r="V708" s="72"/>
      <c r="W708" s="72"/>
      <c r="X708" s="72"/>
      <c r="Y708" s="72"/>
      <c r="Z708" s="72"/>
      <c r="AA708" s="72"/>
      <c r="AF708" s="72"/>
      <c r="AG708" s="72"/>
      <c r="AH708" s="72"/>
    </row>
    <row r="709" spans="2:34">
      <c r="B709" s="72" t="s">
        <v>1776</v>
      </c>
      <c r="C709" s="73" t="s">
        <v>1691</v>
      </c>
      <c r="N709" s="72" t="s">
        <v>1706</v>
      </c>
      <c r="P709" s="72"/>
      <c r="Q709" s="72"/>
      <c r="R709" s="72"/>
      <c r="S709" s="72"/>
      <c r="T709" s="72"/>
      <c r="U709" s="72"/>
      <c r="V709" s="72"/>
      <c r="W709" s="72"/>
      <c r="X709" s="72"/>
      <c r="Y709" s="72"/>
      <c r="Z709" s="72"/>
      <c r="AA709" s="72"/>
      <c r="AF709" s="72"/>
      <c r="AG709" s="72"/>
      <c r="AH709" s="72"/>
    </row>
    <row r="710" spans="2:34">
      <c r="B710" s="72" t="s">
        <v>1775</v>
      </c>
      <c r="C710" s="73" t="s">
        <v>1691</v>
      </c>
      <c r="N710" s="72" t="s">
        <v>1706</v>
      </c>
      <c r="P710" s="72"/>
      <c r="Q710" s="72"/>
      <c r="R710" s="72"/>
      <c r="S710" s="72"/>
      <c r="T710" s="72"/>
      <c r="U710" s="72"/>
      <c r="V710" s="72"/>
      <c r="W710" s="72"/>
      <c r="X710" s="72"/>
      <c r="Y710" s="72"/>
      <c r="Z710" s="72"/>
      <c r="AA710" s="72"/>
      <c r="AF710" s="72"/>
      <c r="AG710" s="72"/>
      <c r="AH710" s="72"/>
    </row>
    <row r="711" spans="2:34">
      <c r="B711" s="72" t="s">
        <v>1774</v>
      </c>
      <c r="C711" s="73" t="s">
        <v>1691</v>
      </c>
      <c r="N711" s="72" t="s">
        <v>1706</v>
      </c>
      <c r="P711" s="72"/>
      <c r="Q711" s="72"/>
      <c r="R711" s="72"/>
      <c r="S711" s="72"/>
      <c r="T711" s="72"/>
      <c r="U711" s="72"/>
      <c r="V711" s="72"/>
      <c r="W711" s="72"/>
      <c r="X711" s="72"/>
      <c r="Y711" s="72"/>
      <c r="Z711" s="72"/>
      <c r="AA711" s="72"/>
      <c r="AF711" s="72"/>
      <c r="AG711" s="72"/>
      <c r="AH711" s="72"/>
    </row>
    <row r="712" spans="2:34">
      <c r="B712" s="72" t="s">
        <v>1773</v>
      </c>
      <c r="C712" s="73" t="s">
        <v>1691</v>
      </c>
      <c r="N712" s="72" t="s">
        <v>1706</v>
      </c>
      <c r="P712" s="72"/>
      <c r="Q712" s="72"/>
      <c r="R712" s="72"/>
      <c r="S712" s="72"/>
      <c r="T712" s="72"/>
      <c r="U712" s="72"/>
      <c r="V712" s="72"/>
      <c r="W712" s="72"/>
      <c r="X712" s="72"/>
      <c r="Y712" s="72"/>
      <c r="Z712" s="72"/>
      <c r="AA712" s="72"/>
      <c r="AF712" s="72"/>
      <c r="AG712" s="72"/>
      <c r="AH712" s="72"/>
    </row>
    <row r="713" spans="2:34">
      <c r="B713" s="72" t="s">
        <v>1772</v>
      </c>
      <c r="C713" s="73" t="s">
        <v>1691</v>
      </c>
      <c r="N713" s="72" t="s">
        <v>1706</v>
      </c>
      <c r="P713" s="72"/>
      <c r="Q713" s="72"/>
      <c r="R713" s="72"/>
      <c r="S713" s="72"/>
      <c r="T713" s="72"/>
      <c r="U713" s="72"/>
      <c r="V713" s="72"/>
      <c r="W713" s="72"/>
      <c r="X713" s="72"/>
      <c r="Y713" s="72"/>
      <c r="Z713" s="72"/>
      <c r="AA713" s="72"/>
      <c r="AF713" s="72"/>
      <c r="AG713" s="72"/>
      <c r="AH713" s="72"/>
    </row>
    <row r="714" spans="2:34">
      <c r="B714" s="72" t="s">
        <v>1771</v>
      </c>
      <c r="C714" s="73" t="s">
        <v>1691</v>
      </c>
      <c r="N714" s="72" t="s">
        <v>1706</v>
      </c>
      <c r="P714" s="72"/>
      <c r="Q714" s="72"/>
      <c r="R714" s="72"/>
      <c r="S714" s="72"/>
      <c r="T714" s="72"/>
      <c r="U714" s="72"/>
      <c r="V714" s="72"/>
      <c r="W714" s="72"/>
      <c r="X714" s="72"/>
      <c r="Y714" s="72"/>
      <c r="Z714" s="72"/>
      <c r="AA714" s="72"/>
      <c r="AF714" s="72"/>
      <c r="AG714" s="72"/>
      <c r="AH714" s="72"/>
    </row>
    <row r="715" spans="2:34">
      <c r="B715" s="72" t="s">
        <v>1770</v>
      </c>
      <c r="C715" s="73" t="s">
        <v>1691</v>
      </c>
      <c r="N715" s="72" t="s">
        <v>1706</v>
      </c>
      <c r="P715" s="72"/>
      <c r="Q715" s="72"/>
      <c r="R715" s="72"/>
      <c r="S715" s="72"/>
      <c r="T715" s="72"/>
      <c r="U715" s="72"/>
      <c r="V715" s="72"/>
      <c r="W715" s="72"/>
      <c r="X715" s="72"/>
      <c r="Y715" s="72"/>
      <c r="Z715" s="72"/>
      <c r="AA715" s="72"/>
      <c r="AF715" s="72"/>
      <c r="AG715" s="72"/>
      <c r="AH715" s="72"/>
    </row>
    <row r="716" spans="2:34">
      <c r="B716" s="72" t="s">
        <v>1769</v>
      </c>
      <c r="C716" s="73" t="s">
        <v>1691</v>
      </c>
      <c r="N716" s="72" t="s">
        <v>1706</v>
      </c>
      <c r="P716" s="72"/>
      <c r="Q716" s="72"/>
      <c r="R716" s="72"/>
      <c r="S716" s="72"/>
      <c r="T716" s="72"/>
      <c r="U716" s="72"/>
      <c r="V716" s="72"/>
      <c r="W716" s="72"/>
      <c r="X716" s="72"/>
      <c r="Y716" s="72"/>
      <c r="Z716" s="72"/>
      <c r="AA716" s="72"/>
      <c r="AF716" s="72"/>
      <c r="AG716" s="72"/>
      <c r="AH716" s="72"/>
    </row>
    <row r="717" spans="2:34">
      <c r="B717" s="72" t="s">
        <v>1768</v>
      </c>
      <c r="C717" s="73" t="s">
        <v>1691</v>
      </c>
      <c r="N717" s="72" t="s">
        <v>1706</v>
      </c>
      <c r="P717" s="72"/>
      <c r="Q717" s="72"/>
      <c r="R717" s="72"/>
      <c r="S717" s="72"/>
      <c r="T717" s="72"/>
      <c r="U717" s="72"/>
      <c r="V717" s="72"/>
      <c r="W717" s="72"/>
      <c r="X717" s="72"/>
      <c r="Y717" s="72"/>
      <c r="Z717" s="72"/>
      <c r="AA717" s="72"/>
      <c r="AF717" s="72"/>
      <c r="AG717" s="72"/>
      <c r="AH717" s="72"/>
    </row>
    <row r="718" spans="2:34">
      <c r="B718" s="72" t="s">
        <v>1767</v>
      </c>
      <c r="C718" s="73" t="s">
        <v>1691</v>
      </c>
      <c r="N718" s="72" t="s">
        <v>1706</v>
      </c>
      <c r="P718" s="72"/>
      <c r="Q718" s="72"/>
      <c r="R718" s="72"/>
      <c r="S718" s="72"/>
      <c r="T718" s="72"/>
      <c r="U718" s="72"/>
      <c r="V718" s="72"/>
      <c r="W718" s="72"/>
      <c r="X718" s="72"/>
      <c r="Y718" s="72"/>
      <c r="Z718" s="72"/>
      <c r="AA718" s="72"/>
      <c r="AF718" s="72"/>
      <c r="AG718" s="72"/>
      <c r="AH718" s="72"/>
    </row>
    <row r="719" spans="2:34">
      <c r="B719" s="72" t="s">
        <v>1766</v>
      </c>
      <c r="C719" s="73" t="s">
        <v>1691</v>
      </c>
      <c r="N719" s="72" t="s">
        <v>1706</v>
      </c>
      <c r="P719" s="72"/>
      <c r="Q719" s="72"/>
      <c r="R719" s="72"/>
      <c r="S719" s="72"/>
      <c r="T719" s="72"/>
      <c r="U719" s="72"/>
      <c r="V719" s="72"/>
      <c r="W719" s="72"/>
      <c r="X719" s="72"/>
      <c r="Y719" s="72"/>
      <c r="Z719" s="72"/>
      <c r="AA719" s="72"/>
      <c r="AF719" s="72"/>
      <c r="AG719" s="72"/>
      <c r="AH719" s="72"/>
    </row>
    <row r="720" spans="2:34">
      <c r="B720" s="72" t="s">
        <v>1765</v>
      </c>
      <c r="C720" s="73" t="s">
        <v>1691</v>
      </c>
      <c r="N720" s="72" t="s">
        <v>1706</v>
      </c>
      <c r="P720" s="72"/>
      <c r="Q720" s="72"/>
      <c r="R720" s="72"/>
      <c r="S720" s="72"/>
      <c r="T720" s="72"/>
      <c r="U720" s="72"/>
      <c r="V720" s="72"/>
      <c r="W720" s="72"/>
      <c r="X720" s="72"/>
      <c r="Y720" s="72"/>
      <c r="Z720" s="72"/>
      <c r="AA720" s="72"/>
      <c r="AF720" s="72"/>
      <c r="AG720" s="72"/>
      <c r="AH720" s="72"/>
    </row>
    <row r="721" spans="2:34">
      <c r="B721" s="72" t="s">
        <v>1764</v>
      </c>
      <c r="C721" s="73" t="s">
        <v>1691</v>
      </c>
      <c r="N721" s="72" t="s">
        <v>1706</v>
      </c>
      <c r="P721" s="72"/>
      <c r="Q721" s="72"/>
      <c r="R721" s="72"/>
      <c r="S721" s="72"/>
      <c r="T721" s="72"/>
      <c r="U721" s="72"/>
      <c r="V721" s="72"/>
      <c r="W721" s="72"/>
      <c r="X721" s="72"/>
      <c r="Y721" s="72"/>
      <c r="Z721" s="72"/>
      <c r="AA721" s="72"/>
      <c r="AF721" s="72"/>
      <c r="AG721" s="72"/>
      <c r="AH721" s="72"/>
    </row>
    <row r="722" spans="2:34">
      <c r="B722" s="88" t="s">
        <v>1763</v>
      </c>
      <c r="C722" s="73" t="s">
        <v>1691</v>
      </c>
      <c r="N722" s="72" t="s">
        <v>1706</v>
      </c>
      <c r="P722" s="72"/>
      <c r="Q722" s="72"/>
      <c r="R722" s="72"/>
      <c r="S722" s="72"/>
      <c r="T722" s="72"/>
      <c r="U722" s="72"/>
      <c r="V722" s="72"/>
      <c r="W722" s="72"/>
      <c r="X722" s="72"/>
      <c r="Y722" s="72"/>
      <c r="Z722" s="72"/>
      <c r="AA722" s="72"/>
      <c r="AF722" s="72"/>
      <c r="AG722" s="72"/>
      <c r="AH722" s="72"/>
    </row>
    <row r="723" spans="2:34">
      <c r="B723" s="72" t="s">
        <v>1762</v>
      </c>
      <c r="C723" s="73" t="s">
        <v>1691</v>
      </c>
      <c r="N723" s="72" t="s">
        <v>1706</v>
      </c>
      <c r="P723" s="72"/>
      <c r="Q723" s="72"/>
      <c r="R723" s="72"/>
      <c r="S723" s="72"/>
      <c r="T723" s="72"/>
      <c r="U723" s="72"/>
      <c r="V723" s="72"/>
      <c r="W723" s="72"/>
      <c r="X723" s="72"/>
      <c r="Y723" s="72"/>
      <c r="Z723" s="72"/>
      <c r="AA723" s="72"/>
      <c r="AF723" s="72"/>
      <c r="AG723" s="72"/>
      <c r="AH723" s="72"/>
    </row>
    <row r="724" spans="2:34">
      <c r="B724" s="72" t="s">
        <v>1761</v>
      </c>
      <c r="C724" s="73" t="s">
        <v>1691</v>
      </c>
      <c r="N724" s="72" t="s">
        <v>1706</v>
      </c>
      <c r="P724" s="72"/>
      <c r="Q724" s="72"/>
      <c r="R724" s="72"/>
      <c r="S724" s="72"/>
      <c r="T724" s="72"/>
      <c r="U724" s="72"/>
      <c r="V724" s="72"/>
      <c r="W724" s="72"/>
      <c r="X724" s="72"/>
      <c r="Y724" s="72"/>
      <c r="Z724" s="72"/>
      <c r="AA724" s="72"/>
      <c r="AF724" s="72"/>
      <c r="AG724" s="72"/>
      <c r="AH724" s="72"/>
    </row>
    <row r="725" spans="2:34">
      <c r="B725" s="72" t="s">
        <v>1760</v>
      </c>
      <c r="C725" s="73" t="s">
        <v>1691</v>
      </c>
      <c r="N725" s="72" t="s">
        <v>1706</v>
      </c>
      <c r="P725" s="72"/>
      <c r="Q725" s="72"/>
      <c r="R725" s="72"/>
      <c r="S725" s="72"/>
      <c r="T725" s="72"/>
      <c r="U725" s="72"/>
      <c r="V725" s="72"/>
      <c r="W725" s="72"/>
      <c r="X725" s="72"/>
      <c r="Y725" s="72"/>
      <c r="Z725" s="72"/>
      <c r="AA725" s="72"/>
      <c r="AF725" s="72"/>
      <c r="AG725" s="72"/>
      <c r="AH725" s="72"/>
    </row>
    <row r="726" spans="2:34">
      <c r="B726" s="72" t="s">
        <v>1759</v>
      </c>
      <c r="C726" s="73" t="s">
        <v>1691</v>
      </c>
      <c r="N726" s="72" t="s">
        <v>1706</v>
      </c>
      <c r="P726" s="72"/>
      <c r="Q726" s="72"/>
      <c r="R726" s="72"/>
      <c r="S726" s="72"/>
      <c r="T726" s="72"/>
      <c r="U726" s="72"/>
      <c r="V726" s="72"/>
      <c r="W726" s="72"/>
      <c r="X726" s="72"/>
      <c r="Y726" s="72"/>
      <c r="Z726" s="72"/>
      <c r="AA726" s="72"/>
      <c r="AF726" s="72"/>
      <c r="AG726" s="72"/>
      <c r="AH726" s="72"/>
    </row>
    <row r="727" spans="2:34">
      <c r="B727" s="72" t="s">
        <v>1758</v>
      </c>
      <c r="C727" s="73" t="s">
        <v>1691</v>
      </c>
      <c r="N727" s="72" t="s">
        <v>1706</v>
      </c>
      <c r="P727" s="72"/>
      <c r="Q727" s="72"/>
      <c r="R727" s="72"/>
      <c r="S727" s="72"/>
      <c r="T727" s="72"/>
      <c r="U727" s="72"/>
      <c r="V727" s="72"/>
      <c r="W727" s="72"/>
      <c r="X727" s="72"/>
      <c r="Y727" s="72"/>
      <c r="Z727" s="72"/>
      <c r="AA727" s="72"/>
      <c r="AF727" s="72"/>
      <c r="AG727" s="72"/>
      <c r="AH727" s="72"/>
    </row>
    <row r="728" spans="2:34">
      <c r="B728" s="72" t="s">
        <v>1757</v>
      </c>
      <c r="C728" s="73" t="s">
        <v>1691</v>
      </c>
      <c r="N728" s="72" t="s">
        <v>1706</v>
      </c>
      <c r="P728" s="72"/>
      <c r="Q728" s="72"/>
      <c r="R728" s="72"/>
      <c r="S728" s="72"/>
      <c r="T728" s="72"/>
      <c r="U728" s="72"/>
      <c r="V728" s="72"/>
      <c r="W728" s="72"/>
      <c r="X728" s="72"/>
      <c r="Y728" s="72"/>
      <c r="Z728" s="72"/>
      <c r="AA728" s="72"/>
      <c r="AF728" s="72"/>
      <c r="AG728" s="72"/>
      <c r="AH728" s="72"/>
    </row>
    <row r="729" spans="2:34">
      <c r="B729" s="72" t="s">
        <v>1756</v>
      </c>
      <c r="C729" s="73" t="s">
        <v>1691</v>
      </c>
      <c r="N729" s="72" t="s">
        <v>1706</v>
      </c>
      <c r="P729" s="72"/>
      <c r="Q729" s="72"/>
      <c r="R729" s="72"/>
      <c r="S729" s="72"/>
      <c r="T729" s="72"/>
      <c r="U729" s="72"/>
      <c r="V729" s="72"/>
      <c r="W729" s="72"/>
      <c r="X729" s="72"/>
      <c r="Y729" s="72"/>
      <c r="Z729" s="72"/>
      <c r="AA729" s="72"/>
      <c r="AF729" s="72"/>
      <c r="AG729" s="72"/>
      <c r="AH729" s="72"/>
    </row>
    <row r="730" spans="2:34">
      <c r="B730" s="72" t="s">
        <v>1755</v>
      </c>
      <c r="C730" s="73" t="s">
        <v>1691</v>
      </c>
      <c r="N730" s="72" t="s">
        <v>1706</v>
      </c>
      <c r="P730" s="72"/>
      <c r="Q730" s="72"/>
      <c r="R730" s="72"/>
      <c r="S730" s="72"/>
      <c r="T730" s="72"/>
      <c r="U730" s="72"/>
      <c r="V730" s="72"/>
      <c r="W730" s="72"/>
      <c r="X730" s="72"/>
      <c r="Y730" s="72"/>
      <c r="Z730" s="72"/>
      <c r="AA730" s="72"/>
      <c r="AF730" s="72"/>
      <c r="AG730" s="72"/>
      <c r="AH730" s="72"/>
    </row>
    <row r="731" spans="2:34">
      <c r="B731" s="72" t="s">
        <v>1754</v>
      </c>
      <c r="C731" s="73" t="s">
        <v>1691</v>
      </c>
      <c r="N731" s="72" t="s">
        <v>1706</v>
      </c>
      <c r="P731" s="72"/>
      <c r="Q731" s="72"/>
      <c r="R731" s="72"/>
      <c r="S731" s="72"/>
      <c r="T731" s="72"/>
      <c r="U731" s="72"/>
      <c r="V731" s="72"/>
      <c r="W731" s="72"/>
      <c r="X731" s="72"/>
      <c r="Y731" s="72"/>
      <c r="Z731" s="72"/>
      <c r="AA731" s="72"/>
      <c r="AF731" s="72"/>
      <c r="AG731" s="72"/>
      <c r="AH731" s="72"/>
    </row>
    <row r="732" spans="2:34">
      <c r="B732" s="72" t="s">
        <v>1753</v>
      </c>
      <c r="C732" s="73" t="s">
        <v>1691</v>
      </c>
      <c r="N732" s="72" t="s">
        <v>1706</v>
      </c>
      <c r="P732" s="72"/>
      <c r="Q732" s="72"/>
      <c r="R732" s="72"/>
      <c r="S732" s="72"/>
      <c r="T732" s="72"/>
      <c r="U732" s="72"/>
      <c r="V732" s="72"/>
      <c r="W732" s="72"/>
      <c r="X732" s="72"/>
      <c r="Y732" s="72"/>
      <c r="Z732" s="72"/>
      <c r="AA732" s="72"/>
      <c r="AF732" s="72"/>
      <c r="AG732" s="72"/>
      <c r="AH732" s="72"/>
    </row>
    <row r="733" spans="2:34">
      <c r="B733" s="72" t="s">
        <v>1752</v>
      </c>
      <c r="C733" s="73" t="s">
        <v>1691</v>
      </c>
      <c r="N733" s="72" t="s">
        <v>1706</v>
      </c>
      <c r="P733" s="72"/>
      <c r="Q733" s="72"/>
      <c r="R733" s="72"/>
      <c r="S733" s="72"/>
      <c r="T733" s="72"/>
      <c r="U733" s="72"/>
      <c r="V733" s="72"/>
      <c r="W733" s="72"/>
      <c r="X733" s="72"/>
      <c r="Y733" s="72"/>
      <c r="Z733" s="72"/>
      <c r="AA733" s="72"/>
      <c r="AF733" s="72"/>
      <c r="AG733" s="72"/>
      <c r="AH733" s="72"/>
    </row>
    <row r="734" spans="2:34">
      <c r="B734" s="72" t="s">
        <v>1751</v>
      </c>
      <c r="C734" s="73" t="s">
        <v>1691</v>
      </c>
      <c r="N734" s="72" t="s">
        <v>1706</v>
      </c>
      <c r="P734" s="72"/>
      <c r="Q734" s="72"/>
      <c r="R734" s="72"/>
      <c r="S734" s="72"/>
      <c r="T734" s="72"/>
      <c r="U734" s="72"/>
      <c r="V734" s="72"/>
      <c r="W734" s="72"/>
      <c r="X734" s="72"/>
      <c r="Y734" s="72"/>
      <c r="Z734" s="72"/>
      <c r="AA734" s="72"/>
      <c r="AF734" s="72"/>
      <c r="AG734" s="72"/>
      <c r="AH734" s="72"/>
    </row>
    <row r="735" spans="2:34">
      <c r="B735" s="72" t="s">
        <v>1750</v>
      </c>
      <c r="C735" s="73" t="s">
        <v>1691</v>
      </c>
      <c r="N735" s="72" t="s">
        <v>1706</v>
      </c>
      <c r="P735" s="72"/>
      <c r="Q735" s="72"/>
      <c r="R735" s="72"/>
      <c r="S735" s="72"/>
      <c r="T735" s="72"/>
      <c r="U735" s="72"/>
      <c r="V735" s="72"/>
      <c r="W735" s="72"/>
      <c r="X735" s="72"/>
      <c r="Y735" s="72"/>
      <c r="Z735" s="72"/>
      <c r="AA735" s="72"/>
      <c r="AF735" s="72"/>
      <c r="AG735" s="72"/>
      <c r="AH735" s="72"/>
    </row>
    <row r="736" spans="2:34">
      <c r="B736" s="72" t="s">
        <v>1749</v>
      </c>
      <c r="C736" s="73" t="s">
        <v>1691</v>
      </c>
      <c r="N736" s="72" t="s">
        <v>1706</v>
      </c>
      <c r="P736" s="72"/>
      <c r="Q736" s="72"/>
      <c r="R736" s="72"/>
      <c r="S736" s="72"/>
      <c r="T736" s="72"/>
      <c r="U736" s="72"/>
      <c r="V736" s="72"/>
      <c r="W736" s="72"/>
      <c r="X736" s="72"/>
      <c r="Y736" s="72"/>
      <c r="Z736" s="72"/>
      <c r="AA736" s="72"/>
      <c r="AF736" s="72"/>
      <c r="AG736" s="72"/>
      <c r="AH736" s="72"/>
    </row>
    <row r="737" spans="2:34">
      <c r="B737" s="72" t="s">
        <v>1748</v>
      </c>
      <c r="C737" s="73" t="s">
        <v>1691</v>
      </c>
      <c r="N737" s="72" t="s">
        <v>1706</v>
      </c>
      <c r="P737" s="72"/>
      <c r="Q737" s="72"/>
      <c r="R737" s="72"/>
      <c r="S737" s="72"/>
      <c r="T737" s="72"/>
      <c r="U737" s="72"/>
      <c r="V737" s="72"/>
      <c r="W737" s="72"/>
      <c r="X737" s="72"/>
      <c r="Y737" s="72"/>
      <c r="Z737" s="72"/>
      <c r="AA737" s="72"/>
      <c r="AF737" s="72"/>
      <c r="AG737" s="72"/>
      <c r="AH737" s="72"/>
    </row>
    <row r="738" spans="2:34">
      <c r="B738" s="72" t="s">
        <v>1747</v>
      </c>
      <c r="C738" s="73" t="s">
        <v>1691</v>
      </c>
      <c r="N738" s="72" t="s">
        <v>1706</v>
      </c>
      <c r="P738" s="72"/>
      <c r="Q738" s="72"/>
      <c r="R738" s="72"/>
      <c r="S738" s="72"/>
      <c r="T738" s="72"/>
      <c r="U738" s="72"/>
      <c r="V738" s="72"/>
      <c r="W738" s="72"/>
      <c r="X738" s="72"/>
      <c r="Y738" s="72"/>
      <c r="Z738" s="72"/>
      <c r="AA738" s="72"/>
      <c r="AF738" s="72"/>
      <c r="AG738" s="72"/>
      <c r="AH738" s="72"/>
    </row>
    <row r="739" spans="2:34">
      <c r="B739" s="72" t="s">
        <v>1746</v>
      </c>
      <c r="C739" s="73" t="s">
        <v>1691</v>
      </c>
      <c r="N739" s="72" t="s">
        <v>1706</v>
      </c>
      <c r="P739" s="72"/>
      <c r="Q739" s="72"/>
      <c r="R739" s="72"/>
      <c r="S739" s="72"/>
      <c r="T739" s="72"/>
      <c r="U739" s="72"/>
      <c r="V739" s="72"/>
      <c r="W739" s="72"/>
      <c r="X739" s="72"/>
      <c r="Y739" s="72"/>
      <c r="Z739" s="72"/>
      <c r="AA739" s="72"/>
      <c r="AF739" s="72"/>
      <c r="AG739" s="72"/>
      <c r="AH739" s="72"/>
    </row>
    <row r="740" spans="2:34">
      <c r="B740" s="72" t="s">
        <v>1745</v>
      </c>
      <c r="C740" s="73" t="s">
        <v>1691</v>
      </c>
      <c r="N740" s="72" t="s">
        <v>1706</v>
      </c>
      <c r="P740" s="72"/>
      <c r="Q740" s="72"/>
      <c r="R740" s="72"/>
      <c r="S740" s="72"/>
      <c r="T740" s="72"/>
      <c r="U740" s="72"/>
      <c r="V740" s="72"/>
      <c r="W740" s="72"/>
      <c r="X740" s="72"/>
      <c r="Y740" s="72"/>
      <c r="Z740" s="72"/>
      <c r="AA740" s="72"/>
      <c r="AF740" s="72"/>
      <c r="AG740" s="72"/>
      <c r="AH740" s="72"/>
    </row>
    <row r="741" spans="2:34">
      <c r="B741" s="72" t="s">
        <v>1744</v>
      </c>
      <c r="C741" s="73" t="s">
        <v>1691</v>
      </c>
      <c r="N741" s="72" t="s">
        <v>1706</v>
      </c>
      <c r="P741" s="72"/>
      <c r="Q741" s="72"/>
      <c r="R741" s="72"/>
      <c r="S741" s="72"/>
      <c r="T741" s="72"/>
      <c r="U741" s="72"/>
      <c r="V741" s="72"/>
      <c r="W741" s="72"/>
      <c r="X741" s="72"/>
      <c r="Y741" s="72"/>
      <c r="Z741" s="72"/>
      <c r="AA741" s="72"/>
      <c r="AF741" s="72"/>
      <c r="AG741" s="72"/>
      <c r="AH741" s="72"/>
    </row>
    <row r="742" spans="2:34">
      <c r="B742" s="72" t="s">
        <v>1743</v>
      </c>
      <c r="C742" s="73" t="s">
        <v>1691</v>
      </c>
      <c r="N742" s="72" t="s">
        <v>1706</v>
      </c>
      <c r="P742" s="72"/>
      <c r="Q742" s="72"/>
      <c r="R742" s="72"/>
      <c r="S742" s="72"/>
      <c r="T742" s="72"/>
      <c r="U742" s="72"/>
      <c r="V742" s="72"/>
      <c r="W742" s="72"/>
      <c r="X742" s="72"/>
      <c r="Y742" s="72"/>
      <c r="Z742" s="72"/>
      <c r="AA742" s="72"/>
      <c r="AF742" s="72"/>
      <c r="AG742" s="72"/>
      <c r="AH742" s="72"/>
    </row>
    <row r="743" spans="2:34">
      <c r="B743" s="72" t="s">
        <v>1742</v>
      </c>
      <c r="C743" s="73" t="s">
        <v>1691</v>
      </c>
      <c r="N743" s="72" t="s">
        <v>1706</v>
      </c>
      <c r="P743" s="72"/>
      <c r="Q743" s="72"/>
      <c r="R743" s="72"/>
      <c r="S743" s="72"/>
      <c r="T743" s="72"/>
      <c r="U743" s="72"/>
      <c r="V743" s="72"/>
      <c r="W743" s="72"/>
      <c r="X743" s="72"/>
      <c r="Y743" s="72"/>
      <c r="Z743" s="72"/>
      <c r="AA743" s="72"/>
      <c r="AF743" s="72"/>
      <c r="AG743" s="72"/>
      <c r="AH743" s="72"/>
    </row>
    <row r="744" spans="2:34">
      <c r="B744" s="72" t="s">
        <v>1741</v>
      </c>
      <c r="C744" s="73" t="s">
        <v>1691</v>
      </c>
      <c r="N744" s="72" t="s">
        <v>1706</v>
      </c>
      <c r="P744" s="72"/>
      <c r="Q744" s="72"/>
      <c r="R744" s="72"/>
      <c r="S744" s="72"/>
      <c r="T744" s="72"/>
      <c r="U744" s="72"/>
      <c r="V744" s="72"/>
      <c r="W744" s="72"/>
      <c r="X744" s="72"/>
      <c r="Y744" s="72"/>
      <c r="Z744" s="72"/>
      <c r="AA744" s="72"/>
      <c r="AF744" s="72"/>
      <c r="AG744" s="72"/>
      <c r="AH744" s="72"/>
    </row>
    <row r="745" spans="2:34">
      <c r="B745" s="72" t="s">
        <v>1740</v>
      </c>
      <c r="C745" s="73" t="s">
        <v>1691</v>
      </c>
      <c r="N745" s="72" t="s">
        <v>1706</v>
      </c>
      <c r="P745" s="72"/>
      <c r="Q745" s="72"/>
      <c r="R745" s="72"/>
      <c r="S745" s="72"/>
      <c r="T745" s="72"/>
      <c r="U745" s="72"/>
      <c r="V745" s="72"/>
      <c r="W745" s="72"/>
      <c r="X745" s="72"/>
      <c r="Y745" s="72"/>
      <c r="Z745" s="72"/>
      <c r="AA745" s="72"/>
      <c r="AF745" s="72"/>
      <c r="AG745" s="72"/>
      <c r="AH745" s="72"/>
    </row>
    <row r="746" spans="2:34">
      <c r="B746" s="72" t="s">
        <v>1739</v>
      </c>
      <c r="C746" s="73" t="s">
        <v>1691</v>
      </c>
      <c r="N746" s="72" t="s">
        <v>1706</v>
      </c>
      <c r="P746" s="72"/>
      <c r="Q746" s="72"/>
      <c r="R746" s="72"/>
      <c r="S746" s="72"/>
      <c r="T746" s="72"/>
      <c r="U746" s="72"/>
      <c r="V746" s="72"/>
      <c r="W746" s="72"/>
      <c r="X746" s="72"/>
      <c r="Y746" s="72"/>
      <c r="Z746" s="72"/>
      <c r="AA746" s="72"/>
      <c r="AF746" s="72"/>
      <c r="AG746" s="72"/>
      <c r="AH746" s="72"/>
    </row>
    <row r="747" spans="2:34">
      <c r="B747" s="72" t="s">
        <v>1738</v>
      </c>
      <c r="C747" s="73" t="s">
        <v>1691</v>
      </c>
      <c r="N747" s="72" t="s">
        <v>1706</v>
      </c>
      <c r="P747" s="72"/>
      <c r="Q747" s="72"/>
      <c r="R747" s="72"/>
      <c r="S747" s="72"/>
      <c r="T747" s="72"/>
      <c r="U747" s="72"/>
      <c r="V747" s="72"/>
      <c r="W747" s="72"/>
      <c r="X747" s="72"/>
      <c r="Y747" s="72"/>
      <c r="Z747" s="72"/>
      <c r="AA747" s="72"/>
      <c r="AF747" s="72"/>
      <c r="AG747" s="72"/>
      <c r="AH747" s="72"/>
    </row>
    <row r="748" spans="2:34">
      <c r="B748" s="72" t="s">
        <v>1737</v>
      </c>
      <c r="C748" s="73" t="s">
        <v>1691</v>
      </c>
      <c r="N748" s="72" t="s">
        <v>1706</v>
      </c>
      <c r="P748" s="72"/>
      <c r="Q748" s="72"/>
      <c r="R748" s="72"/>
      <c r="S748" s="72"/>
      <c r="T748" s="72"/>
      <c r="U748" s="72"/>
      <c r="V748" s="72"/>
      <c r="W748" s="72"/>
      <c r="X748" s="72"/>
      <c r="Y748" s="72"/>
      <c r="Z748" s="72"/>
      <c r="AA748" s="72"/>
      <c r="AF748" s="72"/>
      <c r="AG748" s="72"/>
      <c r="AH748" s="72"/>
    </row>
    <row r="749" spans="2:34">
      <c r="B749" s="72" t="s">
        <v>1736</v>
      </c>
      <c r="C749" s="73" t="s">
        <v>1691</v>
      </c>
      <c r="N749" s="72" t="s">
        <v>1706</v>
      </c>
      <c r="P749" s="72"/>
      <c r="Q749" s="72"/>
      <c r="R749" s="72"/>
      <c r="S749" s="72"/>
      <c r="T749" s="72"/>
      <c r="U749" s="72"/>
      <c r="V749" s="72"/>
      <c r="W749" s="72"/>
      <c r="X749" s="72"/>
      <c r="Y749" s="72"/>
      <c r="Z749" s="72"/>
      <c r="AA749" s="72"/>
      <c r="AF749" s="72"/>
      <c r="AG749" s="72"/>
      <c r="AH749" s="72"/>
    </row>
    <row r="750" spans="2:34">
      <c r="B750" s="72" t="s">
        <v>1735</v>
      </c>
      <c r="C750" s="73" t="s">
        <v>1691</v>
      </c>
      <c r="N750" s="72" t="s">
        <v>1706</v>
      </c>
      <c r="P750" s="72"/>
      <c r="Q750" s="72"/>
      <c r="R750" s="72"/>
      <c r="S750" s="72"/>
      <c r="T750" s="72"/>
      <c r="U750" s="72"/>
      <c r="V750" s="72"/>
      <c r="W750" s="72"/>
      <c r="X750" s="72"/>
      <c r="Y750" s="72"/>
      <c r="Z750" s="72"/>
      <c r="AA750" s="72"/>
      <c r="AF750" s="72"/>
      <c r="AG750" s="72"/>
      <c r="AH750" s="72"/>
    </row>
    <row r="751" spans="2:34">
      <c r="B751" s="72" t="s">
        <v>1734</v>
      </c>
      <c r="C751" s="73" t="s">
        <v>1691</v>
      </c>
      <c r="N751" s="72" t="s">
        <v>1706</v>
      </c>
      <c r="P751" s="72"/>
      <c r="Q751" s="72"/>
      <c r="R751" s="72"/>
      <c r="S751" s="72"/>
      <c r="T751" s="72"/>
      <c r="U751" s="72"/>
      <c r="V751" s="72"/>
      <c r="W751" s="72"/>
      <c r="X751" s="72"/>
      <c r="Y751" s="72"/>
      <c r="Z751" s="72"/>
      <c r="AA751" s="72"/>
      <c r="AF751" s="72"/>
      <c r="AG751" s="72"/>
      <c r="AH751" s="72"/>
    </row>
    <row r="752" spans="2:34">
      <c r="B752" s="72" t="s">
        <v>1733</v>
      </c>
      <c r="C752" s="73" t="s">
        <v>1691</v>
      </c>
      <c r="N752" s="72" t="s">
        <v>1706</v>
      </c>
      <c r="P752" s="72"/>
      <c r="Q752" s="72"/>
      <c r="R752" s="72"/>
      <c r="S752" s="72"/>
      <c r="T752" s="72"/>
      <c r="U752" s="72"/>
      <c r="V752" s="72"/>
      <c r="W752" s="72"/>
      <c r="X752" s="72"/>
      <c r="Y752" s="72"/>
      <c r="Z752" s="72"/>
      <c r="AA752" s="72"/>
      <c r="AF752" s="72"/>
      <c r="AG752" s="72"/>
      <c r="AH752" s="72"/>
    </row>
    <row r="753" spans="2:34">
      <c r="B753" s="72" t="s">
        <v>1732</v>
      </c>
      <c r="C753" s="73" t="s">
        <v>1691</v>
      </c>
      <c r="N753" s="72" t="s">
        <v>1706</v>
      </c>
      <c r="P753" s="72"/>
      <c r="Q753" s="72"/>
      <c r="R753" s="72"/>
      <c r="S753" s="72"/>
      <c r="T753" s="72"/>
      <c r="U753" s="72"/>
      <c r="V753" s="72"/>
      <c r="W753" s="72"/>
      <c r="X753" s="72"/>
      <c r="Y753" s="72"/>
      <c r="Z753" s="72"/>
      <c r="AA753" s="72"/>
      <c r="AF753" s="72"/>
      <c r="AG753" s="72"/>
      <c r="AH753" s="72"/>
    </row>
    <row r="754" spans="2:34">
      <c r="B754" s="72" t="s">
        <v>1731</v>
      </c>
      <c r="C754" s="73" t="s">
        <v>1691</v>
      </c>
      <c r="N754" s="72" t="s">
        <v>1706</v>
      </c>
      <c r="P754" s="72"/>
      <c r="Q754" s="72"/>
      <c r="R754" s="72"/>
      <c r="S754" s="72"/>
      <c r="T754" s="72"/>
      <c r="U754" s="72"/>
      <c r="V754" s="72"/>
      <c r="W754" s="72"/>
      <c r="X754" s="72"/>
      <c r="Y754" s="72"/>
      <c r="Z754" s="72"/>
      <c r="AA754" s="72"/>
      <c r="AF754" s="72"/>
      <c r="AG754" s="72"/>
      <c r="AH754" s="72"/>
    </row>
    <row r="755" spans="2:34">
      <c r="B755" s="72" t="s">
        <v>1730</v>
      </c>
      <c r="C755" s="73" t="s">
        <v>1691</v>
      </c>
      <c r="N755" s="72" t="s">
        <v>1706</v>
      </c>
      <c r="P755" s="72"/>
      <c r="Q755" s="72"/>
      <c r="R755" s="72"/>
      <c r="S755" s="72"/>
      <c r="T755" s="72"/>
      <c r="U755" s="72"/>
      <c r="V755" s="72"/>
      <c r="W755" s="72"/>
      <c r="X755" s="72"/>
      <c r="Y755" s="72"/>
      <c r="Z755" s="72"/>
      <c r="AA755" s="72"/>
      <c r="AF755" s="72"/>
      <c r="AG755" s="72"/>
      <c r="AH755" s="72"/>
    </row>
    <row r="756" spans="2:34">
      <c r="B756" s="72" t="s">
        <v>1729</v>
      </c>
      <c r="C756" s="73" t="s">
        <v>1691</v>
      </c>
      <c r="N756" s="72" t="s">
        <v>1706</v>
      </c>
      <c r="P756" s="72"/>
      <c r="Q756" s="72"/>
      <c r="R756" s="72"/>
      <c r="S756" s="72"/>
      <c r="T756" s="72"/>
      <c r="U756" s="72"/>
      <c r="V756" s="72"/>
      <c r="W756" s="72"/>
      <c r="X756" s="72"/>
      <c r="Y756" s="72"/>
      <c r="Z756" s="72"/>
      <c r="AA756" s="72"/>
      <c r="AF756" s="72"/>
      <c r="AG756" s="72"/>
      <c r="AH756" s="72"/>
    </row>
    <row r="757" spans="2:34">
      <c r="B757" s="72" t="s">
        <v>1728</v>
      </c>
      <c r="C757" s="73" t="s">
        <v>1691</v>
      </c>
      <c r="N757" s="72" t="s">
        <v>1706</v>
      </c>
      <c r="P757" s="72"/>
      <c r="Q757" s="72"/>
      <c r="R757" s="72"/>
      <c r="S757" s="72"/>
      <c r="T757" s="72"/>
      <c r="U757" s="72"/>
      <c r="V757" s="72"/>
      <c r="W757" s="72"/>
      <c r="X757" s="72"/>
      <c r="Y757" s="72"/>
      <c r="Z757" s="72"/>
      <c r="AA757" s="72"/>
      <c r="AF757" s="72"/>
      <c r="AG757" s="72"/>
      <c r="AH757" s="72"/>
    </row>
    <row r="758" spans="2:34">
      <c r="B758" s="72" t="s">
        <v>1727</v>
      </c>
      <c r="C758" s="73" t="s">
        <v>1691</v>
      </c>
      <c r="N758" s="72" t="s">
        <v>1706</v>
      </c>
      <c r="P758" s="72"/>
      <c r="Q758" s="72"/>
      <c r="R758" s="72"/>
      <c r="S758" s="72"/>
      <c r="T758" s="72"/>
      <c r="U758" s="72"/>
      <c r="V758" s="72"/>
      <c r="W758" s="72"/>
      <c r="X758" s="72"/>
      <c r="Y758" s="72"/>
      <c r="Z758" s="72"/>
      <c r="AA758" s="72"/>
      <c r="AF758" s="72"/>
      <c r="AG758" s="72"/>
      <c r="AH758" s="72"/>
    </row>
    <row r="759" spans="2:34">
      <c r="B759" s="72" t="s">
        <v>1726</v>
      </c>
      <c r="C759" s="73" t="s">
        <v>1691</v>
      </c>
      <c r="N759" s="72" t="s">
        <v>1706</v>
      </c>
      <c r="P759" s="72"/>
      <c r="Q759" s="72"/>
      <c r="R759" s="72"/>
      <c r="S759" s="72"/>
      <c r="T759" s="72"/>
      <c r="U759" s="72"/>
      <c r="V759" s="72"/>
      <c r="W759" s="72"/>
      <c r="X759" s="72"/>
      <c r="Y759" s="72"/>
      <c r="Z759" s="72"/>
      <c r="AA759" s="72"/>
      <c r="AF759" s="72"/>
      <c r="AG759" s="72"/>
      <c r="AH759" s="72"/>
    </row>
    <row r="760" spans="2:34">
      <c r="B760" s="72" t="s">
        <v>1725</v>
      </c>
      <c r="C760" s="73" t="s">
        <v>1691</v>
      </c>
      <c r="N760" s="72" t="s">
        <v>1706</v>
      </c>
      <c r="P760" s="72"/>
      <c r="Q760" s="72"/>
      <c r="R760" s="72"/>
      <c r="S760" s="72"/>
      <c r="T760" s="72"/>
      <c r="U760" s="72"/>
      <c r="V760" s="72"/>
      <c r="W760" s="72"/>
      <c r="X760" s="72"/>
      <c r="Y760" s="72"/>
      <c r="Z760" s="72"/>
      <c r="AA760" s="72"/>
      <c r="AF760" s="72"/>
      <c r="AG760" s="72"/>
      <c r="AH760" s="72"/>
    </row>
    <row r="761" spans="2:34">
      <c r="B761" s="72" t="s">
        <v>1724</v>
      </c>
      <c r="C761" s="73" t="s">
        <v>1691</v>
      </c>
      <c r="N761" s="72" t="s">
        <v>1706</v>
      </c>
      <c r="P761" s="72"/>
      <c r="Q761" s="72"/>
      <c r="R761" s="72"/>
      <c r="S761" s="72"/>
      <c r="T761" s="72"/>
      <c r="U761" s="72"/>
      <c r="V761" s="72"/>
      <c r="W761" s="72"/>
      <c r="X761" s="72"/>
      <c r="Y761" s="72"/>
      <c r="Z761" s="72"/>
      <c r="AA761" s="72"/>
      <c r="AF761" s="72"/>
      <c r="AG761" s="72"/>
      <c r="AH761" s="72"/>
    </row>
    <row r="762" spans="2:34">
      <c r="B762" s="72" t="s">
        <v>1723</v>
      </c>
      <c r="C762" s="73" t="s">
        <v>1691</v>
      </c>
      <c r="N762" s="72" t="s">
        <v>1706</v>
      </c>
      <c r="P762" s="72"/>
      <c r="Q762" s="72"/>
      <c r="R762" s="72"/>
      <c r="S762" s="72"/>
      <c r="T762" s="72"/>
      <c r="U762" s="72"/>
      <c r="V762" s="72"/>
      <c r="W762" s="72"/>
      <c r="X762" s="72"/>
      <c r="Y762" s="72"/>
      <c r="Z762" s="72"/>
      <c r="AA762" s="72"/>
      <c r="AF762" s="72"/>
      <c r="AG762" s="72"/>
      <c r="AH762" s="72"/>
    </row>
    <row r="763" spans="2:34">
      <c r="B763" s="72" t="s">
        <v>1722</v>
      </c>
      <c r="C763" s="73" t="s">
        <v>1691</v>
      </c>
      <c r="N763" s="72" t="s">
        <v>1706</v>
      </c>
      <c r="P763" s="72"/>
      <c r="Q763" s="72"/>
      <c r="R763" s="72"/>
      <c r="S763" s="72"/>
      <c r="T763" s="72"/>
      <c r="U763" s="72"/>
      <c r="V763" s="72"/>
      <c r="W763" s="72"/>
      <c r="X763" s="72"/>
      <c r="Y763" s="72"/>
      <c r="Z763" s="72"/>
      <c r="AA763" s="72"/>
      <c r="AF763" s="72"/>
      <c r="AG763" s="72"/>
      <c r="AH763" s="72"/>
    </row>
    <row r="764" spans="2:34">
      <c r="B764" s="72" t="s">
        <v>1721</v>
      </c>
      <c r="C764" s="73" t="s">
        <v>1691</v>
      </c>
      <c r="N764" s="72" t="s">
        <v>1706</v>
      </c>
      <c r="P764" s="72"/>
      <c r="Q764" s="72"/>
      <c r="R764" s="72"/>
      <c r="S764" s="72"/>
      <c r="T764" s="72"/>
      <c r="U764" s="72"/>
      <c r="V764" s="72"/>
      <c r="W764" s="72"/>
      <c r="X764" s="72"/>
      <c r="Y764" s="72"/>
      <c r="Z764" s="72"/>
      <c r="AA764" s="72"/>
      <c r="AF764" s="72"/>
      <c r="AG764" s="72"/>
      <c r="AH764" s="72"/>
    </row>
    <row r="765" spans="2:34">
      <c r="B765" s="72" t="s">
        <v>1720</v>
      </c>
      <c r="C765" s="73" t="s">
        <v>1691</v>
      </c>
      <c r="N765" s="72" t="s">
        <v>1706</v>
      </c>
      <c r="P765" s="72"/>
      <c r="Q765" s="72"/>
      <c r="R765" s="72"/>
      <c r="S765" s="72"/>
      <c r="T765" s="72"/>
      <c r="U765" s="72"/>
      <c r="V765" s="72"/>
      <c r="W765" s="72"/>
      <c r="X765" s="72"/>
      <c r="Y765" s="72"/>
      <c r="Z765" s="72"/>
      <c r="AA765" s="72"/>
      <c r="AF765" s="72"/>
      <c r="AG765" s="72"/>
      <c r="AH765" s="72"/>
    </row>
    <row r="766" spans="2:34">
      <c r="B766" s="72" t="s">
        <v>1719</v>
      </c>
      <c r="C766" s="73" t="s">
        <v>1691</v>
      </c>
      <c r="N766" s="72" t="s">
        <v>1706</v>
      </c>
      <c r="P766" s="72"/>
      <c r="Q766" s="72"/>
      <c r="R766" s="72"/>
      <c r="S766" s="72"/>
      <c r="T766" s="72"/>
      <c r="U766" s="72"/>
      <c r="V766" s="72"/>
      <c r="W766" s="72"/>
      <c r="X766" s="72"/>
      <c r="Y766" s="72"/>
      <c r="Z766" s="72"/>
      <c r="AA766" s="72"/>
      <c r="AF766" s="72"/>
      <c r="AG766" s="72"/>
      <c r="AH766" s="72"/>
    </row>
    <row r="767" spans="2:34">
      <c r="B767" s="72" t="s">
        <v>1718</v>
      </c>
      <c r="C767" s="73" t="s">
        <v>1691</v>
      </c>
      <c r="N767" s="72" t="s">
        <v>1706</v>
      </c>
      <c r="P767" s="72"/>
      <c r="Q767" s="72"/>
      <c r="R767" s="72"/>
      <c r="S767" s="72"/>
      <c r="T767" s="72"/>
      <c r="U767" s="72"/>
      <c r="V767" s="72"/>
      <c r="W767" s="72"/>
      <c r="X767" s="72"/>
      <c r="Y767" s="72"/>
      <c r="Z767" s="72"/>
      <c r="AA767" s="72"/>
      <c r="AF767" s="72"/>
      <c r="AG767" s="72"/>
      <c r="AH767" s="72"/>
    </row>
    <row r="768" spans="2:34">
      <c r="B768" s="72" t="s">
        <v>1717</v>
      </c>
      <c r="C768" s="73" t="s">
        <v>1691</v>
      </c>
      <c r="N768" s="72" t="s">
        <v>1706</v>
      </c>
      <c r="P768" s="72"/>
      <c r="Q768" s="72"/>
      <c r="R768" s="72"/>
      <c r="S768" s="72"/>
      <c r="T768" s="72"/>
      <c r="U768" s="72"/>
      <c r="V768" s="72"/>
      <c r="W768" s="72"/>
      <c r="X768" s="72"/>
      <c r="Y768" s="72"/>
      <c r="Z768" s="72"/>
      <c r="AA768" s="72"/>
      <c r="AF768" s="72"/>
      <c r="AG768" s="72"/>
      <c r="AH768" s="72"/>
    </row>
    <row r="769" spans="2:34">
      <c r="B769" s="72" t="s">
        <v>1716</v>
      </c>
      <c r="C769" s="73" t="s">
        <v>1691</v>
      </c>
      <c r="N769" s="72" t="s">
        <v>1706</v>
      </c>
      <c r="P769" s="72"/>
      <c r="Q769" s="72"/>
      <c r="R769" s="72"/>
      <c r="S769" s="72"/>
      <c r="T769" s="72"/>
      <c r="U769" s="72"/>
      <c r="V769" s="72"/>
      <c r="W769" s="72"/>
      <c r="X769" s="72"/>
      <c r="Y769" s="72"/>
      <c r="Z769" s="72"/>
      <c r="AA769" s="72"/>
      <c r="AF769" s="72"/>
      <c r="AG769" s="72"/>
      <c r="AH769" s="72"/>
    </row>
    <row r="770" spans="2:34">
      <c r="B770" s="72" t="s">
        <v>1715</v>
      </c>
      <c r="C770" s="73" t="s">
        <v>1691</v>
      </c>
      <c r="N770" s="72" t="s">
        <v>1706</v>
      </c>
      <c r="P770" s="72"/>
      <c r="Q770" s="72"/>
      <c r="R770" s="72"/>
      <c r="S770" s="72"/>
      <c r="T770" s="72"/>
      <c r="U770" s="72"/>
      <c r="V770" s="72"/>
      <c r="W770" s="72"/>
      <c r="X770" s="72"/>
      <c r="Y770" s="72"/>
      <c r="Z770" s="72"/>
      <c r="AA770" s="72"/>
      <c r="AF770" s="72"/>
      <c r="AG770" s="72"/>
      <c r="AH770" s="72"/>
    </row>
    <row r="771" spans="2:34">
      <c r="B771" s="72" t="s">
        <v>1714</v>
      </c>
      <c r="C771" s="73" t="s">
        <v>1691</v>
      </c>
      <c r="N771" s="72" t="s">
        <v>1706</v>
      </c>
      <c r="P771" s="72"/>
      <c r="Q771" s="72"/>
      <c r="R771" s="72"/>
      <c r="S771" s="72"/>
      <c r="T771" s="72"/>
      <c r="U771" s="72"/>
      <c r="V771" s="72"/>
      <c r="W771" s="72"/>
      <c r="X771" s="72"/>
      <c r="Y771" s="72"/>
      <c r="Z771" s="72"/>
      <c r="AA771" s="72"/>
      <c r="AF771" s="72"/>
      <c r="AG771" s="72"/>
      <c r="AH771" s="72"/>
    </row>
    <row r="772" spans="2:34">
      <c r="B772" s="72" t="s">
        <v>1713</v>
      </c>
      <c r="C772" s="73" t="s">
        <v>1691</v>
      </c>
      <c r="N772" s="72" t="s">
        <v>1706</v>
      </c>
      <c r="P772" s="72"/>
      <c r="Q772" s="72"/>
      <c r="R772" s="72"/>
      <c r="S772" s="72"/>
      <c r="T772" s="72"/>
      <c r="U772" s="72"/>
      <c r="V772" s="72"/>
      <c r="W772" s="72"/>
      <c r="X772" s="72"/>
      <c r="Y772" s="72"/>
      <c r="Z772" s="72"/>
      <c r="AA772" s="72"/>
      <c r="AF772" s="72"/>
      <c r="AG772" s="72"/>
      <c r="AH772" s="72"/>
    </row>
    <row r="773" spans="2:34">
      <c r="B773" s="72" t="s">
        <v>1432</v>
      </c>
      <c r="C773" s="73" t="s">
        <v>1691</v>
      </c>
      <c r="N773" s="72" t="s">
        <v>1706</v>
      </c>
      <c r="P773" s="72"/>
      <c r="Q773" s="72"/>
      <c r="R773" s="72"/>
      <c r="S773" s="72"/>
      <c r="T773" s="72"/>
      <c r="U773" s="72"/>
      <c r="V773" s="72"/>
      <c r="W773" s="72"/>
      <c r="X773" s="72"/>
      <c r="Y773" s="72"/>
      <c r="Z773" s="72"/>
      <c r="AA773" s="72"/>
      <c r="AF773" s="72"/>
      <c r="AG773" s="72"/>
      <c r="AH773" s="72"/>
    </row>
    <row r="774" spans="2:34">
      <c r="B774" s="72" t="s">
        <v>1712</v>
      </c>
      <c r="C774" s="73" t="s">
        <v>1691</v>
      </c>
      <c r="N774" s="72" t="s">
        <v>1706</v>
      </c>
      <c r="P774" s="72"/>
      <c r="Q774" s="72"/>
      <c r="R774" s="72"/>
      <c r="S774" s="72"/>
      <c r="T774" s="72"/>
      <c r="U774" s="72"/>
      <c r="V774" s="72"/>
      <c r="W774" s="72"/>
      <c r="X774" s="72"/>
      <c r="Y774" s="72"/>
      <c r="Z774" s="72"/>
      <c r="AA774" s="72"/>
      <c r="AF774" s="72"/>
      <c r="AG774" s="72"/>
      <c r="AH774" s="72"/>
    </row>
    <row r="775" spans="2:34">
      <c r="B775" s="72" t="s">
        <v>1711</v>
      </c>
      <c r="C775" s="73" t="s">
        <v>1691</v>
      </c>
      <c r="N775" s="72" t="s">
        <v>1706</v>
      </c>
      <c r="P775" s="72"/>
      <c r="Q775" s="72"/>
      <c r="R775" s="72"/>
      <c r="S775" s="72"/>
      <c r="T775" s="72"/>
      <c r="U775" s="72"/>
      <c r="V775" s="72"/>
      <c r="W775" s="72"/>
      <c r="X775" s="72"/>
      <c r="Y775" s="72"/>
      <c r="Z775" s="72"/>
      <c r="AA775" s="72"/>
      <c r="AF775" s="72"/>
      <c r="AG775" s="72"/>
      <c r="AH775" s="72"/>
    </row>
    <row r="776" spans="2:34">
      <c r="B776" s="72" t="s">
        <v>1710</v>
      </c>
      <c r="C776" s="73" t="s">
        <v>1691</v>
      </c>
      <c r="N776" s="72" t="s">
        <v>1706</v>
      </c>
      <c r="P776" s="72"/>
      <c r="Q776" s="72"/>
      <c r="R776" s="72"/>
      <c r="S776" s="72"/>
      <c r="T776" s="72"/>
      <c r="U776" s="72"/>
      <c r="V776" s="72"/>
      <c r="W776" s="72"/>
      <c r="X776" s="72"/>
      <c r="Y776" s="72"/>
      <c r="Z776" s="72"/>
      <c r="AA776" s="72"/>
      <c r="AF776" s="72"/>
      <c r="AG776" s="72"/>
      <c r="AH776" s="72"/>
    </row>
    <row r="777" spans="2:34">
      <c r="B777" s="72" t="s">
        <v>1709</v>
      </c>
      <c r="C777" s="73" t="s">
        <v>1691</v>
      </c>
      <c r="N777" s="72" t="s">
        <v>1706</v>
      </c>
      <c r="P777" s="72"/>
      <c r="Q777" s="72"/>
      <c r="R777" s="72"/>
      <c r="S777" s="72"/>
      <c r="T777" s="72"/>
      <c r="U777" s="72"/>
      <c r="V777" s="72"/>
      <c r="W777" s="72"/>
      <c r="X777" s="72"/>
      <c r="Y777" s="72"/>
      <c r="Z777" s="72"/>
      <c r="AA777" s="72"/>
      <c r="AF777" s="72"/>
      <c r="AG777" s="72"/>
      <c r="AH777" s="72"/>
    </row>
    <row r="778" spans="2:34">
      <c r="B778" s="72" t="s">
        <v>1708</v>
      </c>
      <c r="C778" s="73" t="s">
        <v>1691</v>
      </c>
      <c r="N778" s="72" t="s">
        <v>1706</v>
      </c>
      <c r="P778" s="72"/>
      <c r="Q778" s="72"/>
      <c r="R778" s="72"/>
      <c r="S778" s="72"/>
      <c r="T778" s="72"/>
      <c r="U778" s="72"/>
      <c r="V778" s="72"/>
      <c r="W778" s="72"/>
      <c r="X778" s="72"/>
      <c r="Y778" s="72"/>
      <c r="Z778" s="72"/>
      <c r="AA778" s="72"/>
      <c r="AF778" s="72"/>
      <c r="AG778" s="72"/>
      <c r="AH778" s="72"/>
    </row>
    <row r="779" spans="2:34">
      <c r="B779" s="72" t="s">
        <v>1707</v>
      </c>
      <c r="C779" s="73" t="s">
        <v>1691</v>
      </c>
      <c r="N779" s="72" t="s">
        <v>1706</v>
      </c>
      <c r="P779" s="72"/>
      <c r="Q779" s="72"/>
      <c r="R779" s="72"/>
      <c r="S779" s="72"/>
      <c r="T779" s="72"/>
      <c r="U779" s="72"/>
      <c r="V779" s="72"/>
      <c r="W779" s="72"/>
      <c r="X779" s="72"/>
      <c r="Y779" s="72"/>
      <c r="Z779" s="72"/>
      <c r="AA779" s="72"/>
      <c r="AF779" s="72"/>
      <c r="AG779" s="72"/>
      <c r="AH779" s="72"/>
    </row>
    <row r="780" spans="2:34">
      <c r="B780" s="72" t="s">
        <v>1705</v>
      </c>
      <c r="C780" s="73" t="s">
        <v>1691</v>
      </c>
      <c r="P780" s="72"/>
      <c r="Q780" s="72"/>
      <c r="R780" s="72"/>
      <c r="S780" s="72"/>
      <c r="T780" s="72"/>
      <c r="U780" s="72"/>
      <c r="V780" s="72"/>
      <c r="W780" s="72"/>
      <c r="X780" s="72"/>
      <c r="Y780" s="72"/>
      <c r="Z780" s="72"/>
      <c r="AA780" s="72"/>
      <c r="AF780" s="72"/>
      <c r="AG780" s="72"/>
      <c r="AH780" s="72"/>
    </row>
    <row r="781" spans="2:34">
      <c r="B781" s="72" t="s">
        <v>1704</v>
      </c>
      <c r="C781" s="73" t="s">
        <v>1691</v>
      </c>
      <c r="P781" s="72"/>
      <c r="Q781" s="72"/>
      <c r="R781" s="72"/>
      <c r="S781" s="72"/>
      <c r="T781" s="72"/>
      <c r="U781" s="72"/>
      <c r="V781" s="72"/>
      <c r="W781" s="72"/>
      <c r="X781" s="72"/>
      <c r="Y781" s="72"/>
      <c r="Z781" s="72"/>
      <c r="AA781" s="72"/>
      <c r="AF781" s="72"/>
      <c r="AG781" s="72"/>
      <c r="AH781" s="72"/>
    </row>
    <row r="782" spans="2:34">
      <c r="B782" s="72" t="s">
        <v>1703</v>
      </c>
      <c r="C782" s="73" t="s">
        <v>1691</v>
      </c>
      <c r="P782" s="72"/>
      <c r="Q782" s="72"/>
      <c r="R782" s="72"/>
      <c r="S782" s="72"/>
      <c r="T782" s="72"/>
      <c r="U782" s="72"/>
      <c r="V782" s="72"/>
      <c r="W782" s="72"/>
      <c r="X782" s="72"/>
      <c r="Y782" s="72"/>
      <c r="Z782" s="72"/>
      <c r="AA782" s="72"/>
      <c r="AF782" s="72"/>
      <c r="AG782" s="72"/>
      <c r="AH782" s="72"/>
    </row>
    <row r="783" spans="2:34">
      <c r="B783" s="72" t="s">
        <v>1702</v>
      </c>
      <c r="C783" s="73" t="s">
        <v>1691</v>
      </c>
      <c r="P783" s="72"/>
      <c r="Q783" s="72"/>
      <c r="R783" s="72"/>
      <c r="S783" s="72"/>
      <c r="T783" s="72"/>
      <c r="U783" s="72"/>
      <c r="V783" s="72"/>
      <c r="W783" s="72"/>
      <c r="X783" s="72"/>
      <c r="Y783" s="72"/>
      <c r="Z783" s="72"/>
      <c r="AA783" s="72"/>
      <c r="AF783" s="72"/>
      <c r="AG783" s="72"/>
      <c r="AH783" s="72"/>
    </row>
    <row r="784" spans="2:34">
      <c r="B784" s="72" t="s">
        <v>1701</v>
      </c>
      <c r="C784" s="73" t="s">
        <v>1691</v>
      </c>
      <c r="P784" s="72"/>
      <c r="Q784" s="72"/>
      <c r="R784" s="72"/>
      <c r="S784" s="72"/>
      <c r="T784" s="72"/>
      <c r="U784" s="72"/>
      <c r="V784" s="72"/>
      <c r="W784" s="72"/>
      <c r="X784" s="72"/>
      <c r="Y784" s="72"/>
      <c r="Z784" s="72"/>
      <c r="AA784" s="72"/>
      <c r="AF784" s="72"/>
      <c r="AG784" s="72"/>
      <c r="AH784" s="72"/>
    </row>
    <row r="785" spans="2:34">
      <c r="B785" s="72" t="s">
        <v>1700</v>
      </c>
      <c r="C785" s="73" t="s">
        <v>1691</v>
      </c>
      <c r="P785" s="72"/>
      <c r="Q785" s="72"/>
      <c r="R785" s="72"/>
      <c r="S785" s="72"/>
      <c r="T785" s="72"/>
      <c r="U785" s="72"/>
      <c r="V785" s="72"/>
      <c r="W785" s="72"/>
      <c r="X785" s="72"/>
      <c r="Y785" s="72"/>
      <c r="Z785" s="72"/>
      <c r="AA785" s="72"/>
      <c r="AF785" s="72"/>
      <c r="AG785" s="72"/>
      <c r="AH785" s="72"/>
    </row>
    <row r="786" spans="2:34">
      <c r="B786" s="72" t="s">
        <v>1699</v>
      </c>
      <c r="C786" s="73" t="s">
        <v>1691</v>
      </c>
      <c r="D786" s="72"/>
      <c r="F786" s="72"/>
      <c r="G786" s="72"/>
      <c r="H786" s="72"/>
      <c r="P786" s="72"/>
      <c r="Q786" s="72"/>
      <c r="R786" s="72"/>
      <c r="S786" s="72"/>
      <c r="T786" s="72"/>
      <c r="U786" s="72"/>
      <c r="V786" s="72"/>
      <c r="W786" s="72"/>
      <c r="X786" s="72"/>
      <c r="Y786" s="72"/>
      <c r="Z786" s="72"/>
      <c r="AA786" s="72"/>
      <c r="AF786" s="72"/>
      <c r="AG786" s="72"/>
      <c r="AH786" s="72"/>
    </row>
    <row r="787" spans="2:34">
      <c r="B787" s="72" t="s">
        <v>1698</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1697</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1696</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1695</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1694</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1693</v>
      </c>
      <c r="C792" s="73" t="s">
        <v>1691</v>
      </c>
      <c r="D792" s="72"/>
      <c r="F792" s="72"/>
      <c r="G792" s="72"/>
      <c r="H792" s="72"/>
      <c r="P792" s="72"/>
      <c r="Q792" s="72"/>
      <c r="R792" s="72"/>
      <c r="S792" s="72"/>
      <c r="T792" s="72"/>
      <c r="U792" s="72"/>
      <c r="V792" s="72"/>
      <c r="W792" s="72"/>
      <c r="X792" s="72"/>
      <c r="Y792" s="72"/>
      <c r="Z792" s="72"/>
      <c r="AA792" s="72"/>
      <c r="AF792" s="72"/>
      <c r="AG792" s="72"/>
      <c r="AH792" s="72"/>
    </row>
    <row r="793" spans="2:34">
      <c r="B793" s="72" t="s">
        <v>1692</v>
      </c>
      <c r="C793" s="73" t="s">
        <v>1691</v>
      </c>
      <c r="D793" s="72"/>
      <c r="F793" s="72"/>
      <c r="G793" s="72"/>
      <c r="H793" s="72"/>
      <c r="P793" s="72"/>
      <c r="Q793" s="72"/>
      <c r="R793" s="72"/>
      <c r="S793" s="72"/>
      <c r="T793" s="72"/>
      <c r="U793" s="72"/>
      <c r="V793" s="72"/>
      <c r="W793" s="72"/>
      <c r="X793" s="72"/>
      <c r="Y793" s="72"/>
      <c r="Z793" s="72"/>
      <c r="AA793" s="72"/>
      <c r="AE793" s="393" t="s">
        <v>9770</v>
      </c>
      <c r="AF793" s="72"/>
      <c r="AG793" s="72"/>
      <c r="AH793" s="72"/>
    </row>
    <row r="794" spans="2:34">
      <c r="B794" s="393" t="s">
        <v>9771</v>
      </c>
      <c r="D794" s="72"/>
      <c r="F794" s="72"/>
      <c r="G794" s="72"/>
      <c r="H794" s="72"/>
      <c r="P794" s="72"/>
      <c r="Q794" s="72"/>
      <c r="R794" s="72"/>
      <c r="S794" s="72"/>
      <c r="T794" s="72"/>
      <c r="U794" s="72"/>
      <c r="V794" s="72"/>
      <c r="W794" s="72"/>
      <c r="X794" s="72"/>
      <c r="Y794" s="72"/>
      <c r="Z794" s="72"/>
      <c r="AA794" s="72"/>
      <c r="AE794" s="393" t="s">
        <v>9772</v>
      </c>
      <c r="AF794" s="72"/>
      <c r="AG794" s="72"/>
      <c r="AH794" s="72"/>
    </row>
    <row r="795" spans="2:34">
      <c r="B795" s="72" t="s">
        <v>1690</v>
      </c>
      <c r="D795" s="72"/>
      <c r="F795" s="72"/>
      <c r="G795" s="72"/>
      <c r="H795" s="72"/>
      <c r="P795" s="72"/>
      <c r="Q795" s="72"/>
      <c r="R795" s="72"/>
      <c r="S795" s="72"/>
      <c r="T795" s="72"/>
      <c r="U795" s="72"/>
      <c r="V795" s="72"/>
      <c r="W795" s="72"/>
      <c r="X795" s="72"/>
      <c r="Y795" s="72"/>
      <c r="Z795" s="72"/>
      <c r="AA795" s="72"/>
      <c r="AF795" s="72"/>
      <c r="AG795" s="72"/>
      <c r="AH795" s="72"/>
    </row>
    <row r="796" spans="2:34">
      <c r="B796" s="72" t="s">
        <v>1689</v>
      </c>
      <c r="D796" s="72"/>
      <c r="F796" s="72"/>
      <c r="G796" s="72"/>
      <c r="H796" s="72"/>
      <c r="P796" s="72"/>
      <c r="Q796" s="72"/>
      <c r="R796" s="72"/>
      <c r="S796" s="72"/>
      <c r="T796" s="72"/>
      <c r="U796" s="72"/>
      <c r="V796" s="72"/>
      <c r="W796" s="72"/>
      <c r="X796" s="72"/>
      <c r="Y796" s="72"/>
      <c r="Z796" s="72"/>
      <c r="AA796" s="72"/>
      <c r="AF796" s="72"/>
      <c r="AG796" s="72"/>
      <c r="AH796" s="72"/>
    </row>
    <row r="797" spans="2:34">
      <c r="B797" s="72" t="s">
        <v>1688</v>
      </c>
      <c r="D797" s="72"/>
      <c r="F797" s="72"/>
      <c r="G797" s="72"/>
      <c r="H797" s="72"/>
      <c r="P797" s="72"/>
      <c r="Q797" s="72"/>
      <c r="R797" s="72"/>
      <c r="S797" s="72"/>
      <c r="T797" s="72"/>
      <c r="U797" s="72"/>
      <c r="V797" s="72"/>
      <c r="W797" s="72"/>
      <c r="X797" s="72"/>
      <c r="Y797" s="72"/>
      <c r="Z797" s="72"/>
      <c r="AA797" s="72"/>
      <c r="AF797" s="72"/>
      <c r="AG797" s="72"/>
      <c r="AH797" s="72"/>
    </row>
    <row r="798" spans="2:34">
      <c r="B798" s="72" t="s">
        <v>1687</v>
      </c>
      <c r="D798" s="72"/>
      <c r="F798" s="72"/>
      <c r="G798" s="72"/>
      <c r="H798" s="72"/>
      <c r="P798" s="72"/>
      <c r="Q798" s="72"/>
      <c r="R798" s="72"/>
      <c r="S798" s="72"/>
      <c r="T798" s="72"/>
      <c r="U798" s="72"/>
      <c r="V798" s="72"/>
      <c r="W798" s="72"/>
      <c r="X798" s="72"/>
      <c r="Y798" s="72"/>
      <c r="Z798" s="72"/>
      <c r="AA798" s="72"/>
      <c r="AF798" s="72"/>
      <c r="AG798" s="72"/>
      <c r="AH798" s="72"/>
    </row>
    <row r="799" spans="2:34">
      <c r="B799" s="72" t="s">
        <v>1686</v>
      </c>
      <c r="D799" s="72"/>
      <c r="F799" s="72"/>
      <c r="G799" s="72"/>
      <c r="H799" s="72"/>
      <c r="P799" s="72"/>
      <c r="Q799" s="72"/>
      <c r="R799" s="72"/>
      <c r="S799" s="72"/>
      <c r="T799" s="72"/>
      <c r="U799" s="72"/>
      <c r="V799" s="72"/>
      <c r="W799" s="72"/>
      <c r="X799" s="72"/>
      <c r="Y799" s="72"/>
      <c r="Z799" s="72"/>
      <c r="AA799" s="72"/>
      <c r="AF799" s="72"/>
      <c r="AG799" s="72"/>
      <c r="AH799" s="72"/>
    </row>
    <row r="800" spans="2:34">
      <c r="B800" s="72" t="s">
        <v>1685</v>
      </c>
      <c r="D800" s="72"/>
      <c r="F800" s="72"/>
      <c r="G800" s="72"/>
      <c r="H800" s="72"/>
      <c r="P800" s="72"/>
      <c r="Q800" s="72"/>
      <c r="R800" s="72"/>
      <c r="S800" s="72"/>
      <c r="T800" s="72"/>
      <c r="U800" s="72"/>
      <c r="V800" s="72"/>
      <c r="W800" s="72"/>
      <c r="X800" s="72"/>
      <c r="Y800" s="72"/>
      <c r="Z800" s="72"/>
      <c r="AA800" s="72"/>
      <c r="AF800" s="72"/>
      <c r="AG800" s="72"/>
      <c r="AH800" s="72"/>
    </row>
    <row r="801" spans="2:34">
      <c r="B801" s="72" t="s">
        <v>1684</v>
      </c>
      <c r="D801" s="72"/>
      <c r="F801" s="72"/>
      <c r="G801" s="72"/>
      <c r="H801" s="72"/>
      <c r="P801" s="72"/>
      <c r="Q801" s="72"/>
      <c r="R801" s="72"/>
      <c r="S801" s="72"/>
      <c r="T801" s="72"/>
      <c r="U801" s="72"/>
      <c r="V801" s="72"/>
      <c r="W801" s="72"/>
      <c r="X801" s="72"/>
      <c r="Y801" s="72"/>
      <c r="Z801" s="72"/>
      <c r="AA801" s="72"/>
      <c r="AF801" s="72"/>
      <c r="AG801" s="72"/>
      <c r="AH801" s="72"/>
    </row>
    <row r="802" spans="2:34">
      <c r="B802" s="72" t="s">
        <v>1683</v>
      </c>
      <c r="D802" s="72"/>
      <c r="F802" s="72"/>
      <c r="G802" s="72"/>
      <c r="H802" s="72"/>
      <c r="P802" s="72"/>
      <c r="Q802" s="72"/>
      <c r="R802" s="72"/>
      <c r="S802" s="72"/>
      <c r="T802" s="72"/>
      <c r="U802" s="72"/>
      <c r="V802" s="72"/>
      <c r="W802" s="72"/>
      <c r="X802" s="72"/>
      <c r="Y802" s="72"/>
      <c r="Z802" s="72"/>
      <c r="AA802" s="72"/>
      <c r="AF802" s="72"/>
      <c r="AG802" s="72"/>
      <c r="AH802" s="72"/>
    </row>
    <row r="803" spans="2:34">
      <c r="B803" s="72" t="s">
        <v>1682</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1681</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1680</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1679</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1678</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1677</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1676</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1675</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1674</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1673</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1672</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1671</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1670</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1669</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1668</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1667</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1666</v>
      </c>
      <c r="AF819" s="72"/>
      <c r="AG819" s="72"/>
      <c r="AH819" s="72"/>
    </row>
    <row r="820" spans="2:34">
      <c r="B820" s="72" t="s">
        <v>1665</v>
      </c>
      <c r="AF820" s="72"/>
      <c r="AG820" s="72"/>
      <c r="AH820" s="72"/>
    </row>
    <row r="821" spans="2:34">
      <c r="B821" s="72" t="s">
        <v>1664</v>
      </c>
      <c r="AF821" s="72"/>
      <c r="AG821" s="72"/>
      <c r="AH821" s="72"/>
    </row>
    <row r="822" spans="2:34">
      <c r="B822" s="72" t="s">
        <v>1663</v>
      </c>
      <c r="AF822" s="72"/>
      <c r="AG822" s="72"/>
      <c r="AH822" s="72"/>
    </row>
    <row r="823" spans="2:34">
      <c r="B823" s="72" t="s">
        <v>1662</v>
      </c>
      <c r="AF823" s="72"/>
      <c r="AG823" s="72"/>
      <c r="AH823" s="72"/>
    </row>
    <row r="824" spans="2:34">
      <c r="B824" s="72" t="s">
        <v>1661</v>
      </c>
      <c r="AF824" s="72"/>
      <c r="AG824" s="72"/>
      <c r="AH824" s="72"/>
    </row>
    <row r="825" spans="2:34">
      <c r="B825" s="72" t="s">
        <v>1660</v>
      </c>
      <c r="AF825" s="72"/>
      <c r="AG825" s="72"/>
      <c r="AH825" s="72"/>
    </row>
    <row r="826" spans="2:34">
      <c r="B826" s="72" t="s">
        <v>1659</v>
      </c>
      <c r="AF826" s="72"/>
      <c r="AG826" s="72"/>
      <c r="AH826" s="72"/>
    </row>
    <row r="827" spans="2:34">
      <c r="B827" s="72" t="s">
        <v>1658</v>
      </c>
      <c r="AF827" s="72"/>
      <c r="AG827" s="72"/>
      <c r="AH827" s="72"/>
    </row>
    <row r="828" spans="2:34">
      <c r="B828" s="72" t="s">
        <v>1657</v>
      </c>
      <c r="AF828" s="72"/>
      <c r="AG828" s="72"/>
      <c r="AH828" s="72"/>
    </row>
    <row r="829" spans="2:34">
      <c r="B829" s="72" t="s">
        <v>1656</v>
      </c>
      <c r="AF829" s="72"/>
      <c r="AG829" s="72"/>
      <c r="AH829" s="72"/>
    </row>
    <row r="830" spans="2:34">
      <c r="B830" s="72" t="s">
        <v>1655</v>
      </c>
      <c r="AF830" s="72"/>
      <c r="AG830" s="72"/>
      <c r="AH830" s="72"/>
    </row>
    <row r="831" spans="2:34">
      <c r="B831" s="72" t="s">
        <v>1654</v>
      </c>
      <c r="AF831" s="72"/>
      <c r="AG831" s="72"/>
      <c r="AH831" s="72"/>
    </row>
    <row r="832" spans="2:34">
      <c r="B832" s="72" t="s">
        <v>1653</v>
      </c>
      <c r="AF832" s="72"/>
      <c r="AG832" s="72"/>
      <c r="AH832" s="72"/>
    </row>
    <row r="833" spans="2:34">
      <c r="B833" s="72" t="s">
        <v>1652</v>
      </c>
      <c r="AF833" s="72"/>
      <c r="AG833" s="72"/>
      <c r="AH833" s="72"/>
    </row>
    <row r="834" spans="2:34">
      <c r="B834" s="72" t="s">
        <v>1651</v>
      </c>
      <c r="AE834" s="91" t="s">
        <v>5449</v>
      </c>
      <c r="AF834" s="72"/>
      <c r="AG834" s="72"/>
      <c r="AH834" s="72"/>
    </row>
    <row r="835" spans="2:34">
      <c r="B835" s="72" t="s">
        <v>1650</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1649</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1648</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1647</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1646</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1645</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1644</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1643</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1642</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1641</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1640</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1639</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1638</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1637</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1636</v>
      </c>
      <c r="C849" s="72"/>
      <c r="D849" s="72"/>
      <c r="F849" s="72"/>
      <c r="G849" s="72"/>
      <c r="H849" s="72"/>
      <c r="P849" s="72"/>
      <c r="Q849" s="72"/>
      <c r="R849" s="72"/>
      <c r="S849" s="72"/>
      <c r="T849" s="72"/>
      <c r="U849" s="72"/>
      <c r="V849" s="72"/>
      <c r="W849" s="72"/>
      <c r="X849" s="72"/>
      <c r="Y849" s="72"/>
      <c r="Z849" s="72"/>
      <c r="AA849" s="72"/>
      <c r="AF849" s="72"/>
      <c r="AG849" s="72"/>
      <c r="AH849" s="72"/>
    </row>
    <row r="850" spans="2:34">
      <c r="B850" s="176" t="s">
        <v>6718</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1635</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1634</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1633</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1632</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1631</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1630</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1629</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1628</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1627</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1626</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1625</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1624</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1623</v>
      </c>
      <c r="C863" s="72"/>
      <c r="D863" s="72">
        <v>500</v>
      </c>
      <c r="E863" s="72">
        <v>43</v>
      </c>
      <c r="F863" s="72"/>
      <c r="G863" s="72"/>
      <c r="H863" s="72"/>
      <c r="P863" s="72"/>
      <c r="Q863" s="72"/>
      <c r="R863" s="72"/>
      <c r="S863" s="72"/>
      <c r="T863" s="72"/>
      <c r="U863" s="72"/>
      <c r="V863" s="72"/>
      <c r="W863" s="72"/>
      <c r="X863" s="72"/>
      <c r="Y863" s="72"/>
      <c r="Z863" s="72"/>
      <c r="AA863" s="72"/>
      <c r="AF863" s="72"/>
      <c r="AG863" s="72"/>
      <c r="AH863" s="72"/>
    </row>
    <row r="864" spans="2:34">
      <c r="B864" s="72" t="s">
        <v>1622</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1621</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1620</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1619</v>
      </c>
      <c r="P867" s="72"/>
      <c r="Q867" s="72"/>
      <c r="R867" s="72"/>
      <c r="S867" s="72"/>
      <c r="T867" s="72"/>
      <c r="U867" s="72"/>
      <c r="V867" s="72"/>
      <c r="W867" s="72"/>
      <c r="X867" s="72"/>
      <c r="Y867" s="72"/>
      <c r="Z867" s="72"/>
      <c r="AA867" s="72"/>
      <c r="AF867" s="72"/>
      <c r="AG867" s="72"/>
      <c r="AH867" s="72"/>
    </row>
    <row r="868" spans="2:34">
      <c r="B868" s="72" t="s">
        <v>1618</v>
      </c>
      <c r="P868" s="72"/>
      <c r="Q868" s="72"/>
      <c r="R868" s="72"/>
      <c r="S868" s="72"/>
      <c r="T868" s="72"/>
      <c r="U868" s="72"/>
      <c r="V868" s="72"/>
      <c r="W868" s="72"/>
      <c r="X868" s="72"/>
      <c r="Y868" s="72"/>
      <c r="Z868" s="72"/>
      <c r="AA868" s="72"/>
      <c r="AF868" s="72"/>
      <c r="AG868" s="72"/>
      <c r="AH868" s="72"/>
    </row>
    <row r="869" spans="2:34">
      <c r="B869" s="72" t="s">
        <v>1617</v>
      </c>
      <c r="P869" s="72"/>
      <c r="Q869" s="72"/>
      <c r="R869" s="72"/>
      <c r="S869" s="72"/>
      <c r="T869" s="72"/>
      <c r="U869" s="72"/>
      <c r="V869" s="72"/>
      <c r="W869" s="72"/>
      <c r="X869" s="72"/>
      <c r="Y869" s="72"/>
      <c r="Z869" s="72"/>
      <c r="AA869" s="72"/>
      <c r="AF869" s="72"/>
      <c r="AG869" s="72"/>
      <c r="AH869" s="72"/>
    </row>
    <row r="870" spans="2:34">
      <c r="B870" s="72" t="s">
        <v>1616</v>
      </c>
      <c r="P870" s="72"/>
      <c r="Q870" s="72"/>
      <c r="R870" s="72"/>
      <c r="S870" s="72"/>
      <c r="T870" s="72"/>
      <c r="U870" s="72"/>
      <c r="V870" s="72"/>
      <c r="W870" s="72"/>
      <c r="X870" s="72"/>
      <c r="Y870" s="72"/>
      <c r="Z870" s="72"/>
      <c r="AA870" s="72"/>
      <c r="AF870" s="72"/>
      <c r="AG870" s="72"/>
      <c r="AH870" s="72"/>
    </row>
    <row r="871" spans="2:34">
      <c r="B871" s="72" t="s">
        <v>1615</v>
      </c>
      <c r="P871" s="72"/>
      <c r="Q871" s="72"/>
      <c r="R871" s="72"/>
      <c r="S871" s="72"/>
      <c r="T871" s="72"/>
      <c r="U871" s="72"/>
      <c r="V871" s="72"/>
      <c r="W871" s="72"/>
      <c r="X871" s="72"/>
      <c r="Y871" s="72"/>
      <c r="Z871" s="72"/>
      <c r="AA871" s="72"/>
      <c r="AF871" s="72"/>
      <c r="AG871" s="72"/>
      <c r="AH871" s="72"/>
    </row>
    <row r="872" spans="2:34">
      <c r="B872" s="72" t="s">
        <v>1614</v>
      </c>
      <c r="P872" s="72"/>
      <c r="Q872" s="72"/>
      <c r="R872" s="72"/>
      <c r="S872" s="72"/>
      <c r="T872" s="72"/>
      <c r="U872" s="72"/>
      <c r="V872" s="72"/>
      <c r="W872" s="72"/>
      <c r="X872" s="72"/>
      <c r="Y872" s="72"/>
      <c r="Z872" s="72"/>
      <c r="AA872" s="72"/>
      <c r="AF872" s="72"/>
      <c r="AG872" s="72"/>
      <c r="AH872" s="72"/>
    </row>
    <row r="873" spans="2:34">
      <c r="B873" s="72" t="s">
        <v>1613</v>
      </c>
      <c r="P873" s="72"/>
      <c r="Q873" s="72"/>
      <c r="R873" s="72"/>
      <c r="S873" s="72"/>
      <c r="T873" s="72"/>
      <c r="U873" s="72"/>
      <c r="V873" s="72"/>
      <c r="W873" s="72"/>
      <c r="X873" s="72"/>
      <c r="Y873" s="72"/>
      <c r="Z873" s="72"/>
      <c r="AA873" s="72"/>
      <c r="AF873" s="72"/>
      <c r="AG873" s="72"/>
      <c r="AH873" s="72"/>
    </row>
    <row r="874" spans="2:34">
      <c r="B874" s="72" t="s">
        <v>1612</v>
      </c>
      <c r="P874" s="72"/>
      <c r="Q874" s="72"/>
      <c r="R874" s="72"/>
      <c r="S874" s="72"/>
      <c r="T874" s="72"/>
      <c r="U874" s="72"/>
      <c r="V874" s="72"/>
      <c r="W874" s="72"/>
      <c r="X874" s="72"/>
      <c r="Y874" s="72"/>
      <c r="Z874" s="72"/>
      <c r="AA874" s="72"/>
      <c r="AF874" s="72"/>
      <c r="AG874" s="72"/>
      <c r="AH874" s="72"/>
    </row>
    <row r="875" spans="2:34">
      <c r="B875" s="72" t="s">
        <v>1611</v>
      </c>
      <c r="P875" s="72"/>
      <c r="Q875" s="72"/>
      <c r="R875" s="72"/>
      <c r="S875" s="72"/>
      <c r="T875" s="72"/>
      <c r="U875" s="72"/>
      <c r="V875" s="72"/>
      <c r="W875" s="72"/>
      <c r="X875" s="72"/>
      <c r="Y875" s="72"/>
      <c r="Z875" s="72"/>
      <c r="AA875" s="72"/>
      <c r="AF875" s="72"/>
      <c r="AG875" s="72"/>
      <c r="AH875" s="72"/>
    </row>
    <row r="876" spans="2:34">
      <c r="B876" s="72" t="s">
        <v>1610</v>
      </c>
      <c r="I876" s="176" t="s">
        <v>2456</v>
      </c>
      <c r="P876" s="72"/>
      <c r="Q876" s="72"/>
      <c r="R876" s="72"/>
      <c r="S876" s="72"/>
      <c r="T876" s="72"/>
      <c r="U876" s="72"/>
      <c r="V876" s="72"/>
      <c r="W876" s="72"/>
      <c r="X876" s="72"/>
      <c r="Y876" s="72"/>
      <c r="Z876" s="72"/>
      <c r="AA876" s="72"/>
      <c r="AF876" s="72"/>
      <c r="AG876" s="72"/>
      <c r="AH876" s="72"/>
    </row>
    <row r="877" spans="2:34">
      <c r="B877" s="72" t="s">
        <v>1609</v>
      </c>
      <c r="P877" s="72"/>
      <c r="Q877" s="72"/>
      <c r="R877" s="72"/>
      <c r="S877" s="72"/>
      <c r="T877" s="72"/>
      <c r="U877" s="72"/>
      <c r="V877" s="72"/>
      <c r="W877" s="72"/>
      <c r="X877" s="72"/>
      <c r="Y877" s="72"/>
      <c r="Z877" s="72"/>
      <c r="AA877" s="72"/>
      <c r="AF877" s="72"/>
      <c r="AG877" s="72"/>
      <c r="AH877" s="72"/>
    </row>
    <row r="878" spans="2:34">
      <c r="B878" s="72" t="s">
        <v>1608</v>
      </c>
      <c r="P878" s="72"/>
      <c r="Q878" s="72"/>
      <c r="R878" s="72"/>
      <c r="S878" s="72"/>
      <c r="T878" s="72"/>
      <c r="U878" s="72"/>
      <c r="V878" s="72"/>
      <c r="W878" s="72"/>
      <c r="X878" s="72"/>
      <c r="Y878" s="72"/>
      <c r="Z878" s="72"/>
      <c r="AA878" s="72"/>
      <c r="AF878" s="72"/>
      <c r="AG878" s="72"/>
      <c r="AH878" s="72"/>
    </row>
    <row r="879" spans="2:34">
      <c r="B879" s="72" t="s">
        <v>1607</v>
      </c>
      <c r="P879" s="72"/>
      <c r="Q879" s="72"/>
      <c r="R879" s="72"/>
      <c r="S879" s="72"/>
      <c r="T879" s="72"/>
      <c r="U879" s="72"/>
      <c r="V879" s="72"/>
      <c r="W879" s="72"/>
      <c r="X879" s="72"/>
      <c r="Y879" s="72"/>
      <c r="Z879" s="72"/>
      <c r="AA879" s="72"/>
      <c r="AF879" s="72"/>
      <c r="AG879" s="72"/>
      <c r="AH879" s="72"/>
    </row>
    <row r="880" spans="2:34">
      <c r="B880" s="72" t="s">
        <v>1606</v>
      </c>
      <c r="P880" s="72"/>
      <c r="Q880" s="72"/>
      <c r="R880" s="72"/>
      <c r="S880" s="72"/>
      <c r="T880" s="72"/>
      <c r="U880" s="72"/>
      <c r="V880" s="72"/>
      <c r="W880" s="72"/>
      <c r="X880" s="72"/>
      <c r="Y880" s="72"/>
      <c r="Z880" s="72"/>
      <c r="AA880" s="72"/>
      <c r="AF880" s="72"/>
      <c r="AG880" s="72"/>
      <c r="AH880" s="72"/>
    </row>
    <row r="881" spans="2:34">
      <c r="B881" s="72" t="s">
        <v>1605</v>
      </c>
      <c r="P881" s="72"/>
      <c r="Q881" s="72"/>
      <c r="R881" s="72"/>
      <c r="S881" s="72"/>
      <c r="T881" s="72"/>
      <c r="U881" s="72"/>
      <c r="V881" s="72"/>
      <c r="W881" s="72"/>
      <c r="X881" s="72"/>
      <c r="Y881" s="72"/>
      <c r="Z881" s="72"/>
      <c r="AA881" s="72"/>
      <c r="AF881" s="72"/>
      <c r="AG881" s="72"/>
      <c r="AH881" s="72"/>
    </row>
    <row r="882" spans="2:34">
      <c r="B882" s="72" t="s">
        <v>1604</v>
      </c>
      <c r="P882" s="72"/>
      <c r="Q882" s="72"/>
      <c r="R882" s="72"/>
      <c r="S882" s="72"/>
      <c r="T882" s="72"/>
      <c r="U882" s="72"/>
      <c r="V882" s="72"/>
      <c r="W882" s="72"/>
      <c r="X882" s="72"/>
      <c r="Y882" s="72"/>
      <c r="Z882" s="72"/>
      <c r="AA882" s="72"/>
      <c r="AF882" s="72"/>
      <c r="AG882" s="72"/>
      <c r="AH882" s="72"/>
    </row>
    <row r="883" spans="2:34">
      <c r="B883" s="72" t="s">
        <v>1603</v>
      </c>
      <c r="P883" s="72"/>
      <c r="Q883" s="72"/>
      <c r="R883" s="72"/>
      <c r="S883" s="72"/>
      <c r="T883" s="72"/>
      <c r="U883" s="72"/>
      <c r="V883" s="72"/>
      <c r="W883" s="72"/>
      <c r="X883" s="72"/>
      <c r="Y883" s="72"/>
      <c r="Z883" s="72"/>
      <c r="AA883" s="72"/>
      <c r="AF883" s="72"/>
      <c r="AG883" s="72"/>
      <c r="AH883" s="72"/>
    </row>
    <row r="884" spans="2:34">
      <c r="B884" s="72" t="s">
        <v>1602</v>
      </c>
      <c r="P884" s="72"/>
      <c r="Q884" s="72"/>
      <c r="R884" s="72"/>
      <c r="S884" s="72"/>
      <c r="T884" s="72"/>
      <c r="U884" s="72"/>
      <c r="V884" s="72"/>
      <c r="W884" s="72"/>
      <c r="X884" s="72"/>
      <c r="Y884" s="72"/>
      <c r="Z884" s="72"/>
      <c r="AA884" s="72"/>
      <c r="AF884" s="72"/>
      <c r="AG884" s="72"/>
      <c r="AH884" s="72"/>
    </row>
    <row r="885" spans="2:34">
      <c r="B885" s="72" t="s">
        <v>1601</v>
      </c>
      <c r="P885" s="72"/>
      <c r="Q885" s="72"/>
      <c r="R885" s="72"/>
      <c r="S885" s="72"/>
      <c r="T885" s="72"/>
      <c r="U885" s="72"/>
      <c r="V885" s="72"/>
      <c r="W885" s="72"/>
      <c r="X885" s="72"/>
      <c r="Y885" s="72"/>
      <c r="Z885" s="72"/>
      <c r="AA885" s="72"/>
      <c r="AF885" s="72"/>
      <c r="AG885" s="72"/>
      <c r="AH885" s="72"/>
    </row>
    <row r="886" spans="2:34">
      <c r="B886" s="72" t="s">
        <v>1600</v>
      </c>
      <c r="P886" s="72"/>
      <c r="Q886" s="72"/>
      <c r="R886" s="72"/>
      <c r="S886" s="72"/>
      <c r="T886" s="72"/>
      <c r="U886" s="72"/>
      <c r="V886" s="72"/>
      <c r="W886" s="72"/>
      <c r="X886" s="72"/>
      <c r="Y886" s="72"/>
      <c r="Z886" s="72"/>
      <c r="AA886" s="72"/>
      <c r="AF886" s="72"/>
      <c r="AG886" s="72"/>
      <c r="AH886" s="72"/>
    </row>
    <row r="887" spans="2:34">
      <c r="B887" s="72" t="s">
        <v>1599</v>
      </c>
      <c r="K887" s="72" t="s">
        <v>3331</v>
      </c>
      <c r="L887" s="72" t="s">
        <v>5162</v>
      </c>
      <c r="P887" s="72"/>
      <c r="Q887" s="72"/>
      <c r="R887" s="72"/>
      <c r="S887" s="72"/>
      <c r="T887" s="72"/>
      <c r="U887" s="72"/>
      <c r="V887" s="72"/>
      <c r="W887" s="72"/>
      <c r="X887" s="72"/>
      <c r="Y887" s="72"/>
      <c r="Z887" s="72"/>
      <c r="AA887" s="72"/>
      <c r="AF887" s="72"/>
      <c r="AG887" s="72"/>
      <c r="AH887" s="72"/>
    </row>
    <row r="888" spans="2:34">
      <c r="B888" s="72" t="s">
        <v>1598</v>
      </c>
      <c r="P888" s="72"/>
      <c r="Q888" s="72"/>
      <c r="R888" s="72"/>
      <c r="S888" s="72"/>
      <c r="T888" s="72"/>
      <c r="U888" s="72"/>
      <c r="V888" s="72"/>
      <c r="W888" s="72"/>
      <c r="X888" s="72"/>
      <c r="Y888" s="72"/>
      <c r="Z888" s="72"/>
      <c r="AA888" s="72"/>
      <c r="AF888" s="72"/>
      <c r="AG888" s="72"/>
      <c r="AH888" s="72"/>
    </row>
    <row r="889" spans="2:34">
      <c r="B889" s="72" t="s">
        <v>1597</v>
      </c>
      <c r="P889" s="72"/>
      <c r="Q889" s="72"/>
      <c r="R889" s="72"/>
      <c r="S889" s="72"/>
      <c r="T889" s="72"/>
      <c r="U889" s="72"/>
      <c r="V889" s="72"/>
      <c r="W889" s="72"/>
      <c r="X889" s="72"/>
      <c r="Y889" s="72"/>
      <c r="Z889" s="72"/>
      <c r="AA889" s="72"/>
      <c r="AF889" s="72"/>
      <c r="AG889" s="72"/>
      <c r="AH889" s="72"/>
    </row>
    <row r="890" spans="2:34">
      <c r="B890" s="72" t="s">
        <v>1596</v>
      </c>
      <c r="P890" s="72"/>
      <c r="Q890" s="72"/>
      <c r="R890" s="72"/>
      <c r="S890" s="72"/>
      <c r="T890" s="72"/>
      <c r="U890" s="72"/>
      <c r="V890" s="72"/>
      <c r="W890" s="72"/>
      <c r="X890" s="72"/>
      <c r="Y890" s="72"/>
      <c r="Z890" s="72"/>
      <c r="AA890" s="72"/>
      <c r="AF890" s="72"/>
      <c r="AG890" s="72"/>
      <c r="AH890" s="72"/>
    </row>
    <row r="891" spans="2:34">
      <c r="B891" s="72" t="s">
        <v>1595</v>
      </c>
      <c r="P891" s="72"/>
      <c r="Q891" s="72"/>
      <c r="R891" s="72"/>
      <c r="S891" s="72"/>
      <c r="T891" s="72"/>
      <c r="U891" s="72"/>
      <c r="V891" s="72"/>
      <c r="W891" s="72"/>
      <c r="X891" s="72"/>
      <c r="Y891" s="72"/>
      <c r="Z891" s="72"/>
      <c r="AA891" s="72"/>
      <c r="AF891" s="72"/>
      <c r="AG891" s="72"/>
      <c r="AH891" s="72"/>
    </row>
    <row r="892" spans="2:34">
      <c r="B892" s="72" t="s">
        <v>1594</v>
      </c>
      <c r="P892" s="72"/>
      <c r="Q892" s="72"/>
      <c r="R892" s="72"/>
      <c r="S892" s="72"/>
      <c r="T892" s="72"/>
      <c r="U892" s="72"/>
      <c r="V892" s="72"/>
      <c r="W892" s="72"/>
      <c r="X892" s="72"/>
      <c r="Y892" s="72"/>
      <c r="Z892" s="72"/>
      <c r="AA892" s="72"/>
      <c r="AF892" s="72"/>
      <c r="AG892" s="72"/>
      <c r="AH892" s="72"/>
    </row>
    <row r="893" spans="2:34">
      <c r="B893" s="72" t="s">
        <v>1593</v>
      </c>
      <c r="P893" s="72"/>
      <c r="Q893" s="72"/>
      <c r="R893" s="72"/>
      <c r="S893" s="72"/>
      <c r="T893" s="72"/>
      <c r="U893" s="72"/>
      <c r="V893" s="72"/>
      <c r="W893" s="72"/>
      <c r="X893" s="72"/>
      <c r="Y893" s="72"/>
      <c r="Z893" s="72"/>
      <c r="AA893" s="72"/>
      <c r="AF893" s="72"/>
      <c r="AG893" s="72"/>
      <c r="AH893" s="72"/>
    </row>
    <row r="894" spans="2:34">
      <c r="B894" s="72" t="s">
        <v>1592</v>
      </c>
      <c r="P894" s="72"/>
      <c r="Q894" s="72"/>
      <c r="R894" s="72"/>
      <c r="S894" s="72"/>
      <c r="T894" s="72"/>
      <c r="U894" s="72"/>
      <c r="V894" s="72"/>
      <c r="W894" s="72"/>
      <c r="X894" s="72"/>
      <c r="Y894" s="72"/>
      <c r="Z894" s="72"/>
      <c r="AA894" s="72"/>
      <c r="AF894" s="72"/>
      <c r="AG894" s="72"/>
      <c r="AH894" s="72"/>
    </row>
    <row r="895" spans="2:34">
      <c r="B895" s="72" t="s">
        <v>1591</v>
      </c>
      <c r="P895" s="72"/>
      <c r="Q895" s="72"/>
      <c r="R895" s="72"/>
      <c r="S895" s="72"/>
      <c r="T895" s="72"/>
      <c r="U895" s="72"/>
      <c r="V895" s="72"/>
      <c r="W895" s="72"/>
      <c r="X895" s="72"/>
      <c r="Y895" s="72"/>
      <c r="Z895" s="72"/>
      <c r="AA895" s="72"/>
      <c r="AF895" s="72"/>
      <c r="AG895" s="72"/>
      <c r="AH895" s="72"/>
    </row>
    <row r="896" spans="2:34">
      <c r="B896" s="72" t="s">
        <v>1590</v>
      </c>
      <c r="P896" s="72"/>
      <c r="Q896" s="72"/>
      <c r="R896" s="72"/>
      <c r="S896" s="72"/>
      <c r="T896" s="72"/>
      <c r="U896" s="72"/>
      <c r="V896" s="72"/>
      <c r="W896" s="72"/>
      <c r="X896" s="72"/>
      <c r="Y896" s="72"/>
      <c r="Z896" s="72"/>
      <c r="AA896" s="72"/>
      <c r="AF896" s="72"/>
      <c r="AG896" s="72"/>
      <c r="AH896" s="72"/>
    </row>
    <row r="897" spans="2:34">
      <c r="B897" s="72" t="s">
        <v>1589</v>
      </c>
      <c r="P897" s="72"/>
      <c r="Q897" s="72"/>
      <c r="R897" s="72"/>
      <c r="S897" s="72"/>
      <c r="T897" s="72"/>
      <c r="U897" s="72"/>
      <c r="V897" s="72"/>
      <c r="W897" s="72"/>
      <c r="X897" s="72"/>
      <c r="Y897" s="72"/>
      <c r="Z897" s="72"/>
      <c r="AA897" s="72"/>
      <c r="AF897" s="72"/>
      <c r="AG897" s="72"/>
      <c r="AH897" s="72"/>
    </row>
    <row r="898" spans="2:34">
      <c r="B898" s="72" t="s">
        <v>1588</v>
      </c>
      <c r="P898" s="72"/>
      <c r="Q898" s="72"/>
      <c r="R898" s="72"/>
      <c r="S898" s="72"/>
      <c r="T898" s="72"/>
      <c r="U898" s="72"/>
      <c r="V898" s="72"/>
      <c r="W898" s="72"/>
      <c r="X898" s="72"/>
      <c r="Y898" s="72"/>
      <c r="Z898" s="72"/>
      <c r="AA898" s="72"/>
      <c r="AF898" s="72"/>
      <c r="AG898" s="72"/>
      <c r="AH898" s="72"/>
    </row>
    <row r="899" spans="2:34">
      <c r="B899" s="72" t="s">
        <v>4297</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1587</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1586</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1585</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1584</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1583</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1582</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1581</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1580</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1579</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1578</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1577</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1576</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1575</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1574</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1573</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1572</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1571</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1570</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1569</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1568</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1567</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1566</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1565</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1564</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1563</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1562</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1561</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1560</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1559</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1558</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4308</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1557</v>
      </c>
    </row>
    <row r="932" spans="2:34">
      <c r="B932" s="72" t="s">
        <v>1556</v>
      </c>
    </row>
    <row r="933" spans="2:34">
      <c r="B933" s="72" t="s">
        <v>1555</v>
      </c>
    </row>
    <row r="934" spans="2:34">
      <c r="B934" s="72" t="s">
        <v>1554</v>
      </c>
    </row>
    <row r="935" spans="2:34">
      <c r="B935" s="72" t="s">
        <v>1553</v>
      </c>
    </row>
    <row r="936" spans="2:34">
      <c r="B936" s="72" t="s">
        <v>1552</v>
      </c>
      <c r="AE936" s="25" t="s">
        <v>9551</v>
      </c>
    </row>
    <row r="937" spans="2:34">
      <c r="B937" s="72" t="s">
        <v>1551</v>
      </c>
    </row>
    <row r="938" spans="2:34">
      <c r="B938" s="72" t="s">
        <v>1550</v>
      </c>
    </row>
    <row r="939" spans="2:34">
      <c r="B939" s="72" t="s">
        <v>1549</v>
      </c>
      <c r="AE939" s="25" t="s">
        <v>9548</v>
      </c>
    </row>
    <row r="940" spans="2:34">
      <c r="B940" s="72" t="s">
        <v>1548</v>
      </c>
    </row>
    <row r="941" spans="2:34">
      <c r="B941" s="12" t="s">
        <v>1547</v>
      </c>
    </row>
    <row r="942" spans="2:34">
      <c r="B942" s="72" t="s">
        <v>1546</v>
      </c>
    </row>
    <row r="943" spans="2:34">
      <c r="B943" s="72" t="s">
        <v>1545</v>
      </c>
    </row>
    <row r="944" spans="2:34">
      <c r="B944" s="72" t="s">
        <v>1544</v>
      </c>
    </row>
    <row r="945" spans="1:34">
      <c r="B945" s="72" t="s">
        <v>1543</v>
      </c>
    </row>
    <row r="946" spans="1:34" s="12" customFormat="1">
      <c r="A946" s="72"/>
      <c r="B946" s="12" t="s">
        <v>1542</v>
      </c>
      <c r="C946" s="29"/>
      <c r="D946" s="15"/>
      <c r="F946" s="15"/>
      <c r="G946" s="15"/>
      <c r="H946" s="13"/>
      <c r="K946" s="12" t="s">
        <v>3331</v>
      </c>
      <c r="L946" s="12" t="s">
        <v>3331</v>
      </c>
      <c r="P946" s="24"/>
      <c r="Q946" s="24"/>
      <c r="R946" s="24"/>
      <c r="S946" s="24"/>
      <c r="T946" s="24"/>
      <c r="U946" s="24"/>
      <c r="V946" s="24"/>
      <c r="W946" s="24"/>
      <c r="X946" s="24"/>
      <c r="Y946" s="24"/>
      <c r="Z946" s="24"/>
      <c r="AA946" s="24"/>
      <c r="AF946" s="65"/>
      <c r="AG946" s="60"/>
      <c r="AH946" s="60"/>
    </row>
    <row r="947" spans="1:34">
      <c r="B947" s="72" t="s">
        <v>1541</v>
      </c>
      <c r="C947" s="72"/>
      <c r="D947" s="72"/>
      <c r="F947" s="72"/>
      <c r="G947" s="72"/>
      <c r="H947" s="72"/>
      <c r="P947" s="72"/>
      <c r="Q947" s="72"/>
      <c r="R947" s="72"/>
      <c r="S947" s="72"/>
      <c r="T947" s="72"/>
      <c r="U947" s="72"/>
      <c r="V947" s="72"/>
      <c r="W947" s="72"/>
      <c r="X947" s="72"/>
      <c r="Y947" s="72"/>
      <c r="Z947" s="72"/>
      <c r="AA947" s="72"/>
      <c r="AF947" s="72"/>
      <c r="AG947" s="72"/>
      <c r="AH947" s="72"/>
    </row>
    <row r="948" spans="1:34">
      <c r="B948" s="72" t="s">
        <v>1540</v>
      </c>
      <c r="C948" s="72"/>
      <c r="D948" s="72"/>
      <c r="F948" s="72"/>
      <c r="G948" s="72"/>
      <c r="H948" s="72"/>
      <c r="P948" s="72"/>
      <c r="Q948" s="72"/>
      <c r="R948" s="72"/>
      <c r="S948" s="72"/>
      <c r="T948" s="72"/>
      <c r="U948" s="72"/>
      <c r="V948" s="72"/>
      <c r="W948" s="72"/>
      <c r="X948" s="72"/>
      <c r="Y948" s="72"/>
      <c r="Z948" s="72"/>
      <c r="AA948" s="72"/>
      <c r="AF948" s="72"/>
      <c r="AG948" s="72"/>
      <c r="AH948" s="72"/>
    </row>
    <row r="949" spans="1:34">
      <c r="B949" s="72" t="s">
        <v>1539</v>
      </c>
      <c r="C949" s="72"/>
      <c r="D949" s="72"/>
      <c r="F949" s="72"/>
      <c r="G949" s="72"/>
      <c r="H949" s="72"/>
      <c r="P949" s="72"/>
      <c r="Q949" s="72"/>
      <c r="R949" s="72"/>
      <c r="S949" s="72"/>
      <c r="T949" s="72"/>
      <c r="U949" s="72"/>
      <c r="V949" s="72"/>
      <c r="W949" s="72"/>
      <c r="X949" s="72"/>
      <c r="Y949" s="72"/>
      <c r="Z949" s="72"/>
      <c r="AA949" s="72"/>
      <c r="AF949" s="72"/>
      <c r="AG949" s="72"/>
      <c r="AH949" s="72"/>
    </row>
    <row r="950" spans="1:34">
      <c r="A950" s="12"/>
      <c r="B950" s="72" t="s">
        <v>1538</v>
      </c>
      <c r="C950" s="72"/>
      <c r="D950" s="72"/>
      <c r="F950" s="72"/>
      <c r="G950" s="72"/>
      <c r="H950" s="72"/>
      <c r="P950" s="72"/>
      <c r="Q950" s="72"/>
      <c r="R950" s="72"/>
      <c r="S950" s="72"/>
      <c r="T950" s="72"/>
      <c r="U950" s="72"/>
      <c r="V950" s="72"/>
      <c r="W950" s="72"/>
      <c r="X950" s="72"/>
      <c r="Y950" s="72"/>
      <c r="Z950" s="72"/>
      <c r="AA950" s="72"/>
      <c r="AF950" s="72"/>
      <c r="AG950" s="72"/>
      <c r="AH950" s="72"/>
    </row>
    <row r="951" spans="1:34">
      <c r="B951" s="72" t="s">
        <v>1537</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1536</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1535</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1534</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1533</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1532</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1531</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1530</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1529</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1528</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1527</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1526</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1525</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1524</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1523</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1522</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1521</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1520</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1519</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1518</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1517</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1516</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1515</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1514</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1513</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1512</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1511</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1510</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1509</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1508</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1507</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1506</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1505</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1504</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1503</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1502</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1501</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1500</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1499</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1498</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1497</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1496</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1495</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1494</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1493</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1492</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1491</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1490</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1489</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1488</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1487</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1486</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1485</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1484</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1483</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1482</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1481</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1480</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1479</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1478</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1477</v>
      </c>
    </row>
    <row r="1012" spans="2:34">
      <c r="B1012" s="72" t="s">
        <v>1476</v>
      </c>
    </row>
    <row r="1013" spans="2:34">
      <c r="B1013" s="72" t="s">
        <v>1475</v>
      </c>
    </row>
    <row r="1014" spans="2:34">
      <c r="B1014" s="72" t="s">
        <v>1474</v>
      </c>
    </row>
    <row r="1015" spans="2:34">
      <c r="B1015" s="72" t="s">
        <v>1473</v>
      </c>
    </row>
    <row r="1016" spans="2:34">
      <c r="B1016" s="72" t="s">
        <v>1472</v>
      </c>
    </row>
    <row r="1017" spans="2:34">
      <c r="B1017" s="72" t="s">
        <v>1471</v>
      </c>
    </row>
    <row r="1018" spans="2:34">
      <c r="B1018" s="72" t="s">
        <v>1470</v>
      </c>
    </row>
    <row r="1019" spans="2:34">
      <c r="B1019" s="72" t="s">
        <v>1469</v>
      </c>
      <c r="AE1019" s="25" t="s">
        <v>4296</v>
      </c>
      <c r="AF1019" s="64"/>
      <c r="AG1019" s="59"/>
      <c r="AH1019" s="59"/>
    </row>
    <row r="1020" spans="2:34">
      <c r="B1020" s="72" t="s">
        <v>1468</v>
      </c>
    </row>
    <row r="1021" spans="2:34">
      <c r="B1021" s="72" t="s">
        <v>1467</v>
      </c>
    </row>
    <row r="1022" spans="2:34">
      <c r="B1022" s="72" t="s">
        <v>1466</v>
      </c>
    </row>
    <row r="1023" spans="2:34">
      <c r="B1023" s="72" t="s">
        <v>1465</v>
      </c>
    </row>
    <row r="1024" spans="2:34">
      <c r="B1024" s="72" t="s">
        <v>1464</v>
      </c>
    </row>
    <row r="1025" spans="2:34">
      <c r="B1025" s="72" t="s">
        <v>1463</v>
      </c>
    </row>
    <row r="1026" spans="2:34">
      <c r="B1026" s="72" t="s">
        <v>1462</v>
      </c>
    </row>
    <row r="1027" spans="2:34">
      <c r="B1027" s="72" t="s">
        <v>1461</v>
      </c>
      <c r="AF1027" s="72"/>
      <c r="AG1027" s="72"/>
      <c r="AH1027" s="72"/>
    </row>
    <row r="1028" spans="2:34">
      <c r="B1028" s="72" t="s">
        <v>1460</v>
      </c>
      <c r="AE1028" s="89"/>
      <c r="AF1028" s="72"/>
      <c r="AG1028" s="72"/>
      <c r="AH1028" s="72"/>
    </row>
    <row r="1029" spans="2:34">
      <c r="B1029" s="72" t="s">
        <v>1459</v>
      </c>
      <c r="AF1029" s="72"/>
      <c r="AG1029" s="72"/>
      <c r="AH1029" s="72"/>
    </row>
    <row r="1030" spans="2:34">
      <c r="B1030" s="72" t="s">
        <v>1458</v>
      </c>
      <c r="AF1030" s="72"/>
      <c r="AG1030" s="72"/>
      <c r="AH1030" s="72"/>
    </row>
    <row r="1031" spans="2:34">
      <c r="B1031" s="72" t="s">
        <v>1457</v>
      </c>
      <c r="AF1031" s="72"/>
      <c r="AG1031" s="72"/>
      <c r="AH1031" s="72"/>
    </row>
    <row r="1032" spans="2:34">
      <c r="B1032" s="72" t="s">
        <v>1456</v>
      </c>
      <c r="AF1032" s="72"/>
      <c r="AG1032" s="72"/>
      <c r="AH1032" s="72"/>
    </row>
    <row r="1033" spans="2:34">
      <c r="B1033" s="72" t="s">
        <v>1455</v>
      </c>
      <c r="AF1033" s="72"/>
      <c r="AG1033" s="72"/>
      <c r="AH1033" s="72"/>
    </row>
    <row r="1034" spans="2:34">
      <c r="B1034" s="72" t="s">
        <v>1454</v>
      </c>
      <c r="AF1034" s="72"/>
      <c r="AG1034" s="72"/>
      <c r="AH1034" s="72"/>
    </row>
    <row r="1035" spans="2:34">
      <c r="B1035" s="72" t="s">
        <v>1453</v>
      </c>
      <c r="AF1035" s="72"/>
      <c r="AG1035" s="72"/>
      <c r="AH1035" s="72"/>
    </row>
    <row r="1036" spans="2:34">
      <c r="B1036" s="72" t="s">
        <v>1452</v>
      </c>
      <c r="AF1036" s="72"/>
      <c r="AG1036" s="72"/>
      <c r="AH1036" s="72"/>
    </row>
    <row r="1037" spans="2:34">
      <c r="B1037" s="72" t="s">
        <v>1451</v>
      </c>
      <c r="AF1037" s="72"/>
      <c r="AG1037" s="72"/>
      <c r="AH1037" s="72"/>
    </row>
    <row r="1038" spans="2:34">
      <c r="B1038" s="72" t="s">
        <v>1450</v>
      </c>
      <c r="C1038" s="73" t="s">
        <v>2138</v>
      </c>
      <c r="AF1038" s="72"/>
      <c r="AG1038" s="72"/>
      <c r="AH1038" s="72"/>
    </row>
    <row r="1039" spans="2:34">
      <c r="B1039" s="72" t="s">
        <v>1449</v>
      </c>
      <c r="AF1039" s="72"/>
      <c r="AG1039" s="72"/>
      <c r="AH1039" s="72"/>
    </row>
    <row r="1040" spans="2:34">
      <c r="B1040" s="72" t="s">
        <v>1448</v>
      </c>
      <c r="AF1040" s="72"/>
      <c r="AG1040" s="72"/>
      <c r="AH1040" s="72"/>
    </row>
    <row r="1041" spans="2:34">
      <c r="B1041" s="72" t="s">
        <v>1447</v>
      </c>
      <c r="AF1041" s="72"/>
      <c r="AG1041" s="72"/>
      <c r="AH1041" s="72"/>
    </row>
    <row r="1042" spans="2:34">
      <c r="B1042" s="72" t="s">
        <v>1446</v>
      </c>
      <c r="AF1042" s="72"/>
      <c r="AG1042" s="72"/>
      <c r="AH1042" s="72"/>
    </row>
    <row r="1043" spans="2:34">
      <c r="B1043" s="72" t="s">
        <v>1445</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1444</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1443</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1442</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1441</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1440</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1439</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1438</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1437</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490</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1436</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1435</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1434</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1433</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1432</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1431</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1430</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1429</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1428</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1427</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1426</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1425</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1424</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1423</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1422</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1421</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1420</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1419</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1418</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1417</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1416</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1415</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1414</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1413</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1412</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1411</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1410</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1409</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1408</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1407</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1406</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1405</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1404</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1403</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1402</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1401</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1400</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1399</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1398</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1397</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1396</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1395</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1394</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1393</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1392</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1391</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1390</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1389</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1388</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1387</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1386</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1385</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1384</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1383</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1382</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1381</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1380</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1379</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1378</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1377</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1376</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1375</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1374</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1373</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1372</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1371</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1370</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1369</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1368</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1367</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1366</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1365</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1364</v>
      </c>
      <c r="C1125" s="72"/>
      <c r="D1125" s="72"/>
      <c r="F1125" s="72"/>
      <c r="G1125" s="72"/>
      <c r="H1125" s="72"/>
      <c r="P1125" s="72"/>
      <c r="Q1125" s="72"/>
      <c r="R1125" s="72"/>
      <c r="S1125" s="72"/>
      <c r="T1125" s="72"/>
      <c r="U1125" s="72"/>
      <c r="V1125" s="72"/>
      <c r="W1125" s="72"/>
      <c r="X1125" s="72"/>
      <c r="Y1125" s="72"/>
      <c r="Z1125" s="72"/>
      <c r="AA1125" s="72"/>
      <c r="AE1125" s="25" t="s">
        <v>9732</v>
      </c>
      <c r="AF1125" s="72"/>
      <c r="AG1125" s="72"/>
      <c r="AH1125" s="72"/>
    </row>
    <row r="1126" spans="2:34">
      <c r="B1126" s="72" t="s">
        <v>1363</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1362</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1361</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1360</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1359</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1358</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1357</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1356</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1355</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1354</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1353</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1352</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1351</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1350</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1349</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1348</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1347</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1346</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1345</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1344</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1343</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1342</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1341</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1340</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1339</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1338</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1337</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1336</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1335</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1334</v>
      </c>
      <c r="P1155" s="72"/>
      <c r="Q1155" s="72"/>
      <c r="R1155" s="72"/>
      <c r="S1155" s="72"/>
      <c r="T1155" s="72"/>
      <c r="U1155" s="72"/>
      <c r="V1155" s="72"/>
      <c r="W1155" s="72"/>
      <c r="X1155" s="72"/>
      <c r="Y1155" s="72"/>
      <c r="Z1155" s="72"/>
      <c r="AA1155" s="72"/>
      <c r="AF1155" s="72"/>
      <c r="AG1155" s="72"/>
      <c r="AH1155" s="72"/>
    </row>
    <row r="1156" spans="2:34">
      <c r="B1156" s="72" t="s">
        <v>1333</v>
      </c>
      <c r="P1156" s="72"/>
      <c r="Q1156" s="72"/>
      <c r="R1156" s="72"/>
      <c r="S1156" s="72"/>
      <c r="T1156" s="72"/>
      <c r="U1156" s="72"/>
      <c r="V1156" s="72"/>
      <c r="W1156" s="72"/>
      <c r="X1156" s="72"/>
      <c r="Y1156" s="72"/>
      <c r="Z1156" s="72"/>
      <c r="AA1156" s="72"/>
      <c r="AF1156" s="72"/>
      <c r="AG1156" s="72"/>
      <c r="AH1156" s="72"/>
    </row>
    <row r="1157" spans="2:34">
      <c r="B1157" s="72" t="s">
        <v>1332</v>
      </c>
      <c r="P1157" s="72"/>
      <c r="Q1157" s="72"/>
      <c r="R1157" s="72"/>
      <c r="S1157" s="72"/>
      <c r="T1157" s="72"/>
      <c r="U1157" s="72"/>
      <c r="V1157" s="72"/>
      <c r="W1157" s="72"/>
      <c r="X1157" s="72"/>
      <c r="Y1157" s="72"/>
      <c r="Z1157" s="72"/>
      <c r="AA1157" s="72"/>
      <c r="AF1157" s="72"/>
      <c r="AG1157" s="72"/>
      <c r="AH1157" s="72"/>
    </row>
    <row r="1158" spans="2:34">
      <c r="B1158" s="72" t="s">
        <v>1331</v>
      </c>
      <c r="P1158" s="72"/>
      <c r="Q1158" s="72"/>
      <c r="R1158" s="72"/>
      <c r="S1158" s="72"/>
      <c r="T1158" s="72"/>
      <c r="U1158" s="72"/>
      <c r="V1158" s="72"/>
      <c r="W1158" s="72"/>
      <c r="X1158" s="72"/>
      <c r="Y1158" s="72"/>
      <c r="Z1158" s="72"/>
      <c r="AA1158" s="72"/>
      <c r="AF1158" s="72"/>
      <c r="AG1158" s="72"/>
      <c r="AH1158" s="72"/>
    </row>
    <row r="1159" spans="2:34">
      <c r="B1159" s="72" t="s">
        <v>1330</v>
      </c>
      <c r="P1159" s="72"/>
      <c r="Q1159" s="72"/>
      <c r="R1159" s="72"/>
      <c r="S1159" s="72"/>
      <c r="T1159" s="72"/>
      <c r="U1159" s="72"/>
      <c r="V1159" s="72"/>
      <c r="W1159" s="72"/>
      <c r="X1159" s="72"/>
      <c r="Y1159" s="72"/>
      <c r="Z1159" s="72"/>
      <c r="AA1159" s="72"/>
      <c r="AF1159" s="72"/>
      <c r="AG1159" s="72"/>
      <c r="AH1159" s="72"/>
    </row>
    <row r="1160" spans="2:34">
      <c r="B1160" s="72" t="s">
        <v>1329</v>
      </c>
      <c r="K1160" s="72" t="s">
        <v>3331</v>
      </c>
      <c r="L1160" s="72" t="s">
        <v>3331</v>
      </c>
      <c r="P1160" s="72"/>
      <c r="Q1160" s="72"/>
      <c r="R1160" s="72"/>
      <c r="S1160" s="72"/>
      <c r="T1160" s="72"/>
      <c r="U1160" s="72"/>
      <c r="V1160" s="72"/>
      <c r="W1160" s="72"/>
      <c r="X1160" s="72"/>
      <c r="Y1160" s="72"/>
      <c r="Z1160" s="72"/>
      <c r="AA1160" s="72"/>
      <c r="AF1160" s="72"/>
      <c r="AG1160" s="72"/>
      <c r="AH1160" s="72"/>
    </row>
    <row r="1161" spans="2:34">
      <c r="B1161" s="72" t="s">
        <v>1328</v>
      </c>
      <c r="P1161" s="72"/>
      <c r="Q1161" s="72"/>
      <c r="R1161" s="72"/>
      <c r="S1161" s="72"/>
      <c r="T1161" s="72"/>
      <c r="U1161" s="72"/>
      <c r="V1161" s="72"/>
      <c r="W1161" s="72"/>
      <c r="X1161" s="72"/>
      <c r="Y1161" s="72"/>
      <c r="Z1161" s="72"/>
      <c r="AA1161" s="72"/>
      <c r="AF1161" s="72"/>
      <c r="AG1161" s="72"/>
      <c r="AH1161" s="72"/>
    </row>
    <row r="1162" spans="2:34">
      <c r="B1162" s="72" t="s">
        <v>1327</v>
      </c>
      <c r="P1162" s="72"/>
      <c r="Q1162" s="72"/>
      <c r="R1162" s="72"/>
      <c r="S1162" s="72"/>
      <c r="T1162" s="72"/>
      <c r="U1162" s="72"/>
      <c r="V1162" s="72"/>
      <c r="W1162" s="72"/>
      <c r="X1162" s="72"/>
      <c r="Y1162" s="72"/>
      <c r="Z1162" s="72"/>
      <c r="AA1162" s="72"/>
      <c r="AF1162" s="72"/>
      <c r="AG1162" s="72"/>
      <c r="AH1162" s="72"/>
    </row>
    <row r="1163" spans="2:34">
      <c r="B1163" s="72" t="s">
        <v>1326</v>
      </c>
      <c r="P1163" s="72"/>
      <c r="Q1163" s="72"/>
      <c r="R1163" s="72"/>
      <c r="S1163" s="72"/>
      <c r="T1163" s="72"/>
      <c r="U1163" s="72"/>
      <c r="V1163" s="72"/>
      <c r="W1163" s="72"/>
      <c r="X1163" s="72"/>
      <c r="Y1163" s="72"/>
      <c r="Z1163" s="72"/>
      <c r="AA1163" s="72"/>
      <c r="AF1163" s="72"/>
      <c r="AG1163" s="72"/>
      <c r="AH1163" s="72"/>
    </row>
    <row r="1164" spans="2:34">
      <c r="B1164" s="72" t="s">
        <v>1325</v>
      </c>
      <c r="P1164" s="72"/>
      <c r="Q1164" s="72"/>
      <c r="R1164" s="72"/>
      <c r="S1164" s="72"/>
      <c r="T1164" s="72"/>
      <c r="U1164" s="72"/>
      <c r="V1164" s="72"/>
      <c r="W1164" s="72"/>
      <c r="X1164" s="72"/>
      <c r="Y1164" s="72"/>
      <c r="Z1164" s="72"/>
      <c r="AA1164" s="72"/>
      <c r="AF1164" s="72"/>
      <c r="AG1164" s="72"/>
      <c r="AH1164" s="72"/>
    </row>
    <row r="1165" spans="2:34">
      <c r="B1165" s="72" t="s">
        <v>1324</v>
      </c>
      <c r="P1165" s="72"/>
      <c r="Q1165" s="72"/>
      <c r="R1165" s="72"/>
      <c r="S1165" s="72"/>
      <c r="T1165" s="72"/>
      <c r="U1165" s="72"/>
      <c r="V1165" s="72"/>
      <c r="W1165" s="72"/>
      <c r="X1165" s="72"/>
      <c r="Y1165" s="72"/>
      <c r="Z1165" s="72"/>
      <c r="AA1165" s="72"/>
      <c r="AF1165" s="72"/>
      <c r="AG1165" s="72"/>
      <c r="AH1165" s="72"/>
    </row>
    <row r="1166" spans="2:34">
      <c r="B1166" s="72" t="s">
        <v>1323</v>
      </c>
      <c r="P1166" s="72"/>
      <c r="Q1166" s="72"/>
      <c r="R1166" s="72"/>
      <c r="S1166" s="72"/>
      <c r="T1166" s="72"/>
      <c r="U1166" s="72"/>
      <c r="V1166" s="72"/>
      <c r="W1166" s="72"/>
      <c r="X1166" s="72"/>
      <c r="Y1166" s="72"/>
      <c r="Z1166" s="72"/>
      <c r="AA1166" s="72"/>
      <c r="AF1166" s="72"/>
      <c r="AG1166" s="72"/>
      <c r="AH1166" s="72"/>
    </row>
    <row r="1167" spans="2:34">
      <c r="B1167" s="72" t="s">
        <v>1322</v>
      </c>
      <c r="P1167" s="72"/>
      <c r="Q1167" s="72"/>
      <c r="R1167" s="72"/>
      <c r="S1167" s="72"/>
      <c r="T1167" s="72"/>
      <c r="U1167" s="72"/>
      <c r="V1167" s="72"/>
      <c r="W1167" s="72"/>
      <c r="X1167" s="72"/>
      <c r="Y1167" s="72"/>
      <c r="Z1167" s="72"/>
      <c r="AA1167" s="72"/>
      <c r="AF1167" s="72"/>
      <c r="AG1167" s="72"/>
      <c r="AH1167" s="72"/>
    </row>
    <row r="1168" spans="2:34">
      <c r="B1168" s="72" t="s">
        <v>1321</v>
      </c>
      <c r="P1168" s="72"/>
      <c r="Q1168" s="72"/>
      <c r="R1168" s="72"/>
      <c r="S1168" s="72"/>
      <c r="T1168" s="72"/>
      <c r="U1168" s="72"/>
      <c r="V1168" s="72"/>
      <c r="W1168" s="72"/>
      <c r="X1168" s="72"/>
      <c r="Y1168" s="72"/>
      <c r="Z1168" s="72"/>
      <c r="AA1168" s="72"/>
      <c r="AF1168" s="72"/>
      <c r="AG1168" s="72"/>
      <c r="AH1168" s="72"/>
    </row>
    <row r="1169" spans="2:34">
      <c r="B1169" s="72" t="s">
        <v>1320</v>
      </c>
      <c r="P1169" s="72"/>
      <c r="Q1169" s="72"/>
      <c r="R1169" s="72"/>
      <c r="S1169" s="72"/>
      <c r="T1169" s="72"/>
      <c r="U1169" s="72"/>
      <c r="V1169" s="72"/>
      <c r="W1169" s="72"/>
      <c r="X1169" s="72"/>
      <c r="Y1169" s="72"/>
      <c r="Z1169" s="72"/>
      <c r="AA1169" s="72"/>
      <c r="AF1169" s="72"/>
      <c r="AG1169" s="72"/>
      <c r="AH1169" s="72"/>
    </row>
    <row r="1170" spans="2:34">
      <c r="B1170" s="72" t="s">
        <v>1319</v>
      </c>
      <c r="P1170" s="72"/>
      <c r="Q1170" s="72"/>
      <c r="R1170" s="72"/>
      <c r="S1170" s="72"/>
      <c r="T1170" s="72"/>
      <c r="U1170" s="72"/>
      <c r="V1170" s="72"/>
      <c r="W1170" s="72"/>
      <c r="X1170" s="72"/>
      <c r="Y1170" s="72"/>
      <c r="Z1170" s="72"/>
      <c r="AA1170" s="72"/>
      <c r="AF1170" s="72"/>
      <c r="AG1170" s="72"/>
      <c r="AH1170" s="72"/>
    </row>
    <row r="1171" spans="2:34">
      <c r="B1171" s="72" t="s">
        <v>1318</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1317</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1316</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1315</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1314</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1313</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1312</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1311</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1310</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1309</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1308</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1307</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1306</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1305</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1304</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4295</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1303</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1302</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1301</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1300</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1299</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1298</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1297</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1296</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1295</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1294</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1293</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1292</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1291</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1290</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1289</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1288</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1287</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1286</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1285</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1284</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1283</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1282</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1281</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1280</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1279</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1278</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1277</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1276</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1275</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1274</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1273</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1272</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1271</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1270</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1269</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1268</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1267</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1266</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1265</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1264</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1263</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1262</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1261</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1260</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1259</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1258</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1257</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1256</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1255</v>
      </c>
    </row>
    <row r="1236" spans="2:34">
      <c r="B1236" s="72" t="s">
        <v>1254</v>
      </c>
    </row>
    <row r="1237" spans="2:34">
      <c r="B1237" s="72" t="s">
        <v>1253</v>
      </c>
    </row>
    <row r="1238" spans="2:34">
      <c r="B1238" s="72" t="s">
        <v>1252</v>
      </c>
    </row>
    <row r="1239" spans="2:34">
      <c r="B1239" s="72" t="s">
        <v>1251</v>
      </c>
    </row>
    <row r="1240" spans="2:34">
      <c r="B1240" s="72" t="s">
        <v>4306</v>
      </c>
    </row>
    <row r="1241" spans="2:34">
      <c r="B1241" s="72" t="s">
        <v>1250</v>
      </c>
    </row>
    <row r="1242" spans="2:34">
      <c r="B1242" s="72" t="s">
        <v>1249</v>
      </c>
    </row>
    <row r="1243" spans="2:34">
      <c r="B1243" s="72" t="s">
        <v>1248</v>
      </c>
    </row>
    <row r="1244" spans="2:34">
      <c r="B1244" s="72" t="s">
        <v>1247</v>
      </c>
    </row>
    <row r="1245" spans="2:34">
      <c r="B1245" s="72" t="s">
        <v>4307</v>
      </c>
    </row>
    <row r="1246" spans="2:34">
      <c r="B1246" s="72" t="s">
        <v>1246</v>
      </c>
    </row>
    <row r="1247" spans="2:34">
      <c r="B1247" s="72" t="s">
        <v>1245</v>
      </c>
    </row>
    <row r="1248" spans="2:34">
      <c r="B1248" s="72" t="s">
        <v>1244</v>
      </c>
      <c r="AF1248" s="63">
        <v>0.149258</v>
      </c>
      <c r="AG1248" s="68">
        <v>0.11944444444444445</v>
      </c>
      <c r="AH1248" s="68"/>
    </row>
    <row r="1249" spans="2:34">
      <c r="B1249" s="72" t="s">
        <v>1243</v>
      </c>
    </row>
    <row r="1250" spans="2:34">
      <c r="B1250" s="72" t="s">
        <v>1242</v>
      </c>
    </row>
    <row r="1251" spans="2:34">
      <c r="B1251" s="72" t="s">
        <v>1241</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1240</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1239</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1238</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1237</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1236</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1235</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1234</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1233</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1232</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1231</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1230</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1229</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1228</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1227</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1226</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1225</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1224</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1223</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1222</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1221</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1220</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1219</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1218</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1217</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1216</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1215</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1214</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1213</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1212</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1211</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1210</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8">
      <c r="B1283" s="72" t="s">
        <v>1209</v>
      </c>
    </row>
    <row r="1284" spans="2:38">
      <c r="B1284" s="72" t="s">
        <v>1208</v>
      </c>
    </row>
    <row r="1285" spans="2:38">
      <c r="B1285" s="72" t="s">
        <v>1207</v>
      </c>
    </row>
    <row r="1286" spans="2:38">
      <c r="B1286" s="72" t="s">
        <v>1206</v>
      </c>
    </row>
    <row r="1287" spans="2:38">
      <c r="B1287" s="72" t="s">
        <v>1205</v>
      </c>
    </row>
    <row r="1288" spans="2:38">
      <c r="B1288" s="72" t="s">
        <v>161</v>
      </c>
    </row>
    <row r="1289" spans="2:38">
      <c r="B1289" s="72" t="s">
        <v>1204</v>
      </c>
      <c r="AL1289" s="89"/>
    </row>
    <row r="1290" spans="2:38">
      <c r="B1290" s="72" t="s">
        <v>1203</v>
      </c>
    </row>
    <row r="1291" spans="2:38">
      <c r="B1291" s="72" t="s">
        <v>1202</v>
      </c>
    </row>
    <row r="1292" spans="2:38">
      <c r="B1292" s="72" t="s">
        <v>1201</v>
      </c>
    </row>
    <row r="1293" spans="2:38">
      <c r="B1293" s="72" t="s">
        <v>1200</v>
      </c>
    </row>
    <row r="1294" spans="2:38">
      <c r="B1294" s="72" t="s">
        <v>1199</v>
      </c>
    </row>
    <row r="1295" spans="2:38">
      <c r="B1295" s="72" t="s">
        <v>1198</v>
      </c>
    </row>
    <row r="1296" spans="2:38">
      <c r="B1296" s="72" t="s">
        <v>1197</v>
      </c>
    </row>
    <row r="1297" spans="2:34">
      <c r="B1297" s="72" t="s">
        <v>1196</v>
      </c>
    </row>
    <row r="1298" spans="2:34">
      <c r="B1298" s="72" t="s">
        <v>1195</v>
      </c>
    </row>
    <row r="1299" spans="2:34">
      <c r="B1299" s="72" t="s">
        <v>1194</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1193</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1192</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1191</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1190</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1189</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1188</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1187</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1186</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1185</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1184</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1183</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1182</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1181</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1180</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1179</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1178</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1177</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1176</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1175</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1174</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1173</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1172</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1171</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1170</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1169</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1168</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238" t="s">
        <v>7508</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1167</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1166</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4272</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4276</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4278</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4279</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4280</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4281</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4282</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4283</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4284</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4285</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4287</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4288</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4289</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4290</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4291</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4292</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4293</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4298</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4299</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4300</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4301</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1947</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4302</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4303</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4304</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4305</v>
      </c>
      <c r="C1354" s="73" t="s">
        <v>2138</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4309</v>
      </c>
      <c r="C1355" s="73" t="s">
        <v>4310</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4312</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4313</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4314</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4315</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4317</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4318</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4355</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4383</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4384</v>
      </c>
    </row>
    <row r="1365" spans="2:34">
      <c r="B1365" s="72" t="s">
        <v>4386</v>
      </c>
    </row>
    <row r="1366" spans="2:34">
      <c r="B1366" s="72" t="s">
        <v>4463</v>
      </c>
      <c r="J1366" s="72" t="s">
        <v>4465</v>
      </c>
      <c r="M1366" s="72">
        <v>2020</v>
      </c>
      <c r="AB1366" s="72" t="s">
        <v>2048</v>
      </c>
      <c r="AE1366" s="25" t="s">
        <v>4464</v>
      </c>
      <c r="AF1366" s="64"/>
      <c r="AG1366" s="59"/>
      <c r="AH1366" s="59"/>
    </row>
    <row r="1367" spans="2:34">
      <c r="B1367" s="72" t="s">
        <v>4838</v>
      </c>
    </row>
    <row r="1368" spans="2:34">
      <c r="B1368" s="72" t="s">
        <v>4880</v>
      </c>
    </row>
    <row r="1369" spans="2:34">
      <c r="B1369" s="72" t="s">
        <v>4975</v>
      </c>
    </row>
    <row r="1370" spans="2:34">
      <c r="B1370" s="72" t="s">
        <v>5009</v>
      </c>
    </row>
    <row r="1371" spans="2:34">
      <c r="B1371" s="72" t="s">
        <v>5011</v>
      </c>
    </row>
    <row r="1372" spans="2:34">
      <c r="B1372" s="72" t="s">
        <v>5064</v>
      </c>
    </row>
    <row r="1373" spans="2:34">
      <c r="B1373" s="72" t="s">
        <v>5065</v>
      </c>
    </row>
    <row r="1374" spans="2:34">
      <c r="B1374" s="72" t="s">
        <v>5077</v>
      </c>
    </row>
    <row r="1375" spans="2:34">
      <c r="B1375" s="72" t="s">
        <v>5089</v>
      </c>
    </row>
    <row r="1376" spans="2:34">
      <c r="B1376" s="72" t="s">
        <v>5091</v>
      </c>
    </row>
    <row r="1377" spans="2:34">
      <c r="B1377" s="72" t="s">
        <v>5092</v>
      </c>
    </row>
    <row r="1378" spans="2:34">
      <c r="B1378" s="72" t="s">
        <v>5111</v>
      </c>
    </row>
    <row r="1379" spans="2:34">
      <c r="B1379" s="72" t="s">
        <v>5112</v>
      </c>
    </row>
    <row r="1380" spans="2:34">
      <c r="B1380" s="72" t="s">
        <v>5114</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5120</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5121</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5126</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5127</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5128</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5129</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5132</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5144</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5159</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5163</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5164</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5165</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5166</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5167</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5168</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5169</v>
      </c>
      <c r="AF1396" s="72"/>
      <c r="AG1396" s="72"/>
      <c r="AH1396" s="72"/>
    </row>
    <row r="1397" spans="2:34">
      <c r="B1397" s="72" t="s">
        <v>5170</v>
      </c>
      <c r="AF1397" s="72"/>
      <c r="AG1397" s="72"/>
      <c r="AH1397" s="72"/>
    </row>
    <row r="1398" spans="2:34">
      <c r="B1398" s="72" t="s">
        <v>5173</v>
      </c>
      <c r="AF1398" s="72"/>
      <c r="AG1398" s="72"/>
      <c r="AH1398" s="72"/>
    </row>
    <row r="1399" spans="2:34">
      <c r="B1399" s="72" t="s">
        <v>5214</v>
      </c>
      <c r="AF1399" s="72"/>
      <c r="AG1399" s="72"/>
      <c r="AH1399" s="72"/>
    </row>
    <row r="1400" spans="2:34">
      <c r="B1400" s="91" t="s">
        <v>5228</v>
      </c>
      <c r="AF1400" s="72"/>
      <c r="AG1400" s="72"/>
      <c r="AH1400" s="72"/>
    </row>
    <row r="1401" spans="2:34">
      <c r="B1401" s="91" t="s">
        <v>5289</v>
      </c>
      <c r="AF1401" s="72"/>
      <c r="AG1401" s="72"/>
      <c r="AH1401" s="72"/>
    </row>
    <row r="1402" spans="2:34">
      <c r="B1402" s="91" t="s">
        <v>5402</v>
      </c>
      <c r="AF1402" s="72"/>
      <c r="AG1402" s="72"/>
      <c r="AH1402" s="72"/>
    </row>
    <row r="1403" spans="2:34">
      <c r="B1403" s="91" t="s">
        <v>5441</v>
      </c>
      <c r="C1403" s="96" t="s">
        <v>1691</v>
      </c>
      <c r="F1403" s="74">
        <v>6.6</v>
      </c>
      <c r="J1403" s="91" t="s">
        <v>5443</v>
      </c>
      <c r="M1403" s="72">
        <v>2022</v>
      </c>
      <c r="AB1403" s="91" t="s">
        <v>2152</v>
      </c>
      <c r="AC1403" s="91"/>
      <c r="AD1403" s="91"/>
      <c r="AE1403" s="91" t="s">
        <v>5442</v>
      </c>
      <c r="AF1403" s="72"/>
      <c r="AG1403" s="72"/>
      <c r="AH1403" s="72"/>
    </row>
    <row r="1404" spans="2:34">
      <c r="B1404" s="91" t="s">
        <v>5444</v>
      </c>
      <c r="AB1404" s="91" t="s">
        <v>2048</v>
      </c>
      <c r="AC1404" s="91"/>
      <c r="AD1404" s="91"/>
      <c r="AE1404" s="91" t="s">
        <v>5445</v>
      </c>
      <c r="AF1404" s="72"/>
      <c r="AG1404" s="72"/>
      <c r="AH1404" s="72"/>
    </row>
    <row r="1405" spans="2:34">
      <c r="B1405" s="91" t="s">
        <v>5446</v>
      </c>
      <c r="C1405" s="96" t="s">
        <v>1691</v>
      </c>
      <c r="J1405" s="91" t="s">
        <v>5447</v>
      </c>
      <c r="M1405" s="72">
        <v>2021</v>
      </c>
      <c r="AB1405" s="91" t="s">
        <v>2055</v>
      </c>
      <c r="AC1405" s="91"/>
      <c r="AD1405" s="91"/>
      <c r="AE1405" s="91" t="s">
        <v>5448</v>
      </c>
      <c r="AF1405" s="72"/>
      <c r="AG1405" s="72"/>
      <c r="AH1405" s="72"/>
    </row>
    <row r="1406" spans="2:34">
      <c r="B1406" s="91" t="s">
        <v>5641</v>
      </c>
      <c r="AF1406" s="72"/>
      <c r="AG1406" s="72"/>
      <c r="AH1406" s="72"/>
    </row>
    <row r="1407" spans="2:34">
      <c r="B1407" s="91" t="s">
        <v>5784</v>
      </c>
      <c r="AF1407" s="72"/>
      <c r="AG1407" s="72"/>
      <c r="AH1407" s="72"/>
    </row>
    <row r="1408" spans="2:34">
      <c r="B1408" s="91" t="s">
        <v>5891</v>
      </c>
      <c r="AF1408" s="72"/>
      <c r="AG1408" s="72"/>
      <c r="AH1408" s="72"/>
    </row>
    <row r="1409" spans="2:34">
      <c r="B1409" s="106" t="s">
        <v>6018</v>
      </c>
      <c r="I1409" s="106" t="s">
        <v>6019</v>
      </c>
      <c r="AF1409" s="72"/>
      <c r="AG1409" s="72"/>
      <c r="AH1409" s="72"/>
    </row>
    <row r="1410" spans="2:34">
      <c r="B1410" s="134" t="s">
        <v>6151</v>
      </c>
      <c r="AF1410" s="72"/>
      <c r="AG1410" s="72"/>
      <c r="AH1410" s="72"/>
    </row>
    <row r="1411" spans="2:34">
      <c r="B1411" s="134" t="s">
        <v>6197</v>
      </c>
      <c r="AF1411" s="72"/>
      <c r="AG1411" s="72"/>
      <c r="AH1411" s="72"/>
    </row>
    <row r="1412" spans="2:34">
      <c r="B1412" s="134" t="s">
        <v>6200</v>
      </c>
      <c r="P1412" s="72"/>
      <c r="Q1412" s="72"/>
      <c r="R1412" s="72"/>
      <c r="S1412" s="72"/>
      <c r="T1412" s="72"/>
      <c r="U1412" s="72"/>
      <c r="V1412" s="72"/>
      <c r="W1412" s="72"/>
      <c r="X1412" s="72"/>
      <c r="Y1412" s="72"/>
      <c r="Z1412" s="72"/>
      <c r="AA1412" s="72"/>
      <c r="AF1412" s="72"/>
      <c r="AG1412" s="72"/>
      <c r="AH1412" s="72"/>
    </row>
    <row r="1413" spans="2:34">
      <c r="B1413" s="134" t="s">
        <v>6227</v>
      </c>
      <c r="I1413" s="134" t="s">
        <v>6228</v>
      </c>
      <c r="P1413" s="72"/>
      <c r="Q1413" s="72"/>
      <c r="R1413" s="72"/>
      <c r="S1413" s="72"/>
      <c r="T1413" s="72"/>
      <c r="U1413" s="72"/>
      <c r="V1413" s="72"/>
      <c r="W1413" s="72"/>
      <c r="X1413" s="72"/>
      <c r="Y1413" s="72"/>
      <c r="Z1413" s="72"/>
      <c r="AA1413" s="72"/>
      <c r="AF1413" s="72"/>
      <c r="AG1413" s="72"/>
      <c r="AH1413" s="72"/>
    </row>
    <row r="1414" spans="2:34">
      <c r="B1414" s="134" t="s">
        <v>6289</v>
      </c>
      <c r="P1414" s="72"/>
      <c r="Q1414" s="72"/>
      <c r="R1414" s="72"/>
      <c r="S1414" s="72"/>
      <c r="T1414" s="72"/>
      <c r="U1414" s="72"/>
      <c r="V1414" s="72"/>
      <c r="W1414" s="72"/>
      <c r="X1414" s="72"/>
      <c r="Y1414" s="72"/>
      <c r="Z1414" s="72"/>
      <c r="AA1414" s="72"/>
      <c r="AF1414" s="72"/>
      <c r="AG1414" s="72"/>
      <c r="AH1414" s="72"/>
    </row>
    <row r="1415" spans="2:34">
      <c r="B1415" s="134" t="s">
        <v>6312</v>
      </c>
      <c r="I1415" s="134" t="s">
        <v>6313</v>
      </c>
      <c r="P1415" s="72"/>
      <c r="Q1415" s="72"/>
      <c r="R1415" s="72"/>
      <c r="S1415" s="72"/>
      <c r="T1415" s="72"/>
      <c r="U1415" s="72"/>
      <c r="V1415" s="72"/>
      <c r="W1415" s="72"/>
      <c r="X1415" s="72"/>
      <c r="Y1415" s="72"/>
      <c r="Z1415" s="72"/>
      <c r="AA1415" s="72"/>
      <c r="AF1415" s="72"/>
      <c r="AG1415" s="72"/>
      <c r="AH1415" s="72"/>
    </row>
    <row r="1416" spans="2:34">
      <c r="B1416" s="152" t="s">
        <v>6354</v>
      </c>
      <c r="P1416" s="72"/>
      <c r="Q1416" s="72"/>
      <c r="R1416" s="72"/>
      <c r="S1416" s="72"/>
      <c r="T1416" s="72"/>
      <c r="U1416" s="72"/>
      <c r="V1416" s="72"/>
      <c r="W1416" s="72"/>
      <c r="X1416" s="72"/>
      <c r="Y1416" s="72"/>
      <c r="Z1416" s="72"/>
      <c r="AA1416" s="72"/>
      <c r="AF1416" s="72"/>
      <c r="AG1416" s="72"/>
      <c r="AH1416" s="72"/>
    </row>
    <row r="1417" spans="2:34">
      <c r="B1417" s="152" t="s">
        <v>6355</v>
      </c>
      <c r="P1417" s="72"/>
      <c r="Q1417" s="72"/>
      <c r="R1417" s="72"/>
      <c r="S1417" s="72"/>
      <c r="T1417" s="72"/>
      <c r="U1417" s="72"/>
      <c r="V1417" s="72"/>
      <c r="W1417" s="72"/>
      <c r="X1417" s="72"/>
      <c r="Y1417" s="72"/>
      <c r="Z1417" s="72"/>
      <c r="AA1417" s="72"/>
      <c r="AF1417" s="72"/>
      <c r="AG1417" s="72"/>
      <c r="AH1417" s="72"/>
    </row>
    <row r="1418" spans="2:34">
      <c r="B1418" s="152" t="s">
        <v>6357</v>
      </c>
      <c r="P1418" s="72"/>
      <c r="Q1418" s="72"/>
      <c r="R1418" s="72"/>
      <c r="S1418" s="72"/>
      <c r="T1418" s="72"/>
      <c r="U1418" s="72"/>
      <c r="V1418" s="72"/>
      <c r="W1418" s="72"/>
      <c r="X1418" s="72"/>
      <c r="Y1418" s="72"/>
      <c r="Z1418" s="72"/>
      <c r="AA1418" s="72"/>
      <c r="AF1418" s="72"/>
      <c r="AG1418" s="72"/>
      <c r="AH1418" s="72"/>
    </row>
    <row r="1419" spans="2:34">
      <c r="B1419" s="152" t="s">
        <v>6517</v>
      </c>
      <c r="P1419" s="72"/>
      <c r="Q1419" s="72"/>
      <c r="R1419" s="72"/>
      <c r="S1419" s="72"/>
      <c r="T1419" s="72"/>
      <c r="U1419" s="72"/>
      <c r="V1419" s="72"/>
      <c r="W1419" s="72"/>
      <c r="X1419" s="72"/>
      <c r="Y1419" s="72"/>
      <c r="Z1419" s="72"/>
      <c r="AA1419" s="72"/>
      <c r="AF1419" s="72"/>
      <c r="AG1419" s="72"/>
      <c r="AH1419" s="72"/>
    </row>
    <row r="1420" spans="2:34">
      <c r="B1420" s="152" t="s">
        <v>6552</v>
      </c>
      <c r="P1420" s="72"/>
      <c r="Q1420" s="72"/>
      <c r="R1420" s="72"/>
      <c r="S1420" s="72"/>
      <c r="T1420" s="72"/>
      <c r="U1420" s="72"/>
      <c r="V1420" s="72"/>
      <c r="W1420" s="72"/>
      <c r="X1420" s="72"/>
      <c r="Y1420" s="72"/>
      <c r="Z1420" s="72"/>
      <c r="AA1420" s="72"/>
      <c r="AF1420" s="72"/>
      <c r="AG1420" s="72"/>
      <c r="AH1420" s="72"/>
    </row>
    <row r="1421" spans="2:34">
      <c r="B1421" s="152" t="s">
        <v>6584</v>
      </c>
      <c r="I1421" s="152" t="s">
        <v>6585</v>
      </c>
      <c r="P1421" s="72"/>
      <c r="Q1421" s="72"/>
      <c r="R1421" s="72"/>
      <c r="S1421" s="72"/>
      <c r="T1421" s="72"/>
      <c r="U1421" s="72"/>
      <c r="V1421" s="72"/>
      <c r="W1421" s="72"/>
      <c r="X1421" s="72"/>
      <c r="Y1421" s="72"/>
      <c r="Z1421" s="72"/>
      <c r="AA1421" s="72"/>
      <c r="AF1421" s="72"/>
      <c r="AG1421" s="72"/>
      <c r="AH1421" s="72"/>
    </row>
    <row r="1422" spans="2:34">
      <c r="B1422" s="152" t="s">
        <v>6587</v>
      </c>
      <c r="P1422" s="72"/>
      <c r="Q1422" s="72"/>
      <c r="R1422" s="72"/>
      <c r="S1422" s="72"/>
      <c r="T1422" s="72"/>
      <c r="U1422" s="72"/>
      <c r="V1422" s="72"/>
      <c r="W1422" s="72"/>
      <c r="X1422" s="72"/>
      <c r="Y1422" s="72"/>
      <c r="Z1422" s="72"/>
      <c r="AA1422" s="72"/>
      <c r="AF1422" s="72"/>
      <c r="AG1422" s="72"/>
      <c r="AH1422" s="72"/>
    </row>
    <row r="1423" spans="2:34">
      <c r="B1423" s="176" t="s">
        <v>6678</v>
      </c>
      <c r="P1423" s="72"/>
      <c r="Q1423" s="72"/>
      <c r="R1423" s="72"/>
      <c r="S1423" s="72"/>
      <c r="T1423" s="72"/>
      <c r="U1423" s="72"/>
      <c r="V1423" s="72"/>
      <c r="W1423" s="72"/>
      <c r="X1423" s="72"/>
      <c r="Y1423" s="72"/>
      <c r="Z1423" s="72"/>
      <c r="AA1423" s="72"/>
      <c r="AF1423" s="72"/>
      <c r="AG1423" s="72"/>
      <c r="AH1423" s="72"/>
    </row>
    <row r="1424" spans="2:34">
      <c r="B1424" s="176" t="s">
        <v>6703</v>
      </c>
      <c r="P1424" s="72"/>
      <c r="Q1424" s="72"/>
      <c r="R1424" s="72"/>
      <c r="S1424" s="72"/>
      <c r="T1424" s="72"/>
      <c r="U1424" s="72"/>
      <c r="V1424" s="72"/>
      <c r="W1424" s="72"/>
      <c r="X1424" s="72"/>
      <c r="Y1424" s="72"/>
      <c r="Z1424" s="72"/>
      <c r="AA1424" s="72"/>
      <c r="AF1424" s="72"/>
      <c r="AG1424" s="72"/>
      <c r="AH1424" s="72"/>
    </row>
    <row r="1425" spans="2:34">
      <c r="B1425" s="176" t="s">
        <v>6704</v>
      </c>
      <c r="P1425" s="72"/>
      <c r="Q1425" s="72"/>
      <c r="R1425" s="72"/>
      <c r="S1425" s="72"/>
      <c r="T1425" s="72"/>
      <c r="U1425" s="72"/>
      <c r="V1425" s="72"/>
      <c r="W1425" s="72"/>
      <c r="X1425" s="72"/>
      <c r="Y1425" s="72"/>
      <c r="Z1425" s="72"/>
      <c r="AA1425" s="72"/>
      <c r="AF1425" s="72"/>
      <c r="AG1425" s="72"/>
      <c r="AH1425" s="72"/>
    </row>
    <row r="1426" spans="2:34">
      <c r="B1426" s="176" t="s">
        <v>6713</v>
      </c>
      <c r="P1426" s="72"/>
      <c r="Q1426" s="72"/>
      <c r="R1426" s="72"/>
      <c r="S1426" s="72"/>
      <c r="T1426" s="72"/>
      <c r="U1426" s="72"/>
      <c r="V1426" s="72"/>
      <c r="W1426" s="72"/>
      <c r="X1426" s="72"/>
      <c r="Y1426" s="72"/>
      <c r="Z1426" s="72"/>
      <c r="AA1426" s="72"/>
      <c r="AF1426" s="72"/>
      <c r="AG1426" s="72"/>
      <c r="AH1426" s="72"/>
    </row>
    <row r="1427" spans="2:34">
      <c r="B1427" s="176" t="s">
        <v>6746</v>
      </c>
      <c r="P1427" s="72"/>
      <c r="Q1427" s="72"/>
      <c r="R1427" s="72"/>
      <c r="S1427" s="72"/>
      <c r="T1427" s="72"/>
      <c r="U1427" s="72"/>
      <c r="V1427" s="72"/>
      <c r="W1427" s="72"/>
      <c r="X1427" s="72"/>
      <c r="Y1427" s="72"/>
      <c r="Z1427" s="72"/>
      <c r="AA1427" s="72"/>
      <c r="AF1427" s="72"/>
      <c r="AG1427" s="72"/>
      <c r="AH1427" s="72"/>
    </row>
    <row r="1428" spans="2:34">
      <c r="B1428" s="176" t="s">
        <v>6748</v>
      </c>
      <c r="C1428" s="72"/>
      <c r="D1428" s="72"/>
      <c r="F1428" s="72"/>
      <c r="G1428" s="72"/>
      <c r="H1428" s="72"/>
      <c r="P1428" s="72"/>
      <c r="Q1428" s="72"/>
      <c r="R1428" s="72"/>
      <c r="S1428" s="72"/>
      <c r="T1428" s="72"/>
      <c r="U1428" s="72"/>
      <c r="V1428" s="72"/>
      <c r="W1428" s="72"/>
      <c r="X1428" s="72"/>
      <c r="Y1428" s="72"/>
      <c r="Z1428" s="72"/>
      <c r="AA1428" s="72"/>
      <c r="AF1428" s="72"/>
      <c r="AG1428" s="72"/>
      <c r="AH1428" s="72"/>
    </row>
    <row r="1429" spans="2:34">
      <c r="B1429" s="176" t="s">
        <v>6754</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6755</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7029</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7059</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176" t="s">
        <v>7060</v>
      </c>
      <c r="C1433" s="72"/>
      <c r="D1433" s="72"/>
      <c r="F1433" s="72"/>
      <c r="G1433" s="72"/>
      <c r="H1433" s="72"/>
      <c r="P1433" s="72"/>
      <c r="Q1433" s="72"/>
      <c r="R1433" s="72"/>
      <c r="S1433" s="72"/>
      <c r="T1433" s="72"/>
      <c r="U1433" s="72"/>
      <c r="V1433" s="72"/>
      <c r="W1433" s="72"/>
      <c r="X1433" s="72"/>
      <c r="Y1433" s="72"/>
      <c r="Z1433" s="72"/>
      <c r="AA1433" s="72"/>
      <c r="AF1433" s="72"/>
      <c r="AG1433" s="72"/>
      <c r="AH1433" s="72"/>
    </row>
    <row r="1434" spans="2:34">
      <c r="B1434" s="72" t="s">
        <v>7277</v>
      </c>
    </row>
    <row r="1435" spans="2:34">
      <c r="B1435" s="72" t="s">
        <v>7278</v>
      </c>
    </row>
    <row r="1436" spans="2:34">
      <c r="B1436" s="72" t="s">
        <v>7279</v>
      </c>
    </row>
    <row r="1437" spans="2:34">
      <c r="B1437" s="238" t="s">
        <v>7365</v>
      </c>
    </row>
    <row r="1438" spans="2:34">
      <c r="B1438" s="238" t="s">
        <v>7388</v>
      </c>
      <c r="I1438" s="238" t="s">
        <v>7389</v>
      </c>
      <c r="AE1438" s="238" t="s">
        <v>7390</v>
      </c>
    </row>
    <row r="1439" spans="2:34">
      <c r="B1439" s="238" t="s">
        <v>7393</v>
      </c>
    </row>
    <row r="1440" spans="2:34">
      <c r="B1440" s="238" t="s">
        <v>7394</v>
      </c>
    </row>
    <row r="1441" spans="2:2">
      <c r="B1441" s="238" t="s">
        <v>7404</v>
      </c>
    </row>
    <row r="1442" spans="2:2">
      <c r="B1442" s="238" t="s">
        <v>7405</v>
      </c>
    </row>
    <row r="1443" spans="2:2">
      <c r="B1443" s="238" t="s">
        <v>7406</v>
      </c>
    </row>
    <row r="1444" spans="2:2">
      <c r="B1444" s="238" t="s">
        <v>7435</v>
      </c>
    </row>
    <row r="1445" spans="2:2">
      <c r="B1445" s="238" t="s">
        <v>7502</v>
      </c>
    </row>
    <row r="1446" spans="2:2">
      <c r="B1446" s="238" t="s">
        <v>7503</v>
      </c>
    </row>
    <row r="1447" spans="2:2">
      <c r="B1447" s="238" t="s">
        <v>7504</v>
      </c>
    </row>
    <row r="1448" spans="2:2">
      <c r="B1448" s="238" t="s">
        <v>7505</v>
      </c>
    </row>
    <row r="1449" spans="2:2">
      <c r="B1449" s="238" t="s">
        <v>7506</v>
      </c>
    </row>
    <row r="1450" spans="2:2">
      <c r="B1450" s="238" t="s">
        <v>7507</v>
      </c>
    </row>
    <row r="1451" spans="2:2">
      <c r="B1451" s="238" t="s">
        <v>7509</v>
      </c>
    </row>
    <row r="1452" spans="2:2">
      <c r="B1452" s="238" t="s">
        <v>7510</v>
      </c>
    </row>
    <row r="1453" spans="2:2">
      <c r="B1453" s="238" t="s">
        <v>7511</v>
      </c>
    </row>
    <row r="1454" spans="2:2">
      <c r="B1454" s="238" t="s">
        <v>7517</v>
      </c>
    </row>
    <row r="1455" spans="2:2">
      <c r="B1455" s="238" t="s">
        <v>7520</v>
      </c>
    </row>
    <row r="1456" spans="2:2">
      <c r="B1456" s="238" t="s">
        <v>7521</v>
      </c>
    </row>
    <row r="1457" spans="2:9">
      <c r="B1457" s="238" t="s">
        <v>7522</v>
      </c>
    </row>
    <row r="1458" spans="2:9">
      <c r="B1458" s="238" t="s">
        <v>7639</v>
      </c>
      <c r="I1458" s="238" t="s">
        <v>7579</v>
      </c>
    </row>
    <row r="1459" spans="2:9">
      <c r="B1459" s="238" t="s">
        <v>7661</v>
      </c>
    </row>
    <row r="1460" spans="2:9">
      <c r="B1460" s="238" t="s">
        <v>7662</v>
      </c>
    </row>
    <row r="1461" spans="2:9">
      <c r="B1461" s="264" t="s">
        <v>7884</v>
      </c>
      <c r="I1461" s="264" t="s">
        <v>7885</v>
      </c>
    </row>
    <row r="1462" spans="2:9">
      <c r="B1462" s="264" t="s">
        <v>7944</v>
      </c>
    </row>
    <row r="1463" spans="2:9">
      <c r="B1463" s="264" t="s">
        <v>7945</v>
      </c>
    </row>
    <row r="1464" spans="2:9">
      <c r="B1464" s="274" t="s">
        <v>8033</v>
      </c>
    </row>
    <row r="1465" spans="2:9">
      <c r="B1465" s="274" t="s">
        <v>8888</v>
      </c>
    </row>
    <row r="1466" spans="2:9">
      <c r="B1466" s="274" t="s">
        <v>8889</v>
      </c>
    </row>
    <row r="1467" spans="2:9">
      <c r="B1467" s="274" t="s">
        <v>8917</v>
      </c>
    </row>
    <row r="1468" spans="2:9">
      <c r="B1468" s="274" t="s">
        <v>8924</v>
      </c>
    </row>
    <row r="1469" spans="2:9">
      <c r="B1469" s="274" t="s">
        <v>8931</v>
      </c>
    </row>
    <row r="1470" spans="2:9">
      <c r="B1470" s="274" t="s">
        <v>9077</v>
      </c>
    </row>
    <row r="1471" spans="2:9">
      <c r="B1471" s="274" t="s">
        <v>9078</v>
      </c>
    </row>
    <row r="1472" spans="2:9">
      <c r="B1472" s="274" t="s">
        <v>9079</v>
      </c>
    </row>
    <row r="1473" spans="2:31">
      <c r="B1473" s="382" t="s">
        <v>9546</v>
      </c>
      <c r="AE1473" s="25" t="s">
        <v>9547</v>
      </c>
    </row>
    <row r="1474" spans="2:31">
      <c r="B1474" s="382" t="s">
        <v>9549</v>
      </c>
      <c r="AE1474" s="25" t="s">
        <v>9550</v>
      </c>
    </row>
    <row r="1475" spans="2:31">
      <c r="B1475" s="393" t="s">
        <v>9720</v>
      </c>
    </row>
    <row r="1476" spans="2:31">
      <c r="B1476" s="393" t="s">
        <v>9735</v>
      </c>
    </row>
    <row r="1477" spans="2:31">
      <c r="B1477" s="393" t="s">
        <v>9773</v>
      </c>
      <c r="AE1477" s="393" t="s">
        <v>9774</v>
      </c>
    </row>
    <row r="1478" spans="2:31">
      <c r="B1478" s="393" t="s">
        <v>9776</v>
      </c>
      <c r="AE1478" s="393" t="s">
        <v>9775</v>
      </c>
    </row>
    <row r="1479" spans="2:31">
      <c r="B1479" s="393" t="s">
        <v>9777</v>
      </c>
      <c r="AE1479" s="393" t="s">
        <v>9778</v>
      </c>
    </row>
    <row r="1480" spans="2:31">
      <c r="B1480" s="393" t="s">
        <v>8234</v>
      </c>
      <c r="AE1480" s="393" t="s">
        <v>9779</v>
      </c>
    </row>
    <row r="1481" spans="2:31">
      <c r="B1481" s="393" t="s">
        <v>9800</v>
      </c>
      <c r="AE1481" s="393" t="s">
        <v>9801</v>
      </c>
    </row>
    <row r="1482" spans="2:31">
      <c r="B1482" s="393" t="s">
        <v>9802</v>
      </c>
      <c r="AE1482" s="393" t="s">
        <v>9803</v>
      </c>
    </row>
    <row r="1483" spans="2:31">
      <c r="B1483" s="480" t="s">
        <v>15189</v>
      </c>
    </row>
    <row r="1484" spans="2:31">
      <c r="B1484" s="480" t="s">
        <v>15190</v>
      </c>
    </row>
    <row r="1485" spans="2:31">
      <c r="B1485" s="480" t="s">
        <v>15194</v>
      </c>
      <c r="C1485" s="481" t="s">
        <v>1691</v>
      </c>
    </row>
  </sheetData>
  <autoFilter ref="A2:AG374" xr:uid="{1D086FBF-54A7-D645-B852-D7C36F7A3282}"/>
  <sortState xmlns:xlrd2="http://schemas.microsoft.com/office/spreadsheetml/2017/richdata2" ref="A5:AI562">
    <sortCondition descending="1" ref="AF5:AF562"/>
  </sortState>
  <hyperlinks>
    <hyperlink ref="A1" location="Main!A1" display="Main" xr:uid="{7DC47930-6FDD-2A40-A215-ADB7D7D212D9}"/>
    <hyperlink ref="N56" r:id="rId1" xr:uid="{37B348D1-62FB-CB42-8FDE-DB2286F85AF4}"/>
    <hyperlink ref="N429" r:id="rId2" xr:uid="{63A7BC90-DBBE-514D-9915-3C6B5CB87487}"/>
    <hyperlink ref="AP5" r:id="rId3" location="gid=503924035" xr:uid="{EB939790-927D-6F49-9F17-5978E943E6F0}"/>
    <hyperlink ref="AP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10" r:id="rId21" xr:uid="{A8B20ECF-8056-E242-9021-7197D22C0B38}"/>
    <hyperlink ref="AE390" r:id="rId22" xr:uid="{2D8D9379-6E23-AD4C-A876-0968872143E5}"/>
    <hyperlink ref="AE403" r:id="rId23" xr:uid="{022F52CA-9B2E-1044-A61A-10BCCE89F5FA}"/>
    <hyperlink ref="AE397" r:id="rId24" xr:uid="{C6B6BF51-25A9-D149-ADD8-8643DC8033F2}"/>
    <hyperlink ref="AE452" r:id="rId25" xr:uid="{58B96F6A-4A47-594B-AA9F-64985A0568AD}"/>
    <hyperlink ref="AE87" r:id="rId26" xr:uid="{F6F3BAEB-0D08-9A41-AA5D-8FC4FAEE90C4}"/>
    <hyperlink ref="AE184" r:id="rId27" xr:uid="{AF414F64-2DC8-B34A-A112-4B02EDC8CC31}"/>
    <hyperlink ref="AE400" r:id="rId28" xr:uid="{1443711D-B9DB-714F-ADE4-0E99FF7F5888}"/>
    <hyperlink ref="AE34" r:id="rId29" xr:uid="{0E1B45F4-A047-DC46-BBEA-367B4042C6F5}"/>
    <hyperlink ref="AE448"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4"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8" r:id="rId46" xr:uid="{4E63B0C1-3987-4D40-9857-B61C3A4446FD}"/>
    <hyperlink ref="AE39" r:id="rId47" xr:uid="{8B81CD89-B13C-E246-A976-CBFA55B11F26}"/>
    <hyperlink ref="AE83" r:id="rId48" xr:uid="{E698049E-CA87-2440-A514-617669A5F2DE}"/>
    <hyperlink ref="AE395"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8"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2" r:id="rId67" xr:uid="{2F3CAC6A-88CD-4446-B4C7-33F81E485CD2}"/>
    <hyperlink ref="AE372" r:id="rId68" xr:uid="{B2CA3E12-3DD8-8042-A982-B5CC5EFFFF91}"/>
    <hyperlink ref="AE93" r:id="rId69" xr:uid="{6C539E22-DAF2-5E4E-9D5C-1E03772465DA}"/>
    <hyperlink ref="AE407"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8"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9"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66"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5" r:id="rId231" xr:uid="{EFB33F59-3B9A-4172-A43D-594E7561E827}"/>
    <hyperlink ref="AE218" r:id="rId232" xr:uid="{13ECD8E8-1075-4D6F-AFA3-2297D4C486B9}"/>
    <hyperlink ref="AE219" r:id="rId233" xr:uid="{056CFA4B-51AB-4619-AD67-3A74C810CFDF}"/>
    <hyperlink ref="AE221" r:id="rId234" xr:uid="{3F18A77A-4474-4F96-8538-97E60E5DC9C6}"/>
    <hyperlink ref="AE466"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3" r:id="rId247" xr:uid="{4188DEE7-4934-F148-B803-CF98133B0096}"/>
    <hyperlink ref="AE443" r:id="rId248" xr:uid="{BA085312-B83B-0646-8F76-150DEC1537F9}"/>
    <hyperlink ref="AE106" r:id="rId249" xr:uid="{467F8089-B1B9-0F49-AF05-F9D8796B98B3}"/>
    <hyperlink ref="AE286" r:id="rId250" xr:uid="{47FAD4DB-533D-A141-8D7D-AA7FF92DFCF4}"/>
    <hyperlink ref="AE460" r:id="rId251" xr:uid="{095AFFD9-D256-6445-A825-D0102405CFCA}"/>
    <hyperlink ref="AE260" r:id="rId252" xr:uid="{35E68EDB-C078-DF4F-8678-C4D1F30D1AB0}"/>
    <hyperlink ref="AE25" r:id="rId253" xr:uid="{1BBED3C7-7FB5-F04A-8776-A2610F38ECF5}"/>
    <hyperlink ref="N25" r:id="rId254" xr:uid="{F34DB0AF-F289-024D-AF53-614380091A79}"/>
    <hyperlink ref="AP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9"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4" r:id="rId269" xr:uid="{998B1299-0712-8748-A22E-6A0A28B20DB3}"/>
    <hyperlink ref="AE612"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86" r:id="rId336" xr:uid="{28A6AC6C-8C61-7F45-851F-5FF77B95421F}"/>
    <hyperlink ref="AE510" r:id="rId337" xr:uid="{DAFEA6A6-09F1-204C-B3F7-26D0F93B55AF}"/>
    <hyperlink ref="AE1473" r:id="rId338" xr:uid="{CB5C08CC-02BF-2149-9A67-A7A20D40490A}"/>
    <hyperlink ref="AE939" r:id="rId339" xr:uid="{82545A85-70B9-114F-B1AC-E4DDF456D72B}"/>
    <hyperlink ref="AE1474" r:id="rId340" xr:uid="{1AC90B83-50A5-704A-8DD2-DD55F019608D}"/>
    <hyperlink ref="AE936" r:id="rId341" xr:uid="{FFC06C76-45C1-6D42-BA5D-7023E793FE4C}"/>
    <hyperlink ref="AE506" r:id="rId342" xr:uid="{A0B40D72-8D96-2A43-B7F0-541B310DA728}"/>
    <hyperlink ref="AE188" r:id="rId343" xr:uid="{CDA2EA26-B0C8-7B40-B794-4E1FF4C3B552}"/>
    <hyperlink ref="AE1125" r:id="rId344" xr:uid="{2B24BEFD-2102-104B-9FD9-47CC56301C6C}"/>
    <hyperlink ref="AE337" r:id="rId345" xr:uid="{768980B5-CEB0-6F43-A857-3C61C2C9232F}"/>
    <hyperlink ref="AE10" r:id="rId346" xr:uid="{95E7B413-0724-E144-99E9-AA34945E946B}"/>
    <hyperlink ref="AE474" r:id="rId347" xr:uid="{6CA1A95D-9F64-6649-BE67-1F4193BC1AB6}"/>
    <hyperlink ref="AE9" r:id="rId348" xr:uid="{4FA0F400-6310-0A47-8650-7B74B3AD9F26}"/>
  </hyperlinks>
  <pageMargins left="0.7" right="0.7" top="0.75" bottom="0.75" header="0.3" footer="0.3"/>
  <pageSetup orientation="portrait" r:id="rId349"/>
  <legacyDrawing r:id="rId35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75"/>
  <cols>
    <col min="1" max="1" width="4.37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75"/>
  <cols>
    <col min="1" max="1" width="4.375" style="269" bestFit="1" customWidth="1"/>
    <col min="2" max="2" width="16.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75"/>
  <cols>
    <col min="1" max="1" width="4.375" style="230" bestFit="1" customWidth="1"/>
    <col min="2" max="2" width="19.625" style="230" customWidth="1"/>
    <col min="3" max="4" width="9.625" style="231" customWidth="1"/>
    <col min="5" max="6" width="9" style="230"/>
    <col min="7" max="7" width="16.1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defaultColWidth="9" defaultRowHeight="12.75"/>
  <cols>
    <col min="1" max="1" width="4.375" style="107" bestFit="1" customWidth="1"/>
    <col min="2" max="3" width="9" style="107"/>
    <col min="4" max="4" width="17.375" style="107" customWidth="1"/>
    <col min="5" max="5" width="31.375" style="107" customWidth="1"/>
    <col min="6" max="6" width="9" style="107"/>
    <col min="7" max="8" width="9" style="126"/>
    <col min="9" max="9" width="13.375" style="107" customWidth="1"/>
    <col min="10" max="16384" width="9" style="107"/>
  </cols>
  <sheetData>
    <row r="1" spans="1:13">
      <c r="A1" s="25" t="s">
        <v>1165</v>
      </c>
    </row>
    <row r="2" spans="1:13">
      <c r="B2" s="107" t="s">
        <v>4490</v>
      </c>
      <c r="C2" s="383"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0">
        <v>42339</v>
      </c>
      <c r="H5" s="331"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78" t="s">
        <v>9442</v>
      </c>
    </row>
    <row r="9" spans="1:13" ht="12.95" customHeight="1">
      <c r="B9" s="107">
        <f t="shared" si="0"/>
        <v>7</v>
      </c>
      <c r="C9" s="107">
        <v>5</v>
      </c>
      <c r="D9" s="107" t="s">
        <v>4506</v>
      </c>
      <c r="E9" s="107" t="s">
        <v>4669</v>
      </c>
      <c r="G9" s="127">
        <v>42339</v>
      </c>
      <c r="H9" s="126" t="s">
        <v>4632</v>
      </c>
      <c r="I9" s="25" t="s">
        <v>5350</v>
      </c>
      <c r="J9" s="277" t="s">
        <v>8294</v>
      </c>
    </row>
    <row r="10" spans="1:13" ht="12.95" customHeight="1">
      <c r="B10" s="107">
        <f t="shared" si="0"/>
        <v>8</v>
      </c>
      <c r="C10" s="107">
        <f>+C9+1</f>
        <v>6</v>
      </c>
      <c r="D10" s="107" t="s">
        <v>4623</v>
      </c>
      <c r="E10" s="107" t="s">
        <v>4625</v>
      </c>
      <c r="F10" s="107" t="s">
        <v>4624</v>
      </c>
      <c r="G10" s="127">
        <v>42339</v>
      </c>
      <c r="H10" s="126" t="s">
        <v>4632</v>
      </c>
      <c r="J10" s="107" t="s">
        <v>6055</v>
      </c>
    </row>
    <row r="11" spans="1:13" s="311" customFormat="1" ht="12.95"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2.95" customHeight="1">
      <c r="B12" s="311">
        <f t="shared" si="1"/>
        <v>10</v>
      </c>
      <c r="D12" s="311" t="s">
        <v>9591</v>
      </c>
      <c r="F12" s="311" t="s">
        <v>2696</v>
      </c>
      <c r="G12" s="312">
        <v>42339</v>
      </c>
      <c r="H12" s="313" t="s">
        <v>8286</v>
      </c>
      <c r="I12" s="312"/>
      <c r="J12" s="311" t="s">
        <v>9593</v>
      </c>
    </row>
    <row r="13" spans="1:13" s="311" customFormat="1" ht="12.95" customHeight="1">
      <c r="B13" s="311">
        <f t="shared" si="1"/>
        <v>11</v>
      </c>
      <c r="D13" s="311" t="s">
        <v>9594</v>
      </c>
      <c r="G13" s="312">
        <v>42339</v>
      </c>
      <c r="H13" s="313" t="s">
        <v>8286</v>
      </c>
      <c r="I13" s="312"/>
    </row>
    <row r="14" spans="1:13" s="311" customFormat="1" ht="12.95" customHeight="1">
      <c r="B14" s="311">
        <f t="shared" si="1"/>
        <v>12</v>
      </c>
      <c r="D14" s="311" t="s">
        <v>9595</v>
      </c>
      <c r="G14" s="312">
        <v>42339</v>
      </c>
      <c r="H14" s="313" t="s">
        <v>8286</v>
      </c>
      <c r="I14" s="312"/>
    </row>
    <row r="15" spans="1:13" s="311" customFormat="1" ht="12.95" customHeight="1">
      <c r="B15" s="311">
        <f t="shared" si="1"/>
        <v>13</v>
      </c>
      <c r="D15" s="311" t="s">
        <v>4496</v>
      </c>
      <c r="E15" s="311" t="s">
        <v>5356</v>
      </c>
      <c r="F15" s="311" t="s">
        <v>5357</v>
      </c>
      <c r="G15" s="312">
        <v>42430</v>
      </c>
      <c r="H15" s="313">
        <v>42795</v>
      </c>
      <c r="I15" s="311" t="s">
        <v>1</v>
      </c>
    </row>
    <row r="16" spans="1:13" s="311" customFormat="1" ht="12.95"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5">
        <v>42486</v>
      </c>
      <c r="H17" s="331" t="s">
        <v>8286</v>
      </c>
      <c r="J17" s="317" t="s">
        <v>8287</v>
      </c>
    </row>
    <row r="18" spans="2:13" s="311" customFormat="1" ht="12.95" customHeight="1">
      <c r="B18" s="311">
        <f t="shared" si="1"/>
        <v>16</v>
      </c>
      <c r="D18" s="311" t="s">
        <v>5351</v>
      </c>
      <c r="E18" s="311" t="s">
        <v>5360</v>
      </c>
      <c r="F18" s="311" t="s">
        <v>5362</v>
      </c>
      <c r="G18" s="312">
        <v>42491</v>
      </c>
      <c r="H18" s="313">
        <v>43282</v>
      </c>
      <c r="I18" s="314" t="s">
        <v>5352</v>
      </c>
      <c r="J18" s="311" t="s">
        <v>9589</v>
      </c>
      <c r="L18" s="311" t="s">
        <v>5361</v>
      </c>
    </row>
    <row r="19" spans="2:13" s="277" customFormat="1" ht="12.95"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2.95" customHeight="1">
      <c r="B20" s="311">
        <f t="shared" si="1"/>
        <v>18</v>
      </c>
      <c r="D20" s="392" t="s">
        <v>9809</v>
      </c>
      <c r="E20" s="392" t="s">
        <v>9810</v>
      </c>
      <c r="G20" s="401" t="s">
        <v>9811</v>
      </c>
      <c r="H20" s="309">
        <v>45415</v>
      </c>
      <c r="I20" s="28"/>
    </row>
    <row r="21" spans="2:13">
      <c r="B21" s="277">
        <f t="shared" si="2"/>
        <v>19</v>
      </c>
      <c r="C21" s="107">
        <v>8</v>
      </c>
      <c r="D21" s="107" t="s">
        <v>4562</v>
      </c>
      <c r="E21" s="392" t="s">
        <v>9812</v>
      </c>
      <c r="F21" s="392" t="s">
        <v>4637</v>
      </c>
      <c r="G21" s="127">
        <v>42767</v>
      </c>
      <c r="H21" s="402" t="s">
        <v>4632</v>
      </c>
      <c r="J21" s="220" t="s">
        <v>7273</v>
      </c>
    </row>
    <row r="22" spans="2:13" ht="12.95" customHeight="1">
      <c r="B22" s="277">
        <f t="shared" si="2"/>
        <v>20</v>
      </c>
      <c r="C22" s="277">
        <v>9</v>
      </c>
      <c r="D22" s="236" t="s">
        <v>4953</v>
      </c>
      <c r="E22" s="107" t="s">
        <v>6063</v>
      </c>
      <c r="F22" s="107" t="s">
        <v>4637</v>
      </c>
      <c r="G22" s="127">
        <v>42795</v>
      </c>
      <c r="H22" s="126" t="s">
        <v>4632</v>
      </c>
      <c r="M22" s="107" t="s">
        <v>4942</v>
      </c>
    </row>
    <row r="23" spans="2:13" ht="12.95"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2.95"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2.95" customHeight="1">
      <c r="B25" s="311">
        <f t="shared" si="2"/>
        <v>23</v>
      </c>
      <c r="D25" s="311" t="s">
        <v>4935</v>
      </c>
      <c r="E25" s="311" t="s">
        <v>5292</v>
      </c>
      <c r="F25" s="311" t="s">
        <v>5288</v>
      </c>
      <c r="G25" s="312">
        <v>42887</v>
      </c>
      <c r="H25" s="313">
        <v>44348</v>
      </c>
      <c r="I25" s="314" t="s">
        <v>5290</v>
      </c>
      <c r="K25" s="314" t="s">
        <v>5291</v>
      </c>
      <c r="M25" s="311" t="s">
        <v>4939</v>
      </c>
    </row>
    <row r="26" spans="2:13" ht="12.95" customHeight="1">
      <c r="B26" s="107">
        <f t="shared" ref="B26:B34" si="3">+B25+1</f>
        <v>24</v>
      </c>
      <c r="C26" s="107">
        <f>+C23+1</f>
        <v>11</v>
      </c>
      <c r="D26" s="107" t="s">
        <v>4571</v>
      </c>
      <c r="E26" s="277" t="s">
        <v>8280</v>
      </c>
      <c r="G26" s="128">
        <v>42926</v>
      </c>
      <c r="H26" s="310" t="s">
        <v>4632</v>
      </c>
      <c r="J26" s="277" t="s">
        <v>8282</v>
      </c>
    </row>
    <row r="27" spans="2:13" ht="12.95" customHeight="1">
      <c r="B27" s="107">
        <f t="shared" si="3"/>
        <v>25</v>
      </c>
      <c r="C27" s="107">
        <f t="shared" ref="C27:C33" si="4">+C26+1</f>
        <v>12</v>
      </c>
      <c r="D27" s="107" t="s">
        <v>5333</v>
      </c>
      <c r="G27" s="128">
        <v>42926</v>
      </c>
      <c r="H27" s="329" t="s">
        <v>3175</v>
      </c>
      <c r="I27" s="25" t="s">
        <v>8284</v>
      </c>
      <c r="J27" s="277" t="s">
        <v>8283</v>
      </c>
    </row>
    <row r="28" spans="2:13" ht="12.95" customHeight="1">
      <c r="B28" s="107">
        <f t="shared" si="3"/>
        <v>26</v>
      </c>
      <c r="C28" s="107">
        <f t="shared" si="4"/>
        <v>13</v>
      </c>
      <c r="D28" s="277" t="s">
        <v>8285</v>
      </c>
      <c r="G28" s="128">
        <v>42926</v>
      </c>
      <c r="H28" s="329" t="s">
        <v>8286</v>
      </c>
      <c r="I28" s="25"/>
      <c r="J28" s="277" t="s">
        <v>8287</v>
      </c>
    </row>
    <row r="29" spans="2:13" ht="12.95" customHeight="1">
      <c r="B29" s="107">
        <f t="shared" si="3"/>
        <v>27</v>
      </c>
      <c r="C29" s="107">
        <f t="shared" si="4"/>
        <v>14</v>
      </c>
      <c r="D29" s="107" t="s">
        <v>4914</v>
      </c>
      <c r="E29" s="107" t="s">
        <v>1545</v>
      </c>
      <c r="G29" s="126">
        <v>2017</v>
      </c>
      <c r="H29" s="310" t="s">
        <v>8289</v>
      </c>
      <c r="J29" s="277" t="s">
        <v>8288</v>
      </c>
    </row>
    <row r="30" spans="2:13" ht="12.95"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4"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28" t="s">
        <v>6078</v>
      </c>
      <c r="H74" s="329"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2" t="s">
        <v>4637</v>
      </c>
      <c r="G92" s="331"/>
      <c r="H92" s="128">
        <v>45415</v>
      </c>
      <c r="J92" s="236" t="s">
        <v>7859</v>
      </c>
    </row>
    <row r="93" spans="2:12">
      <c r="D93" s="107" t="s">
        <v>4695</v>
      </c>
      <c r="E93" s="107" t="s">
        <v>4800</v>
      </c>
      <c r="G93" s="402"/>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3"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3" t="s">
        <v>9604</v>
      </c>
      <c r="E297" s="383" t="s">
        <v>9605</v>
      </c>
    </row>
    <row r="298" spans="4:13">
      <c r="D298" s="383" t="s">
        <v>9606</v>
      </c>
      <c r="E298" s="383"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75" defaultRowHeight="12.75"/>
  <cols>
    <col min="1" max="1" width="4.875" style="95" bestFit="1" customWidth="1"/>
    <col min="2" max="2" width="16.375" style="95" bestFit="1" customWidth="1"/>
    <col min="3" max="16384" width="10.87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75" defaultRowHeight="12.75"/>
  <cols>
    <col min="1" max="1" width="4.875" style="277" bestFit="1" customWidth="1"/>
    <col min="2" max="16384" width="10.87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75" defaultRowHeight="12.75"/>
  <cols>
    <col min="1" max="1" width="4.875" style="95" bestFit="1" customWidth="1"/>
    <col min="2" max="2" width="17.625" style="95" bestFit="1" customWidth="1"/>
    <col min="3" max="16384" width="10.87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5.75">
      <c r="B30"/>
    </row>
    <row r="31" spans="2:3">
      <c r="B31" s="236" t="s">
        <v>7647</v>
      </c>
    </row>
    <row r="32" spans="2:3">
      <c r="B32" s="236" t="s">
        <v>7648</v>
      </c>
    </row>
    <row r="34" spans="2:2" ht="15.75">
      <c r="B34"/>
    </row>
    <row r="36" spans="2:2">
      <c r="B36" s="236" t="s">
        <v>7649</v>
      </c>
    </row>
    <row r="37" spans="2:2">
      <c r="B37" s="236" t="s">
        <v>7650</v>
      </c>
    </row>
    <row r="39" spans="2:2" ht="15.75">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tabSelected="1"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1"/>
      <c r="I1" s="1" t="s">
        <v>1164</v>
      </c>
      <c r="J1" s="1" t="s">
        <v>1163</v>
      </c>
      <c r="K1" s="1" t="s">
        <v>1162</v>
      </c>
      <c r="M1" s="399">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2" t="s">
        <v>9</v>
      </c>
      <c r="D21" s="332"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B58" s="485" t="s">
        <v>15191</v>
      </c>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B111" s="238" t="s">
        <v>7501</v>
      </c>
      <c r="C111" s="2" t="s">
        <v>9</v>
      </c>
      <c r="D111" s="2" t="s">
        <v>803</v>
      </c>
      <c r="E111" s="3">
        <v>325</v>
      </c>
      <c r="F111" s="3">
        <v>65</v>
      </c>
      <c r="G111" s="4">
        <v>44299</v>
      </c>
    </row>
    <row r="112" spans="1:18">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54" t="s">
        <v>7631</v>
      </c>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2" t="s">
        <v>9</v>
      </c>
      <c r="D329" s="332" t="s">
        <v>8309</v>
      </c>
      <c r="E329" s="3">
        <v>65</v>
      </c>
      <c r="F329" s="3">
        <f>E329/3</f>
        <v>21.666666666666668</v>
      </c>
      <c r="G329" s="4">
        <v>45125</v>
      </c>
    </row>
    <row r="330" spans="1:18">
      <c r="C330" s="332" t="s">
        <v>8</v>
      </c>
      <c r="D330" s="332" t="s">
        <v>8309</v>
      </c>
      <c r="E330" s="3">
        <v>60</v>
      </c>
      <c r="F330" s="324">
        <v>30</v>
      </c>
      <c r="G330" s="4">
        <v>44363</v>
      </c>
      <c r="I330" s="1">
        <v>1000</v>
      </c>
      <c r="J330" s="1">
        <v>1000</v>
      </c>
    </row>
    <row r="331" spans="1:18">
      <c r="C331" s="332" t="s">
        <v>18</v>
      </c>
      <c r="D331" s="332" t="s">
        <v>8309</v>
      </c>
      <c r="E331" s="3">
        <v>25</v>
      </c>
      <c r="F331" s="324">
        <f>15/4</f>
        <v>3.75</v>
      </c>
      <c r="G331" s="4">
        <v>43888</v>
      </c>
      <c r="J331" s="1">
        <v>1000</v>
      </c>
    </row>
    <row r="332" spans="1:18">
      <c r="C332" s="332" t="s">
        <v>7</v>
      </c>
      <c r="D332" s="332" t="s">
        <v>8309</v>
      </c>
      <c r="E332" s="3">
        <v>25</v>
      </c>
      <c r="F332" s="324">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2" t="s">
        <v>5</v>
      </c>
      <c r="D382" s="332"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3:12">
      <c r="C385" s="2" t="s">
        <v>18</v>
      </c>
      <c r="D385" s="2" t="s">
        <v>926</v>
      </c>
      <c r="E385" s="3">
        <v>100</v>
      </c>
      <c r="F385" s="3">
        <v>9</v>
      </c>
      <c r="G385" s="4">
        <v>44690</v>
      </c>
      <c r="I385" s="238"/>
      <c r="J385" s="238">
        <v>4300</v>
      </c>
      <c r="K385" s="238"/>
      <c r="L385" s="238"/>
    </row>
    <row r="386" spans="3:12">
      <c r="C386" s="2" t="s">
        <v>18</v>
      </c>
      <c r="D386" s="2" t="s">
        <v>1043</v>
      </c>
      <c r="E386" s="3">
        <v>100</v>
      </c>
      <c r="F386" s="3">
        <v>40</v>
      </c>
      <c r="G386" s="4">
        <v>44699</v>
      </c>
      <c r="I386" s="238" t="s">
        <v>7597</v>
      </c>
      <c r="J386" s="238"/>
      <c r="K386" s="238"/>
      <c r="L386" s="238"/>
    </row>
    <row r="387" spans="3:12">
      <c r="C387" s="2" t="s">
        <v>18</v>
      </c>
      <c r="D387" s="2" t="s">
        <v>1005</v>
      </c>
      <c r="E387" s="3">
        <v>100</v>
      </c>
      <c r="F387" s="3">
        <v>10</v>
      </c>
      <c r="G387" s="4">
        <v>44754</v>
      </c>
      <c r="I387" s="238" t="s">
        <v>4265</v>
      </c>
      <c r="J387" s="25" t="s">
        <v>4268</v>
      </c>
      <c r="K387" s="238"/>
      <c r="L387" s="238"/>
    </row>
    <row r="388" spans="3:12">
      <c r="C388" s="2" t="s">
        <v>7</v>
      </c>
      <c r="D388" s="2" t="s">
        <v>1005</v>
      </c>
      <c r="E388" s="3">
        <v>35</v>
      </c>
      <c r="F388" s="3">
        <f>E388/2</f>
        <v>17.5</v>
      </c>
      <c r="G388" s="4">
        <v>44172</v>
      </c>
      <c r="I388" s="238" t="s">
        <v>4266</v>
      </c>
      <c r="J388" s="25" t="s">
        <v>4267</v>
      </c>
      <c r="K388" s="238"/>
      <c r="L388" s="238"/>
    </row>
    <row r="389" spans="3:12">
      <c r="C389" s="2" t="s">
        <v>5</v>
      </c>
      <c r="D389" s="2" t="s">
        <v>1005</v>
      </c>
      <c r="E389" s="3">
        <v>20</v>
      </c>
      <c r="F389" s="3">
        <v>8</v>
      </c>
      <c r="G389" s="4">
        <v>43949</v>
      </c>
      <c r="I389" s="238" t="s">
        <v>4269</v>
      </c>
      <c r="J389" s="238"/>
      <c r="K389" s="238" t="s">
        <v>4270</v>
      </c>
      <c r="L389" s="238"/>
    </row>
    <row r="390" spans="3:12">
      <c r="C390" s="2" t="s">
        <v>4</v>
      </c>
      <c r="D390" s="2" t="s">
        <v>1005</v>
      </c>
      <c r="E390" s="3">
        <v>5</v>
      </c>
      <c r="F390" s="3">
        <v>1</v>
      </c>
      <c r="G390" s="4">
        <v>43438</v>
      </c>
      <c r="I390" s="238" t="s">
        <v>7386</v>
      </c>
      <c r="J390" s="238" t="s">
        <v>7387</v>
      </c>
      <c r="K390" s="238" t="s">
        <v>4</v>
      </c>
      <c r="L390" s="238"/>
    </row>
    <row r="391" spans="3:12">
      <c r="C391" s="2" t="s">
        <v>4</v>
      </c>
      <c r="D391" s="2" t="s">
        <v>701</v>
      </c>
      <c r="E391" s="3">
        <v>7.2</v>
      </c>
      <c r="F391" s="3">
        <v>1</v>
      </c>
      <c r="G391" s="4">
        <v>44508</v>
      </c>
      <c r="I391" s="238"/>
      <c r="J391" s="238"/>
      <c r="K391" s="238"/>
      <c r="L391" s="238"/>
    </row>
    <row r="392" spans="3:12">
      <c r="C392" s="2" t="s">
        <v>5</v>
      </c>
      <c r="D392" s="2" t="s">
        <v>684</v>
      </c>
      <c r="E392" s="3">
        <v>21</v>
      </c>
      <c r="F392" s="3">
        <v>10</v>
      </c>
      <c r="G392" s="4">
        <v>45027</v>
      </c>
      <c r="I392" s="238"/>
      <c r="J392" s="238"/>
      <c r="K392" s="238"/>
      <c r="L392" s="238"/>
    </row>
    <row r="393" spans="3:12">
      <c r="C393" s="2" t="s">
        <v>7</v>
      </c>
      <c r="D393" s="2" t="s">
        <v>1008</v>
      </c>
      <c r="E393" s="3">
        <v>30</v>
      </c>
      <c r="F393" s="3">
        <v>6</v>
      </c>
      <c r="G393" s="4">
        <v>44539</v>
      </c>
      <c r="I393" s="238"/>
      <c r="J393" s="238"/>
      <c r="K393" s="238"/>
      <c r="L393" s="238"/>
    </row>
    <row r="394" spans="3:12">
      <c r="C394" s="2" t="s">
        <v>5</v>
      </c>
      <c r="D394" s="2" t="s">
        <v>1008</v>
      </c>
      <c r="E394" s="3">
        <v>11</v>
      </c>
      <c r="F394" s="3">
        <v>6</v>
      </c>
      <c r="G394" s="4">
        <v>43862</v>
      </c>
      <c r="I394" s="238"/>
      <c r="J394" s="238"/>
      <c r="K394" s="238"/>
      <c r="L394" s="238"/>
    </row>
    <row r="395" spans="3:12">
      <c r="C395" s="2" t="s">
        <v>4</v>
      </c>
      <c r="D395" s="2" t="s">
        <v>1008</v>
      </c>
      <c r="E395" s="3">
        <v>3</v>
      </c>
      <c r="F395" s="3">
        <v>1.5</v>
      </c>
      <c r="G395" s="4">
        <v>43525</v>
      </c>
      <c r="I395" s="238"/>
      <c r="J395" s="238"/>
      <c r="K395" s="238"/>
      <c r="L395" s="238"/>
    </row>
    <row r="396" spans="3:12">
      <c r="C396" s="2" t="s">
        <v>5</v>
      </c>
      <c r="D396" s="2" t="s">
        <v>1069</v>
      </c>
      <c r="E396" s="3">
        <v>12.5</v>
      </c>
      <c r="F396" s="3">
        <v>3</v>
      </c>
      <c r="G396" s="4">
        <v>44978</v>
      </c>
    </row>
    <row r="397" spans="3:12">
      <c r="C397" s="2" t="s">
        <v>5</v>
      </c>
      <c r="D397" s="2" t="s">
        <v>1069</v>
      </c>
      <c r="E397" s="3">
        <v>5.3</v>
      </c>
      <c r="F397" s="3">
        <v>2.5</v>
      </c>
      <c r="G397" s="4">
        <v>44978</v>
      </c>
    </row>
    <row r="398" spans="3:12">
      <c r="C398" s="2" t="s">
        <v>4</v>
      </c>
      <c r="D398" s="2" t="s">
        <v>654</v>
      </c>
      <c r="E398" s="3">
        <v>12.8</v>
      </c>
      <c r="F398" s="3">
        <v>2</v>
      </c>
      <c r="G398" s="4">
        <v>44601</v>
      </c>
    </row>
    <row r="399" spans="3:12">
      <c r="C399" s="2" t="s">
        <v>5</v>
      </c>
      <c r="D399" s="2" t="s">
        <v>719</v>
      </c>
      <c r="E399" s="3">
        <v>11</v>
      </c>
      <c r="F399" s="3">
        <f>7/3</f>
        <v>2.3333333333333335</v>
      </c>
      <c r="G399" s="4">
        <v>44483</v>
      </c>
    </row>
    <row r="400" spans="3: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6"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c r="I641" s="480" t="s">
        <v>15192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2" t="s">
        <v>5</v>
      </c>
      <c r="D672" s="332"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3"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2" t="s">
        <v>4</v>
      </c>
      <c r="D811" s="332" t="s">
        <v>9429</v>
      </c>
      <c r="E811" s="3">
        <v>20</v>
      </c>
      <c r="F811" s="3">
        <v>4</v>
      </c>
      <c r="G811" s="4">
        <v>45061</v>
      </c>
    </row>
    <row r="812" spans="2:11">
      <c r="C812" s="395" t="s">
        <v>5</v>
      </c>
      <c r="D812" s="395"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5" t="s">
        <v>5</v>
      </c>
      <c r="D859" s="395" t="s">
        <v>9716</v>
      </c>
      <c r="E859" s="3">
        <v>16</v>
      </c>
      <c r="F859" s="3">
        <v>1</v>
      </c>
      <c r="G859" s="4">
        <v>45209</v>
      </c>
    </row>
    <row r="860" spans="2:18">
      <c r="C860" s="395" t="s">
        <v>4</v>
      </c>
      <c r="D860" s="395"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2" t="s">
        <v>4</v>
      </c>
      <c r="D1047" s="332"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5" t="s">
        <v>5</v>
      </c>
      <c r="D1118" s="395"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9" t="s">
        <v>15193</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5" t="s">
        <v>278</v>
      </c>
      <c r="D1349" s="395"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0"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2" t="s">
        <v>4</v>
      </c>
      <c r="D1394" s="332"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3"/>
      <c r="C1894" s="395" t="s">
        <v>278</v>
      </c>
      <c r="D1894" s="395" t="s">
        <v>9780</v>
      </c>
      <c r="E1894" s="3">
        <v>6</v>
      </c>
      <c r="F1894" s="3">
        <v>1</v>
      </c>
      <c r="G1894" s="4">
        <v>44348</v>
      </c>
      <c r="M1894" s="1"/>
      <c r="N1894" s="1"/>
      <c r="O1894" s="1"/>
      <c r="P1894" s="1"/>
      <c r="Q1894" s="1"/>
      <c r="R1894" s="1"/>
    </row>
    <row r="1895" spans="2:18">
      <c r="B1895" s="393"/>
      <c r="C1895" s="395"/>
      <c r="D1895" s="395"/>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5" t="s">
        <v>5</v>
      </c>
      <c r="D1915" s="395"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2" t="s">
        <v>7</v>
      </c>
      <c r="D2078" s="332" t="s">
        <v>8309</v>
      </c>
      <c r="E2078" s="3">
        <v>25</v>
      </c>
      <c r="F2078" s="3">
        <v>4</v>
      </c>
      <c r="G2078" s="4">
        <v>43287</v>
      </c>
    </row>
    <row r="2079" spans="2:7">
      <c r="C2079" s="332" t="s">
        <v>5</v>
      </c>
      <c r="D2079" s="332" t="s">
        <v>8309</v>
      </c>
      <c r="E2079" s="3">
        <v>8</v>
      </c>
      <c r="F2079" s="3">
        <f>5/4</f>
        <v>1.25</v>
      </c>
      <c r="G2079" s="4">
        <v>42747</v>
      </c>
    </row>
    <row r="2080" spans="2:7">
      <c r="C2080" s="332" t="s">
        <v>4</v>
      </c>
      <c r="D2080" s="332"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2" t="s">
        <v>18</v>
      </c>
      <c r="D2125" s="332" t="s">
        <v>8309</v>
      </c>
      <c r="E2125" s="3">
        <v>25</v>
      </c>
      <c r="F2125" s="3">
        <v>4</v>
      </c>
      <c r="G2125" s="4">
        <v>43888</v>
      </c>
    </row>
    <row r="2126" spans="2:18">
      <c r="C2126" s="332" t="s">
        <v>7</v>
      </c>
      <c r="D2126" s="332"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6"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2" t="s">
        <v>18</v>
      </c>
      <c r="D2682" s="332" t="s">
        <v>8309</v>
      </c>
      <c r="E2682" s="3">
        <v>25</v>
      </c>
      <c r="F2682" s="3">
        <v>4</v>
      </c>
      <c r="G2682" s="4">
        <v>43888</v>
      </c>
      <c r="M2682" s="1"/>
      <c r="N2682" s="1"/>
      <c r="O2682" s="1"/>
      <c r="P2682" s="1"/>
      <c r="Q2682" s="1"/>
      <c r="R2682" s="1"/>
    </row>
    <row r="2683" spans="2:18">
      <c r="C2683" s="332" t="s">
        <v>7</v>
      </c>
      <c r="D2683" s="332" t="s">
        <v>8309</v>
      </c>
      <c r="E2683" s="3">
        <v>25</v>
      </c>
      <c r="F2683" s="3">
        <v>4</v>
      </c>
      <c r="G2683" s="4">
        <v>43287</v>
      </c>
      <c r="M2683" s="1"/>
      <c r="N2683" s="1"/>
      <c r="O2683" s="1"/>
      <c r="P2683" s="1"/>
      <c r="Q2683" s="1"/>
      <c r="R2683" s="1"/>
    </row>
    <row r="2684" spans="2:18">
      <c r="C2684" s="332" t="s">
        <v>5</v>
      </c>
      <c r="D2684" s="332"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2" t="s">
        <v>4</v>
      </c>
      <c r="D2807" s="332" t="s">
        <v>8303</v>
      </c>
      <c r="E2807" s="3">
        <v>8</v>
      </c>
      <c r="F2807" s="3">
        <v>1</v>
      </c>
      <c r="G2807" s="4">
        <v>44482</v>
      </c>
    </row>
    <row r="2808" spans="2:18">
      <c r="C2808" s="395" t="s">
        <v>5</v>
      </c>
      <c r="D2808" s="395"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5" t="s">
        <v>278</v>
      </c>
      <c r="D2898" s="395"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5" t="s">
        <v>4</v>
      </c>
      <c r="D2919" s="395" t="s">
        <v>2001</v>
      </c>
      <c r="E2919" s="3">
        <v>1.5</v>
      </c>
      <c r="F2919" s="3">
        <v>1</v>
      </c>
      <c r="G2919" s="4">
        <v>43424</v>
      </c>
    </row>
    <row r="2920" spans="2:18">
      <c r="C2920" s="395" t="s">
        <v>5</v>
      </c>
      <c r="D2920" s="395" t="s">
        <v>2001</v>
      </c>
      <c r="E2920" s="3">
        <v>6</v>
      </c>
      <c r="F2920" s="3">
        <v>2</v>
      </c>
      <c r="G2920" s="4">
        <v>44391</v>
      </c>
    </row>
    <row r="2921" spans="2:18">
      <c r="C2921" s="395" t="s">
        <v>7</v>
      </c>
      <c r="D2921" s="395"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2" t="s">
        <v>5</v>
      </c>
      <c r="D3174" s="332" t="s">
        <v>8309</v>
      </c>
      <c r="E3174" s="3">
        <v>8</v>
      </c>
      <c r="F3174" s="3">
        <f>5/4</f>
        <v>1.25</v>
      </c>
      <c r="G3174" s="4">
        <v>42747</v>
      </c>
      <c r="M3174" s="1"/>
      <c r="N3174" s="1"/>
      <c r="O3174" s="1"/>
      <c r="P3174" s="1"/>
      <c r="Q3174" s="1"/>
      <c r="R3174" s="1"/>
    </row>
    <row r="3175" spans="2:18">
      <c r="C3175" s="332" t="s">
        <v>4</v>
      </c>
      <c r="D3175" s="332" t="s">
        <v>8309</v>
      </c>
      <c r="E3175" s="3">
        <v>1.9</v>
      </c>
      <c r="F3175" s="324">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2" t="s">
        <v>4</v>
      </c>
      <c r="D3186" s="332" t="s">
        <v>8303</v>
      </c>
      <c r="E3186" s="3">
        <v>8</v>
      </c>
      <c r="F3186" s="3">
        <v>1</v>
      </c>
      <c r="G3186" s="4">
        <v>44482</v>
      </c>
    </row>
    <row r="3187" spans="2:18">
      <c r="C3187" s="395" t="s">
        <v>278</v>
      </c>
      <c r="D3187" s="395"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5" t="s">
        <v>4</v>
      </c>
      <c r="D3245" s="395"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2" t="s">
        <v>4</v>
      </c>
      <c r="D3345" s="332"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5" t="s">
        <v>278</v>
      </c>
      <c r="D3536" s="395"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2" t="s">
        <v>4</v>
      </c>
      <c r="D3546" s="332"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2" t="s">
        <v>9</v>
      </c>
      <c r="D3570" s="332" t="s">
        <v>8309</v>
      </c>
      <c r="E3570" s="3">
        <v>65</v>
      </c>
      <c r="F3570" s="3">
        <f>E3570/3</f>
        <v>21.666666666666668</v>
      </c>
      <c r="G3570" s="4">
        <v>45125</v>
      </c>
      <c r="M3570" s="1"/>
      <c r="N3570" s="1"/>
      <c r="O3570" s="1"/>
      <c r="P3570" s="1"/>
      <c r="Q3570" s="1"/>
      <c r="R3570" s="1"/>
    </row>
    <row r="3571" spans="2:18">
      <c r="C3571" s="332" t="s">
        <v>8</v>
      </c>
      <c r="D3571" s="332" t="s">
        <v>8309</v>
      </c>
      <c r="E3571" s="3">
        <v>60</v>
      </c>
      <c r="F3571" s="3">
        <v>30</v>
      </c>
      <c r="G3571" s="4">
        <v>44363</v>
      </c>
      <c r="M3571" s="1"/>
      <c r="N3571" s="1"/>
      <c r="O3571" s="1"/>
      <c r="P3571" s="1"/>
      <c r="Q3571" s="1"/>
      <c r="R3571" s="1"/>
    </row>
    <row r="3572" spans="2:18">
      <c r="C3572" s="332" t="s">
        <v>18</v>
      </c>
      <c r="D3572" s="332"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2" t="s">
        <v>4</v>
      </c>
      <c r="D3588" s="332"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2" t="s">
        <v>4</v>
      </c>
      <c r="D3613" s="332" t="s">
        <v>9429</v>
      </c>
      <c r="E3613" s="3">
        <v>20</v>
      </c>
      <c r="F3613" s="3">
        <f>16/10</f>
        <v>1.6</v>
      </c>
      <c r="G3613" s="4">
        <v>45061</v>
      </c>
    </row>
    <row r="3614" spans="2:9">
      <c r="B3614" s="152"/>
      <c r="C3614" s="332"/>
      <c r="D3614" s="332"/>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5" t="s">
        <v>4</v>
      </c>
      <c r="D3907" s="395"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5" t="s">
        <v>5</v>
      </c>
      <c r="D4279" s="395"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5" t="s">
        <v>278</v>
      </c>
      <c r="D4293" s="395"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2" t="s">
        <v>4</v>
      </c>
      <c r="D4305" s="332" t="s">
        <v>8303</v>
      </c>
      <c r="E4305" s="3">
        <v>8</v>
      </c>
      <c r="F4305" s="3">
        <v>1</v>
      </c>
      <c r="G4305" s="4">
        <v>44482</v>
      </c>
    </row>
    <row r="4306" spans="2:10">
      <c r="B4306" s="274" t="s">
        <v>8304</v>
      </c>
      <c r="C4306" s="332" t="s">
        <v>4</v>
      </c>
      <c r="D4306" s="332" t="s">
        <v>8303</v>
      </c>
      <c r="E4306" s="3">
        <v>8</v>
      </c>
      <c r="F4306" s="3">
        <v>1</v>
      </c>
      <c r="G4306" s="4">
        <v>44482</v>
      </c>
    </row>
    <row r="4307" spans="2:10">
      <c r="B4307" s="274" t="s">
        <v>8305</v>
      </c>
      <c r="C4307" s="332" t="s">
        <v>4</v>
      </c>
      <c r="D4307" s="332" t="s">
        <v>8303</v>
      </c>
      <c r="E4307" s="3">
        <v>8</v>
      </c>
      <c r="F4307" s="3">
        <v>1</v>
      </c>
      <c r="G4307" s="4">
        <v>44482</v>
      </c>
    </row>
    <row r="4308" spans="2:10">
      <c r="B4308" s="274" t="s">
        <v>8306</v>
      </c>
      <c r="C4308" s="332" t="s">
        <v>4</v>
      </c>
      <c r="D4308" s="332" t="s">
        <v>8303</v>
      </c>
      <c r="E4308" s="3">
        <v>8</v>
      </c>
      <c r="F4308" s="3">
        <v>1</v>
      </c>
      <c r="G4308" s="4">
        <v>44482</v>
      </c>
    </row>
    <row r="4309" spans="2:10">
      <c r="B4309" s="274" t="s">
        <v>8307</v>
      </c>
      <c r="C4309" s="332" t="s">
        <v>4</v>
      </c>
      <c r="D4309" s="332" t="s">
        <v>8303</v>
      </c>
      <c r="E4309" s="3">
        <v>8</v>
      </c>
      <c r="F4309" s="3">
        <v>1</v>
      </c>
      <c r="G4309" s="4">
        <v>44482</v>
      </c>
    </row>
    <row r="4310" spans="2:10">
      <c r="B4310" s="274" t="s">
        <v>8308</v>
      </c>
      <c r="C4310" s="332" t="s">
        <v>4</v>
      </c>
      <c r="D4310" s="332" t="s">
        <v>8303</v>
      </c>
      <c r="E4310" s="3">
        <v>8</v>
      </c>
      <c r="F4310" s="3">
        <v>1</v>
      </c>
      <c r="G4310" s="4">
        <v>44482</v>
      </c>
    </row>
    <row r="4311" spans="2:10">
      <c r="B4311" s="274" t="s">
        <v>8904</v>
      </c>
      <c r="C4311" s="332" t="s">
        <v>18</v>
      </c>
      <c r="D4311" s="332" t="s">
        <v>8309</v>
      </c>
      <c r="E4311" s="3">
        <v>25</v>
      </c>
      <c r="F4311" s="3">
        <f>15/4</f>
        <v>3.75</v>
      </c>
      <c r="G4311" s="4">
        <v>43888</v>
      </c>
      <c r="J4311" s="1">
        <v>1000</v>
      </c>
    </row>
    <row r="4312" spans="2:10">
      <c r="C4312" s="332" t="s">
        <v>7</v>
      </c>
      <c r="D4312" s="332" t="s">
        <v>8309</v>
      </c>
      <c r="E4312" s="3">
        <v>25</v>
      </c>
      <c r="F4312" s="3">
        <f t="shared" ref="F4312" si="14">15/4</f>
        <v>3.75</v>
      </c>
      <c r="G4312" s="4">
        <v>43287</v>
      </c>
    </row>
    <row r="4313" spans="2:10">
      <c r="C4313" s="332" t="s">
        <v>5</v>
      </c>
      <c r="D4313" s="332" t="s">
        <v>8309</v>
      </c>
      <c r="E4313" s="3">
        <v>8</v>
      </c>
      <c r="F4313" s="3">
        <v>3</v>
      </c>
      <c r="G4313" s="4">
        <v>42747</v>
      </c>
    </row>
    <row r="4314" spans="2:10">
      <c r="B4314" s="274" t="s">
        <v>8907</v>
      </c>
      <c r="C4314" s="332" t="s">
        <v>5</v>
      </c>
      <c r="D4314" s="332" t="s">
        <v>8309</v>
      </c>
      <c r="E4314" s="3">
        <v>8</v>
      </c>
      <c r="F4314" s="3">
        <f>5/4</f>
        <v>1.25</v>
      </c>
      <c r="G4314" s="4">
        <v>42747</v>
      </c>
    </row>
    <row r="4315" spans="2:10">
      <c r="B4315" s="343" t="s">
        <v>8908</v>
      </c>
      <c r="C4315" s="332" t="s">
        <v>5</v>
      </c>
      <c r="D4315" s="332" t="s">
        <v>8309</v>
      </c>
      <c r="E4315" s="3">
        <v>8</v>
      </c>
      <c r="F4315" s="3">
        <f t="shared" ref="F4315" si="15">5/4</f>
        <v>1.25</v>
      </c>
      <c r="G4315" s="4">
        <v>42747</v>
      </c>
    </row>
    <row r="4316" spans="2:10">
      <c r="C4316" s="332" t="s">
        <v>4</v>
      </c>
      <c r="D4316" s="332" t="s">
        <v>8309</v>
      </c>
      <c r="E4316" s="3">
        <v>1.9</v>
      </c>
      <c r="F4316" s="3">
        <f>0.9/3</f>
        <v>0.3</v>
      </c>
      <c r="G4316" s="4">
        <v>42185</v>
      </c>
    </row>
    <row r="4317" spans="2:10">
      <c r="B4317" s="274" t="s">
        <v>9430</v>
      </c>
      <c r="C4317" s="332" t="s">
        <v>5</v>
      </c>
      <c r="D4317" s="332" t="s">
        <v>9429</v>
      </c>
      <c r="E4317" s="3">
        <v>102.5</v>
      </c>
      <c r="F4317" s="3">
        <v>2.5</v>
      </c>
      <c r="G4317" s="4">
        <v>45260</v>
      </c>
    </row>
    <row r="4320" spans="2:10">
      <c r="B4320" s="393" t="s">
        <v>9687</v>
      </c>
      <c r="D4320" s="395" t="s">
        <v>9688</v>
      </c>
    </row>
    <row r="4321" spans="3:7">
      <c r="D4321" s="395" t="s">
        <v>9689</v>
      </c>
    </row>
    <row r="4322" spans="3:7">
      <c r="D4322" s="395" t="s">
        <v>9690</v>
      </c>
    </row>
    <row r="4323" spans="3:7">
      <c r="D4323" s="395" t="s">
        <v>9691</v>
      </c>
    </row>
    <row r="4324" spans="3:7">
      <c r="D4324" s="395" t="s">
        <v>9692</v>
      </c>
    </row>
    <row r="4325" spans="3:7">
      <c r="D4325" s="395" t="s">
        <v>9693</v>
      </c>
    </row>
    <row r="4326" spans="3:7">
      <c r="D4326" s="395" t="s">
        <v>9694</v>
      </c>
    </row>
    <row r="4327" spans="3:7">
      <c r="D4327" s="395" t="s">
        <v>9695</v>
      </c>
    </row>
    <row r="4328" spans="3:7">
      <c r="D4328" s="395" t="s">
        <v>9696</v>
      </c>
    </row>
    <row r="4329" spans="3:7">
      <c r="D4329" s="395" t="s">
        <v>9697</v>
      </c>
    </row>
    <row r="4330" spans="3:7">
      <c r="D4330" s="395" t="s">
        <v>9698</v>
      </c>
    </row>
    <row r="4331" spans="3:7">
      <c r="D4331" s="395" t="s">
        <v>9699</v>
      </c>
    </row>
    <row r="4332" spans="3:7">
      <c r="D4332" s="395" t="s">
        <v>1695</v>
      </c>
    </row>
    <row r="4333" spans="3:7">
      <c r="D4333" s="395" t="s">
        <v>9700</v>
      </c>
    </row>
    <row r="4334" spans="3:7">
      <c r="D4334" s="395" t="s">
        <v>9701</v>
      </c>
    </row>
    <row r="4335" spans="3:7">
      <c r="D4335" s="395" t="s">
        <v>9702</v>
      </c>
    </row>
    <row r="4336" spans="3:7">
      <c r="C4336" s="395" t="s">
        <v>4</v>
      </c>
      <c r="D4336" s="395" t="s">
        <v>2001</v>
      </c>
      <c r="E4336" s="3">
        <v>1.5</v>
      </c>
      <c r="F4336" s="3">
        <v>0.25</v>
      </c>
      <c r="G4336" s="4">
        <v>43424</v>
      </c>
    </row>
    <row r="4337" spans="2:7">
      <c r="D4337" s="395" t="s">
        <v>9703</v>
      </c>
    </row>
    <row r="4338" spans="2:7">
      <c r="D4338" s="395" t="s">
        <v>9704</v>
      </c>
    </row>
    <row r="4339" spans="2:7">
      <c r="D4339" s="395" t="s">
        <v>1614</v>
      </c>
    </row>
    <row r="4340" spans="2:7">
      <c r="D4340" s="395" t="s">
        <v>9706</v>
      </c>
    </row>
    <row r="4341" spans="2:7">
      <c r="D4341" s="395" t="s">
        <v>9705</v>
      </c>
    </row>
    <row r="4342" spans="2:7">
      <c r="D4342" s="395" t="s">
        <v>9707</v>
      </c>
    </row>
    <row r="4343" spans="2:7">
      <c r="D4343" s="395" t="s">
        <v>9708</v>
      </c>
    </row>
    <row r="4344" spans="2:7">
      <c r="D4344" s="395" t="s">
        <v>9709</v>
      </c>
    </row>
    <row r="4345" spans="2:7">
      <c r="D4345" s="395" t="s">
        <v>9710</v>
      </c>
    </row>
    <row r="4346" spans="2:7">
      <c r="D4346" s="395" t="s">
        <v>9711</v>
      </c>
    </row>
    <row r="4347" spans="2:7">
      <c r="D4347" s="395" t="s">
        <v>9712</v>
      </c>
    </row>
    <row r="4348" spans="2:7">
      <c r="D4348" s="395" t="s">
        <v>9713</v>
      </c>
    </row>
    <row r="4349" spans="2:7">
      <c r="D4349" s="395" t="s">
        <v>9714</v>
      </c>
    </row>
    <row r="4351" spans="2:7">
      <c r="B4351" s="393" t="s">
        <v>9683</v>
      </c>
      <c r="C4351" s="395" t="s">
        <v>5</v>
      </c>
      <c r="D4351" s="395" t="s">
        <v>2001</v>
      </c>
      <c r="E4351" s="3">
        <v>6</v>
      </c>
      <c r="F4351" s="3">
        <v>4</v>
      </c>
      <c r="G4351" s="4">
        <v>44391</v>
      </c>
    </row>
    <row r="4352" spans="2:7">
      <c r="C4352" s="395" t="s">
        <v>7</v>
      </c>
      <c r="D4352" s="395" t="s">
        <v>2001</v>
      </c>
      <c r="E4352" s="3">
        <v>6.5</v>
      </c>
      <c r="F4352" s="3">
        <v>1.5</v>
      </c>
      <c r="G4352" s="4">
        <v>45106</v>
      </c>
    </row>
    <row r="4353" spans="2:9">
      <c r="C4353" s="395"/>
      <c r="D4353" s="395"/>
      <c r="G4353" s="4"/>
    </row>
    <row r="4354" spans="2:9">
      <c r="B4354" s="393" t="s">
        <v>9715</v>
      </c>
      <c r="C4354" s="395" t="s">
        <v>7</v>
      </c>
      <c r="D4354" s="395" t="s">
        <v>2001</v>
      </c>
      <c r="E4354" s="3">
        <v>6.5</v>
      </c>
      <c r="F4354" s="3">
        <v>3.5</v>
      </c>
      <c r="G4354" s="4">
        <v>45106</v>
      </c>
    </row>
    <row r="4356" spans="2:9">
      <c r="B4356" s="393" t="s">
        <v>9723</v>
      </c>
      <c r="C4356" s="395" t="s">
        <v>5</v>
      </c>
      <c r="D4356" s="395" t="s">
        <v>9716</v>
      </c>
      <c r="E4356" s="3">
        <v>16</v>
      </c>
      <c r="F4356" s="3">
        <v>1</v>
      </c>
      <c r="G4356" s="4">
        <v>45209</v>
      </c>
    </row>
    <row r="4357" spans="2:9">
      <c r="B4357" s="393" t="s">
        <v>9725</v>
      </c>
      <c r="C4357" s="395" t="s">
        <v>5</v>
      </c>
      <c r="D4357" s="395" t="s">
        <v>9716</v>
      </c>
      <c r="E4357" s="3">
        <v>16</v>
      </c>
      <c r="F4357" s="3">
        <v>1</v>
      </c>
      <c r="G4357" s="4">
        <v>45209</v>
      </c>
    </row>
    <row r="4358" spans="2:9">
      <c r="B4358" s="393" t="s">
        <v>9726</v>
      </c>
      <c r="C4358" s="395" t="s">
        <v>5</v>
      </c>
      <c r="D4358" s="395" t="s">
        <v>9716</v>
      </c>
      <c r="E4358" s="3">
        <v>16</v>
      </c>
      <c r="F4358" s="3">
        <v>1</v>
      </c>
      <c r="G4358" s="4">
        <v>45209</v>
      </c>
      <c r="I4358" s="393" t="s">
        <v>9727</v>
      </c>
    </row>
    <row r="4359" spans="2:9">
      <c r="B4359" s="393" t="s">
        <v>9728</v>
      </c>
      <c r="C4359" s="395" t="s">
        <v>5</v>
      </c>
      <c r="D4359" s="395" t="s">
        <v>9716</v>
      </c>
      <c r="E4359" s="3">
        <v>16</v>
      </c>
      <c r="F4359" s="3">
        <v>1</v>
      </c>
      <c r="G4359" s="4">
        <v>45209</v>
      </c>
      <c r="I4359" s="393" t="s">
        <v>9729</v>
      </c>
    </row>
    <row r="4360" spans="2:9">
      <c r="B4360" s="393" t="s">
        <v>9730</v>
      </c>
      <c r="C4360" s="395" t="s">
        <v>5</v>
      </c>
      <c r="D4360" s="395" t="s">
        <v>9716</v>
      </c>
      <c r="E4360" s="3">
        <v>16</v>
      </c>
      <c r="F4360" s="3">
        <v>1</v>
      </c>
      <c r="G4360" s="4">
        <v>45209</v>
      </c>
    </row>
    <row r="4361" spans="2:9">
      <c r="B4361" s="393" t="s">
        <v>9786</v>
      </c>
      <c r="C4361" s="395" t="s">
        <v>4</v>
      </c>
      <c r="D4361" s="395" t="s">
        <v>9739</v>
      </c>
      <c r="E4361" s="3">
        <v>4</v>
      </c>
      <c r="F4361" s="3">
        <v>1</v>
      </c>
      <c r="G4361" s="4">
        <v>44827</v>
      </c>
    </row>
    <row r="4362" spans="2:9">
      <c r="B4362" s="393" t="s">
        <v>9787</v>
      </c>
      <c r="C4362" s="395" t="s">
        <v>4</v>
      </c>
      <c r="D4362" s="395" t="s">
        <v>9739</v>
      </c>
      <c r="E4362" s="3">
        <v>4</v>
      </c>
      <c r="F4362" s="3">
        <v>1</v>
      </c>
      <c r="G4362" s="4">
        <v>44827</v>
      </c>
    </row>
    <row r="4363" spans="2:9">
      <c r="B4363" s="393" t="s">
        <v>9797</v>
      </c>
      <c r="C4363" s="395" t="s">
        <v>4</v>
      </c>
      <c r="D4363" s="395" t="s">
        <v>9780</v>
      </c>
      <c r="E4363" s="3">
        <v>3.5</v>
      </c>
      <c r="F4363" s="3">
        <f>E4363/3</f>
        <v>1.1666666666666667</v>
      </c>
      <c r="G4363" s="4">
        <v>44853</v>
      </c>
    </row>
    <row r="4364" spans="2:9">
      <c r="B4364" s="393" t="s">
        <v>9798</v>
      </c>
      <c r="C4364" s="395" t="s">
        <v>4</v>
      </c>
      <c r="D4364" s="395" t="s">
        <v>9780</v>
      </c>
      <c r="E4364" s="3">
        <v>3.5</v>
      </c>
      <c r="F4364" s="3">
        <f>E4364/3</f>
        <v>1.1666666666666667</v>
      </c>
      <c r="G4364" s="4">
        <v>44853</v>
      </c>
    </row>
    <row r="4365" spans="2:9">
      <c r="B4365" s="393" t="s">
        <v>9799</v>
      </c>
      <c r="C4365" s="395" t="s">
        <v>4</v>
      </c>
      <c r="D4365" s="395" t="s">
        <v>9780</v>
      </c>
      <c r="E4365" s="3">
        <v>3.5</v>
      </c>
      <c r="F4365" s="3">
        <f t="shared" ref="F4365" si="16">E4365/3</f>
        <v>1.1666666666666667</v>
      </c>
      <c r="G4365" s="4">
        <v>44853</v>
      </c>
    </row>
    <row r="4366" spans="2:9">
      <c r="B4366" s="393" t="s">
        <v>9805</v>
      </c>
      <c r="C4366" s="395" t="s">
        <v>278</v>
      </c>
      <c r="D4366" s="395" t="s">
        <v>9780</v>
      </c>
      <c r="E4366" s="3">
        <v>6</v>
      </c>
      <c r="F4366" s="3">
        <v>1</v>
      </c>
      <c r="G4366" s="4">
        <v>44348</v>
      </c>
    </row>
    <row r="4367" spans="2:9">
      <c r="B4367" s="393" t="s">
        <v>9807</v>
      </c>
      <c r="C4367" s="395" t="s">
        <v>278</v>
      </c>
      <c r="D4367" s="395" t="s">
        <v>9780</v>
      </c>
      <c r="E4367" s="3">
        <v>6</v>
      </c>
      <c r="F4367" s="3">
        <f>4/9</f>
        <v>0.44444444444444442</v>
      </c>
      <c r="G4367" s="4">
        <v>44348</v>
      </c>
    </row>
    <row r="4368" spans="2:9">
      <c r="B4368" s="393" t="s">
        <v>9808</v>
      </c>
      <c r="C4368" s="395" t="s">
        <v>278</v>
      </c>
      <c r="D4368" s="395" t="s">
        <v>9780</v>
      </c>
      <c r="E4368" s="3">
        <v>6</v>
      </c>
      <c r="F4368" s="3">
        <f>4/9</f>
        <v>0.44444444444444442</v>
      </c>
      <c r="G4368" s="4">
        <v>44348</v>
      </c>
    </row>
    <row r="4369" spans="2:2">
      <c r="B4369" s="393"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75" defaultRowHeight="12.75"/>
  <cols>
    <col min="1" max="1" width="4" style="236" customWidth="1"/>
    <col min="2" max="2" width="22.5" style="236" customWidth="1"/>
    <col min="3" max="4" width="10.875" style="250"/>
    <col min="5" max="5" width="14.875" style="236" bestFit="1" customWidth="1"/>
    <col min="6" max="6" width="22.125" style="236" customWidth="1"/>
    <col min="7" max="16384" width="10.87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8"/>
  <sheetViews>
    <sheetView topLeftCell="A291" zoomScale="160" zoomScaleNormal="160" workbookViewId="0">
      <selection activeCell="B293" sqref="B293"/>
    </sheetView>
  </sheetViews>
  <sheetFormatPr defaultColWidth="8.875" defaultRowHeight="12.75"/>
  <cols>
    <col min="1" max="1" width="4.375" style="108" bestFit="1" customWidth="1"/>
    <col min="2" max="2" width="28.125" style="108" customWidth="1"/>
    <col min="3" max="3" width="51.5" style="108" customWidth="1"/>
    <col min="4" max="4" width="6.125" style="108" customWidth="1"/>
    <col min="5" max="18" width="4.625" style="108" customWidth="1"/>
    <col min="19" max="16384" width="8.875" style="108"/>
  </cols>
  <sheetData>
    <row r="1" spans="1:3">
      <c r="A1" s="25" t="s">
        <v>1165</v>
      </c>
    </row>
    <row r="2" spans="1:3">
      <c r="A2" s="25"/>
      <c r="B2" s="108" t="s">
        <v>5237</v>
      </c>
      <c r="C2" s="108" t="s">
        <v>5243</v>
      </c>
    </row>
    <row r="3" spans="1:3">
      <c r="A3" s="25"/>
      <c r="B3" s="108" t="s">
        <v>4858</v>
      </c>
      <c r="C3" s="391"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79" t="s">
        <v>9597</v>
      </c>
      <c r="C24" s="379"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79" t="s">
        <v>9478</v>
      </c>
      <c r="C32" s="379" t="s">
        <v>9479</v>
      </c>
    </row>
    <row r="33" spans="2:3">
      <c r="B33" s="108" t="s">
        <v>6115</v>
      </c>
      <c r="C33" s="108" t="s">
        <v>6116</v>
      </c>
    </row>
    <row r="34" spans="2:3">
      <c r="B34" s="379" t="s">
        <v>9488</v>
      </c>
      <c r="C34" s="379"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79" t="s">
        <v>9480</v>
      </c>
      <c r="C44" s="379" t="s">
        <v>9481</v>
      </c>
    </row>
    <row r="45" spans="2:3">
      <c r="B45" s="175" t="s">
        <v>6974</v>
      </c>
      <c r="C45" s="175" t="s">
        <v>6975</v>
      </c>
    </row>
    <row r="46" spans="2:3">
      <c r="B46" s="108" t="s">
        <v>5314</v>
      </c>
      <c r="C46" s="108" t="s">
        <v>5315</v>
      </c>
    </row>
    <row r="47" spans="2:3">
      <c r="B47" s="175" t="s">
        <v>6737</v>
      </c>
      <c r="C47" s="175" t="s">
        <v>5948</v>
      </c>
    </row>
    <row r="48" spans="2:3">
      <c r="B48" s="379" t="s">
        <v>9472</v>
      </c>
      <c r="C48" s="379"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1" t="s">
        <v>9671</v>
      </c>
    </row>
    <row r="58" spans="2:3">
      <c r="B58" s="272" t="s">
        <v>9446</v>
      </c>
      <c r="C58" s="272" t="s">
        <v>9447</v>
      </c>
    </row>
    <row r="59" spans="2:3">
      <c r="B59" s="413" t="s">
        <v>10755</v>
      </c>
      <c r="C59" s="413" t="s">
        <v>10756</v>
      </c>
    </row>
    <row r="60" spans="2:3">
      <c r="B60" s="108" t="s">
        <v>4123</v>
      </c>
      <c r="C60" s="108" t="s">
        <v>4122</v>
      </c>
    </row>
    <row r="61" spans="2:3">
      <c r="B61" s="108" t="s">
        <v>4120</v>
      </c>
    </row>
    <row r="62" spans="2:3">
      <c r="B62" s="391" t="s">
        <v>9676</v>
      </c>
      <c r="C62" s="391"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0" t="s">
        <v>9660</v>
      </c>
      <c r="C69" s="390" t="s">
        <v>9661</v>
      </c>
    </row>
    <row r="70" spans="2:3">
      <c r="B70" s="391" t="s">
        <v>9663</v>
      </c>
      <c r="C70" s="391"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1">
      <c r="B75" s="108" t="s">
        <v>4450</v>
      </c>
      <c r="C75" s="258" t="s">
        <v>7777</v>
      </c>
    </row>
    <row r="76" spans="2:3">
      <c r="B76" s="108" t="s">
        <v>4107</v>
      </c>
    </row>
    <row r="77" spans="2:3">
      <c r="B77" s="205" t="s">
        <v>7131</v>
      </c>
      <c r="C77" s="205" t="s">
        <v>7132</v>
      </c>
    </row>
    <row r="78" spans="2:3">
      <c r="B78" s="391" t="s">
        <v>9752</v>
      </c>
      <c r="C78" s="391" t="s">
        <v>9753</v>
      </c>
    </row>
    <row r="79" spans="2:3">
      <c r="B79" s="391" t="s">
        <v>9750</v>
      </c>
      <c r="C79" s="391" t="s">
        <v>9748</v>
      </c>
    </row>
    <row r="80" spans="2:3" ht="27.95" customHeight="1">
      <c r="B80" s="108" t="s">
        <v>4105</v>
      </c>
      <c r="C80" s="258" t="s">
        <v>4104</v>
      </c>
    </row>
    <row r="81" spans="2:3">
      <c r="B81" s="108" t="s">
        <v>5270</v>
      </c>
      <c r="C81" s="108" t="s">
        <v>5271</v>
      </c>
    </row>
    <row r="82" spans="2:3" ht="147.94999999999999" customHeight="1">
      <c r="B82" s="43" t="s">
        <v>4246</v>
      </c>
      <c r="C82" s="308" t="s">
        <v>8128</v>
      </c>
    </row>
    <row r="83" spans="2:3">
      <c r="B83" s="43" t="s">
        <v>7778</v>
      </c>
      <c r="C83" s="258" t="s">
        <v>7779</v>
      </c>
    </row>
    <row r="84" spans="2:3">
      <c r="B84" s="108" t="s">
        <v>5198</v>
      </c>
      <c r="C84" s="245" t="s">
        <v>7773</v>
      </c>
    </row>
    <row r="85" spans="2:3" ht="39.950000000000003" customHeight="1">
      <c r="B85" s="175" t="s">
        <v>6976</v>
      </c>
      <c r="C85" s="258" t="s">
        <v>7774</v>
      </c>
    </row>
    <row r="86" spans="2:3">
      <c r="B86" s="379" t="s">
        <v>9468</v>
      </c>
      <c r="C86" s="380" t="s">
        <v>9469</v>
      </c>
    </row>
    <row r="87" spans="2:3">
      <c r="B87" s="108" t="s">
        <v>5945</v>
      </c>
      <c r="C87" s="108" t="s">
        <v>5946</v>
      </c>
    </row>
    <row r="88" spans="2:3" ht="38.25">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1"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1" t="s">
        <v>9754</v>
      </c>
      <c r="C118" s="391" t="s">
        <v>9755</v>
      </c>
    </row>
    <row r="119" spans="2:3">
      <c r="B119" s="379" t="s">
        <v>9474</v>
      </c>
      <c r="C119" s="379"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1" t="s">
        <v>9666</v>
      </c>
      <c r="C133" s="391" t="s">
        <v>9667</v>
      </c>
    </row>
    <row r="134" spans="2:3">
      <c r="B134" s="272" t="s">
        <v>8221</v>
      </c>
      <c r="C134" s="391" t="s">
        <v>9674</v>
      </c>
    </row>
    <row r="135" spans="2:3">
      <c r="B135" s="108" t="s">
        <v>4077</v>
      </c>
      <c r="C135" s="245" t="s">
        <v>7769</v>
      </c>
    </row>
    <row r="136" spans="2:3">
      <c r="B136" s="391" t="s">
        <v>9743</v>
      </c>
      <c r="C136" s="391"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1" t="s">
        <v>9678</v>
      </c>
    </row>
    <row r="157" spans="2:3">
      <c r="B157" s="391" t="s">
        <v>7680</v>
      </c>
      <c r="C157" s="391"/>
    </row>
    <row r="158" spans="2:3">
      <c r="B158" s="159" t="s">
        <v>6595</v>
      </c>
      <c r="C158" s="159" t="s">
        <v>6596</v>
      </c>
    </row>
    <row r="159" spans="2:3">
      <c r="B159" s="108" t="s">
        <v>6305</v>
      </c>
      <c r="C159" s="108" t="s">
        <v>6306</v>
      </c>
    </row>
    <row r="160" spans="2:3">
      <c r="B160" s="108" t="s">
        <v>5182</v>
      </c>
      <c r="C160" s="108" t="s">
        <v>5183</v>
      </c>
    </row>
    <row r="161" spans="2:3">
      <c r="B161" s="272" t="s">
        <v>8219</v>
      </c>
      <c r="C161" s="391" t="s">
        <v>9662</v>
      </c>
    </row>
    <row r="162" spans="2:3">
      <c r="B162" s="108" t="s">
        <v>4438</v>
      </c>
      <c r="C162" s="205" t="s">
        <v>7137</v>
      </c>
    </row>
    <row r="163" spans="2:3">
      <c r="B163" s="175" t="s">
        <v>7094</v>
      </c>
      <c r="C163" s="175" t="s">
        <v>7095</v>
      </c>
    </row>
    <row r="164" spans="2:3">
      <c r="B164" s="245" t="s">
        <v>7782</v>
      </c>
      <c r="C164" s="245" t="s">
        <v>7783</v>
      </c>
    </row>
    <row r="165" spans="2:3" ht="15.75">
      <c r="B165"/>
    </row>
    <row r="166" spans="2:3" ht="15.75">
      <c r="B166"/>
    </row>
    <row r="167" spans="2:3" ht="15.75">
      <c r="B167"/>
    </row>
    <row r="168" spans="2:3" ht="15.75">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1"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1" t="s">
        <v>9675</v>
      </c>
    </row>
    <row r="194" spans="2:4" ht="19.5">
      <c r="C194" s="273" t="s">
        <v>8016</v>
      </c>
      <c r="D194" s="272" t="s">
        <v>8015</v>
      </c>
    </row>
    <row r="195" spans="2:4" ht="19.5">
      <c r="C195" s="273" t="s">
        <v>8017</v>
      </c>
      <c r="D195" s="272" t="s">
        <v>8015</v>
      </c>
    </row>
    <row r="196" spans="2:4" ht="19.5">
      <c r="C196" s="273" t="s">
        <v>8018</v>
      </c>
      <c r="D196" s="272" t="s">
        <v>8020</v>
      </c>
    </row>
    <row r="197" spans="2:4" ht="19.5">
      <c r="C197" s="273" t="s">
        <v>8019</v>
      </c>
      <c r="D197" s="272" t="s">
        <v>8015</v>
      </c>
    </row>
    <row r="198" spans="2:4" ht="19.5">
      <c r="C198" s="273" t="s">
        <v>8023</v>
      </c>
      <c r="D198" s="272" t="s">
        <v>8021</v>
      </c>
    </row>
    <row r="199" spans="2:4" ht="19.5">
      <c r="C199" s="273" t="s">
        <v>8024</v>
      </c>
      <c r="D199" s="272"/>
    </row>
    <row r="200" spans="2:4">
      <c r="B200" s="413" t="s">
        <v>10758</v>
      </c>
      <c r="C200" s="414"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1" t="s">
        <v>9791</v>
      </c>
      <c r="C217" s="391"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1" t="s">
        <v>9792</v>
      </c>
      <c r="C224" s="391"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88" t="s">
        <v>9627</v>
      </c>
    </row>
    <row r="230" spans="2:3">
      <c r="B230" s="379" t="s">
        <v>9482</v>
      </c>
      <c r="C230" s="379"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1" t="s">
        <v>9796</v>
      </c>
    </row>
    <row r="237" spans="2:3">
      <c r="B237" s="245" t="s">
        <v>7766</v>
      </c>
    </row>
    <row r="238" spans="2:3">
      <c r="B238" s="108" t="s">
        <v>4043</v>
      </c>
    </row>
    <row r="239" spans="2:3">
      <c r="B239" s="108" t="s">
        <v>4042</v>
      </c>
      <c r="C239" s="108" t="s">
        <v>4041</v>
      </c>
    </row>
    <row r="240" spans="2:3">
      <c r="B240" s="379" t="s">
        <v>9486</v>
      </c>
      <c r="C240" s="379"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1" t="s">
        <v>9756</v>
      </c>
      <c r="C247" s="391"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79" t="s">
        <v>9484</v>
      </c>
      <c r="C259" s="379"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1"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443" t="s">
        <v>13927</v>
      </c>
      <c r="C292" s="443" t="s">
        <v>13928</v>
      </c>
    </row>
    <row r="293" spans="2:3">
      <c r="B293" s="108" t="s">
        <v>4033</v>
      </c>
      <c r="C293" s="108" t="s">
        <v>3997</v>
      </c>
    </row>
    <row r="294" spans="2:3">
      <c r="B294" s="108" t="s">
        <v>5274</v>
      </c>
      <c r="C294" s="108" t="s">
        <v>5275</v>
      </c>
    </row>
    <row r="295" spans="2:3">
      <c r="B295" s="108" t="s">
        <v>7321</v>
      </c>
      <c r="C295" s="108" t="s">
        <v>7322</v>
      </c>
    </row>
    <row r="296" spans="2:3">
      <c r="B296" s="379" t="s">
        <v>9506</v>
      </c>
      <c r="C296" s="379" t="s">
        <v>9507</v>
      </c>
    </row>
    <row r="297" spans="2:3">
      <c r="B297" s="108" t="s">
        <v>4032</v>
      </c>
      <c r="C297" s="108" t="s">
        <v>4031</v>
      </c>
    </row>
    <row r="298" spans="2:3">
      <c r="B298" s="108" t="s">
        <v>4030</v>
      </c>
    </row>
    <row r="299" spans="2:3">
      <c r="B299" s="108" t="s">
        <v>4406</v>
      </c>
      <c r="C299" s="175" t="s">
        <v>6982</v>
      </c>
    </row>
    <row r="300" spans="2:3">
      <c r="B300" s="108" t="s">
        <v>4029</v>
      </c>
      <c r="C300" s="108" t="s">
        <v>4028</v>
      </c>
    </row>
    <row r="301" spans="2:3">
      <c r="B301" s="108" t="s">
        <v>4027</v>
      </c>
      <c r="C301" s="108" t="s">
        <v>4026</v>
      </c>
    </row>
    <row r="302" spans="2:3">
      <c r="B302" s="108" t="s">
        <v>4420</v>
      </c>
      <c r="C302" s="108" t="s">
        <v>4421</v>
      </c>
    </row>
    <row r="303" spans="2:3">
      <c r="B303" s="108" t="s">
        <v>7319</v>
      </c>
      <c r="C303" s="108" t="s">
        <v>7320</v>
      </c>
    </row>
    <row r="304" spans="2:3">
      <c r="B304" s="108" t="s">
        <v>4859</v>
      </c>
      <c r="C304" s="108" t="s">
        <v>4860</v>
      </c>
    </row>
    <row r="305" spans="2:3">
      <c r="B305" s="108" t="s">
        <v>5180</v>
      </c>
      <c r="C305" s="108" t="s">
        <v>5181</v>
      </c>
    </row>
    <row r="306" spans="2:3">
      <c r="B306" s="108" t="s">
        <v>4025</v>
      </c>
      <c r="C306" s="108" t="s">
        <v>4024</v>
      </c>
    </row>
    <row r="307" spans="2:3">
      <c r="B307" s="212" t="s">
        <v>7347</v>
      </c>
      <c r="C307" s="212" t="s">
        <v>7348</v>
      </c>
    </row>
    <row r="308" spans="2:3">
      <c r="B308" s="205" t="s">
        <v>7197</v>
      </c>
      <c r="C308" s="205" t="s">
        <v>7198</v>
      </c>
    </row>
    <row r="309" spans="2:3">
      <c r="B309" s="108" t="s">
        <v>4866</v>
      </c>
      <c r="C309" s="245" t="s">
        <v>7757</v>
      </c>
    </row>
    <row r="310" spans="2:3">
      <c r="B310" s="413" t="s">
        <v>10762</v>
      </c>
      <c r="C310" s="413" t="s">
        <v>10763</v>
      </c>
    </row>
    <row r="311" spans="2:3">
      <c r="B311" s="108" t="s">
        <v>5190</v>
      </c>
      <c r="C311" s="108" t="s">
        <v>5191</v>
      </c>
    </row>
    <row r="312" spans="2:3">
      <c r="B312" s="108" t="s">
        <v>4408</v>
      </c>
    </row>
    <row r="313" spans="2:3">
      <c r="B313" s="43" t="s">
        <v>4023</v>
      </c>
      <c r="C313" s="43" t="s">
        <v>5378</v>
      </c>
    </row>
    <row r="314" spans="2:3">
      <c r="B314" s="175" t="s">
        <v>6979</v>
      </c>
      <c r="C314" s="175" t="s">
        <v>4060</v>
      </c>
    </row>
    <row r="315" spans="2:3">
      <c r="B315" s="159" t="s">
        <v>6591</v>
      </c>
      <c r="C315" s="159" t="s">
        <v>6592</v>
      </c>
    </row>
    <row r="316" spans="2:3">
      <c r="B316" s="108" t="s">
        <v>4022</v>
      </c>
      <c r="C316" s="43"/>
    </row>
    <row r="317" spans="2:3">
      <c r="B317" s="205" t="s">
        <v>7202</v>
      </c>
      <c r="C317" s="205" t="s">
        <v>7203</v>
      </c>
    </row>
    <row r="318" spans="2:3">
      <c r="B318" s="379" t="s">
        <v>9599</v>
      </c>
      <c r="C318" s="379" t="s">
        <v>9600</v>
      </c>
    </row>
    <row r="319" spans="2:3">
      <c r="B319" s="245" t="s">
        <v>7765</v>
      </c>
      <c r="C319" s="205"/>
    </row>
    <row r="320" spans="2:3">
      <c r="B320" s="379" t="s">
        <v>9470</v>
      </c>
      <c r="C320" s="40" t="s">
        <v>9471</v>
      </c>
    </row>
    <row r="321" spans="2:16">
      <c r="B321" s="108" t="s">
        <v>4021</v>
      </c>
      <c r="C321" s="108" t="s">
        <v>5927</v>
      </c>
    </row>
    <row r="322" spans="2:16">
      <c r="B322" s="175" t="s">
        <v>6966</v>
      </c>
      <c r="C322" s="175" t="s">
        <v>6967</v>
      </c>
    </row>
    <row r="323" spans="2:16">
      <c r="B323" s="108" t="s">
        <v>4020</v>
      </c>
      <c r="C323" s="108" t="s">
        <v>4019</v>
      </c>
    </row>
    <row r="324" spans="2:16">
      <c r="B324" s="108" t="s">
        <v>4018</v>
      </c>
      <c r="C324" s="108" t="s">
        <v>4017</v>
      </c>
    </row>
    <row r="325" spans="2:16">
      <c r="B325" s="108" t="s">
        <v>6095</v>
      </c>
      <c r="C325" s="108" t="s">
        <v>6096</v>
      </c>
    </row>
    <row r="326" spans="2:16">
      <c r="B326" s="108" t="s">
        <v>4016</v>
      </c>
      <c r="C326" s="390" t="s">
        <v>9659</v>
      </c>
    </row>
    <row r="327" spans="2:16">
      <c r="B327" s="108" t="s">
        <v>5268</v>
      </c>
      <c r="C327" s="108" t="s">
        <v>5269</v>
      </c>
    </row>
    <row r="328" spans="2:16">
      <c r="B328" s="108" t="s">
        <v>4015</v>
      </c>
      <c r="C328" s="108" t="s">
        <v>4014</v>
      </c>
    </row>
    <row r="329" spans="2:16">
      <c r="B329" s="108" t="s">
        <v>4244</v>
      </c>
      <c r="C329" s="108" t="s">
        <v>4245</v>
      </c>
    </row>
    <row r="330" spans="2:16">
      <c r="B330" s="108" t="s">
        <v>4013</v>
      </c>
      <c r="C330" s="108" t="s">
        <v>4012</v>
      </c>
    </row>
    <row r="331" spans="2:16">
      <c r="B331" s="108" t="s">
        <v>4011</v>
      </c>
      <c r="C331" s="108" t="s">
        <v>4010</v>
      </c>
    </row>
    <row r="332" spans="2:16">
      <c r="B332" s="108" t="s">
        <v>5203</v>
      </c>
      <c r="C332" s="108" t="s">
        <v>5238</v>
      </c>
    </row>
    <row r="333" spans="2:16">
      <c r="B333" s="108" t="s">
        <v>4434</v>
      </c>
    </row>
    <row r="334" spans="2:16">
      <c r="B334" s="108" t="s">
        <v>4413</v>
      </c>
      <c r="P334" s="107"/>
    </row>
    <row r="335" spans="2:16">
      <c r="B335" s="108" t="s">
        <v>4414</v>
      </c>
    </row>
    <row r="336" spans="2:16">
      <c r="B336" s="108" t="s">
        <v>4861</v>
      </c>
      <c r="C336" s="108" t="s">
        <v>4862</v>
      </c>
    </row>
    <row r="337" spans="2:3">
      <c r="B337" s="245" t="s">
        <v>7768</v>
      </c>
    </row>
    <row r="338" spans="2:3">
      <c r="B338" s="108" t="s">
        <v>5941</v>
      </c>
      <c r="C338" s="175" t="s">
        <v>6738</v>
      </c>
    </row>
    <row r="339" spans="2:3">
      <c r="B339" s="108" t="s">
        <v>4240</v>
      </c>
    </row>
    <row r="340" spans="2:3">
      <c r="B340" s="108" t="s">
        <v>4009</v>
      </c>
      <c r="C340" s="108" t="s">
        <v>4008</v>
      </c>
    </row>
    <row r="341" spans="2:3">
      <c r="B341" s="379" t="s">
        <v>9476</v>
      </c>
      <c r="C341" s="379" t="s">
        <v>9477</v>
      </c>
    </row>
    <row r="342" spans="2:3">
      <c r="B342" s="175" t="s">
        <v>6739</v>
      </c>
      <c r="C342" s="175" t="s">
        <v>6740</v>
      </c>
    </row>
    <row r="343" spans="2:3">
      <c r="B343" s="175" t="s">
        <v>7096</v>
      </c>
      <c r="C343" s="175" t="s">
        <v>7097</v>
      </c>
    </row>
    <row r="344" spans="2:3">
      <c r="B344" s="175" t="s">
        <v>6983</v>
      </c>
      <c r="C344" s="175" t="s">
        <v>6984</v>
      </c>
    </row>
    <row r="345" spans="2:3">
      <c r="B345" s="108" t="s">
        <v>4007</v>
      </c>
    </row>
    <row r="346" spans="2:3">
      <c r="B346" s="108" t="s">
        <v>4006</v>
      </c>
      <c r="C346" s="108" t="s">
        <v>4005</v>
      </c>
    </row>
    <row r="347" spans="2:3">
      <c r="B347" s="108" t="s">
        <v>5204</v>
      </c>
    </row>
    <row r="348" spans="2:3">
      <c r="B348" s="108" t="s">
        <v>4004</v>
      </c>
      <c r="C348" s="108" t="s">
        <v>4003</v>
      </c>
    </row>
    <row r="349" spans="2:3">
      <c r="B349" s="108" t="s">
        <v>4002</v>
      </c>
      <c r="C349" s="108" t="s">
        <v>4001</v>
      </c>
    </row>
    <row r="350" spans="2:3">
      <c r="B350" s="245" t="s">
        <v>7763</v>
      </c>
      <c r="C350" s="245" t="s">
        <v>7764</v>
      </c>
    </row>
    <row r="351" spans="2:3">
      <c r="B351" s="108" t="s">
        <v>5247</v>
      </c>
      <c r="C351" s="108" t="s">
        <v>5255</v>
      </c>
    </row>
    <row r="352" spans="2:3">
      <c r="B352" s="108" t="s">
        <v>2594</v>
      </c>
      <c r="C352" s="108" t="s">
        <v>5236</v>
      </c>
    </row>
    <row r="353" spans="2:21">
      <c r="B353" s="175" t="s">
        <v>7090</v>
      </c>
      <c r="C353" s="175" t="s">
        <v>7091</v>
      </c>
    </row>
    <row r="354" spans="2:21">
      <c r="B354" s="245" t="s">
        <v>7784</v>
      </c>
      <c r="C354" s="175"/>
    </row>
    <row r="355" spans="2:21">
      <c r="B355" s="175" t="s">
        <v>6990</v>
      </c>
      <c r="C355" s="175" t="s">
        <v>6991</v>
      </c>
    </row>
    <row r="356" spans="2:21">
      <c r="B356" s="391" t="s">
        <v>9789</v>
      </c>
      <c r="C356" s="391" t="s">
        <v>9790</v>
      </c>
    </row>
    <row r="357" spans="2:21">
      <c r="B357" s="108" t="s">
        <v>4645</v>
      </c>
      <c r="C357" s="108" t="s">
        <v>4647</v>
      </c>
    </row>
    <row r="358" spans="2:21">
      <c r="B358" s="108" t="s">
        <v>4646</v>
      </c>
      <c r="C358" s="108" t="s">
        <v>4400</v>
      </c>
    </row>
    <row r="359" spans="2:21">
      <c r="B359" s="108" t="s">
        <v>4972</v>
      </c>
      <c r="C359" s="108" t="s">
        <v>4973</v>
      </c>
    </row>
    <row r="360" spans="2:21">
      <c r="B360" s="272" t="s">
        <v>8025</v>
      </c>
      <c r="C360" s="272" t="s">
        <v>8027</v>
      </c>
    </row>
    <row r="361" spans="2:21">
      <c r="B361" s="108" t="s">
        <v>5244</v>
      </c>
      <c r="C361" s="108" t="s">
        <v>5246</v>
      </c>
    </row>
    <row r="362" spans="2:21">
      <c r="B362" s="108" t="s">
        <v>5250</v>
      </c>
      <c r="C362" s="108" t="s">
        <v>5251</v>
      </c>
    </row>
    <row r="363" spans="2:21">
      <c r="B363" s="108" t="s">
        <v>4000</v>
      </c>
      <c r="C363" s="108" t="s">
        <v>3999</v>
      </c>
    </row>
    <row r="364" spans="2:21">
      <c r="B364" s="108" t="s">
        <v>4896</v>
      </c>
      <c r="C364" s="108" t="s">
        <v>4897</v>
      </c>
    </row>
    <row r="365" spans="2:21">
      <c r="B365" s="108" t="s">
        <v>5258</v>
      </c>
      <c r="C365" s="108" t="s">
        <v>5276</v>
      </c>
    </row>
    <row r="366" spans="2:21">
      <c r="B366" s="108" t="s">
        <v>5184</v>
      </c>
      <c r="C366" s="108" t="s">
        <v>5185</v>
      </c>
      <c r="U366" s="108" t="s">
        <v>5247</v>
      </c>
    </row>
    <row r="367" spans="2:21">
      <c r="B367" s="108" t="s">
        <v>5234</v>
      </c>
      <c r="C367" s="108" t="s">
        <v>6008</v>
      </c>
    </row>
    <row r="368" spans="2:21">
      <c r="B368" s="108" t="s">
        <v>5216</v>
      </c>
      <c r="C368" s="108" t="s">
        <v>5217</v>
      </c>
    </row>
    <row r="369" spans="2:3">
      <c r="B369" s="108" t="s">
        <v>5245</v>
      </c>
      <c r="C369" s="108" t="s">
        <v>5254</v>
      </c>
    </row>
    <row r="370" spans="2:3">
      <c r="B370" s="108" t="s">
        <v>5199</v>
      </c>
      <c r="C370" s="108" t="s">
        <v>5248</v>
      </c>
    </row>
    <row r="371" spans="2:3">
      <c r="B371" s="108" t="s">
        <v>5194</v>
      </c>
      <c r="C371" s="245" t="s">
        <v>7547</v>
      </c>
    </row>
    <row r="372" spans="2:3">
      <c r="B372" s="108" t="s">
        <v>5196</v>
      </c>
      <c r="C372" s="108" t="s">
        <v>5195</v>
      </c>
    </row>
    <row r="373" spans="2:3">
      <c r="B373" s="108" t="s">
        <v>6119</v>
      </c>
      <c r="C373" s="108" t="s">
        <v>6120</v>
      </c>
    </row>
    <row r="374" spans="2:3">
      <c r="B374" s="391" t="s">
        <v>9745</v>
      </c>
      <c r="C374" s="391" t="s">
        <v>9746</v>
      </c>
    </row>
    <row r="375" spans="2:3">
      <c r="B375" s="108" t="s">
        <v>3998</v>
      </c>
      <c r="C375" s="108" t="s">
        <v>3997</v>
      </c>
    </row>
    <row r="376" spans="2:3">
      <c r="B376" s="108" t="s">
        <v>3996</v>
      </c>
      <c r="C376" s="108" t="s">
        <v>3995</v>
      </c>
    </row>
    <row r="377" spans="2:3">
      <c r="B377" s="108" t="s">
        <v>3994</v>
      </c>
    </row>
    <row r="378" spans="2:3">
      <c r="B378" s="108" t="s">
        <v>3993</v>
      </c>
      <c r="C378" s="108" t="s">
        <v>3992</v>
      </c>
    </row>
    <row r="379" spans="2:3">
      <c r="B379" s="108" t="s">
        <v>5186</v>
      </c>
      <c r="C379" s="108" t="s">
        <v>5187</v>
      </c>
    </row>
    <row r="380" spans="2:3">
      <c r="B380" s="108" t="s">
        <v>3991</v>
      </c>
      <c r="C380" s="108" t="s">
        <v>3990</v>
      </c>
    </row>
    <row r="381" spans="2:3">
      <c r="B381" s="108" t="s">
        <v>4255</v>
      </c>
      <c r="C381" s="108" t="s">
        <v>4256</v>
      </c>
    </row>
    <row r="382" spans="2:3">
      <c r="B382" s="391" t="s">
        <v>9751</v>
      </c>
    </row>
    <row r="383" spans="2:3">
      <c r="B383" s="391" t="s">
        <v>9673</v>
      </c>
    </row>
    <row r="384" spans="2:3">
      <c r="B384" s="245" t="s">
        <v>7629</v>
      </c>
      <c r="C384" s="245" t="s">
        <v>7630</v>
      </c>
    </row>
    <row r="385" spans="2:26">
      <c r="B385" s="108" t="s">
        <v>5929</v>
      </c>
      <c r="C385" s="108" t="s">
        <v>5930</v>
      </c>
    </row>
    <row r="386" spans="2:26">
      <c r="B386" s="175" t="s">
        <v>6977</v>
      </c>
      <c r="C386" s="175" t="s">
        <v>6978</v>
      </c>
    </row>
    <row r="388" spans="2:26">
      <c r="B388" s="108" t="s">
        <v>3989</v>
      </c>
    </row>
    <row r="390" spans="2:26">
      <c r="C390" s="131"/>
      <c r="D390" s="132"/>
      <c r="F390" s="132"/>
      <c r="G390" s="133"/>
      <c r="O390" s="109"/>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t="s">
        <v>5244</v>
      </c>
      <c r="U397" s="109"/>
      <c r="V397" s="109"/>
      <c r="W397" s="109"/>
      <c r="X397" s="109"/>
      <c r="Y397" s="109"/>
      <c r="Z397" s="109"/>
    </row>
    <row r="398" spans="2:26">
      <c r="S398"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40"/>
  <sheetViews>
    <sheetView topLeftCell="A10" zoomScale="130" zoomScaleNormal="130" workbookViewId="0">
      <selection activeCell="C36" sqref="C36"/>
    </sheetView>
  </sheetViews>
  <sheetFormatPr defaultColWidth="10.875" defaultRowHeight="12.75"/>
  <cols>
    <col min="1" max="1" width="4.875" style="277" bestFit="1" customWidth="1"/>
    <col min="2" max="2" width="9.625" style="277" customWidth="1"/>
    <col min="3" max="16384" width="10.875" style="277"/>
  </cols>
  <sheetData>
    <row r="1" spans="1:4">
      <c r="A1" s="25" t="s">
        <v>1165</v>
      </c>
    </row>
    <row r="2" spans="1:4">
      <c r="A2" s="25"/>
      <c r="B2" s="142" t="s">
        <v>10971</v>
      </c>
    </row>
    <row r="3" spans="1:4">
      <c r="A3" s="25"/>
      <c r="C3" s="415" t="s">
        <v>10972</v>
      </c>
    </row>
    <row r="4" spans="1:4">
      <c r="A4" s="25"/>
      <c r="C4" s="415" t="s">
        <v>10973</v>
      </c>
    </row>
    <row r="5" spans="1:4">
      <c r="A5" s="25"/>
      <c r="C5" s="415"/>
      <c r="D5" s="415" t="s">
        <v>10974</v>
      </c>
    </row>
    <row r="6" spans="1:4">
      <c r="A6" s="25"/>
      <c r="C6" s="415"/>
      <c r="D6" s="415" t="s">
        <v>10975</v>
      </c>
    </row>
    <row r="7" spans="1:4">
      <c r="A7" s="25"/>
      <c r="C7" s="415"/>
      <c r="D7" s="415" t="s">
        <v>10976</v>
      </c>
    </row>
    <row r="8" spans="1:4">
      <c r="A8" s="25"/>
      <c r="C8" s="415"/>
      <c r="D8" s="415" t="s">
        <v>10977</v>
      </c>
    </row>
    <row r="9" spans="1:4">
      <c r="A9" s="25"/>
      <c r="C9" s="415" t="s">
        <v>10978</v>
      </c>
      <c r="D9" s="415"/>
    </row>
    <row r="11" spans="1:4">
      <c r="B11" s="392" t="s">
        <v>9828</v>
      </c>
      <c r="C11" s="142" t="s">
        <v>9829</v>
      </c>
    </row>
    <row r="13" spans="1:4">
      <c r="B13" s="407" t="s">
        <v>10751</v>
      </c>
      <c r="C13" s="142" t="s">
        <v>10752</v>
      </c>
    </row>
    <row r="20" spans="2:3">
      <c r="B20" s="277" t="s">
        <v>356</v>
      </c>
    </row>
    <row r="21" spans="2:3">
      <c r="C21" s="277" t="s">
        <v>8138</v>
      </c>
    </row>
    <row r="22" spans="2:3">
      <c r="C22" s="277" t="s">
        <v>8139</v>
      </c>
    </row>
    <row r="24" spans="2:3">
      <c r="C24" s="142" t="s">
        <v>14135</v>
      </c>
    </row>
    <row r="25" spans="2:3">
      <c r="C25" s="277" t="s">
        <v>14136</v>
      </c>
    </row>
    <row r="26" spans="2:3">
      <c r="C26" s="277" t="s">
        <v>14137</v>
      </c>
    </row>
    <row r="28" spans="2:3">
      <c r="C28" s="142" t="s">
        <v>10966</v>
      </c>
    </row>
    <row r="31" spans="2:3">
      <c r="B31" s="415" t="s">
        <v>10969</v>
      </c>
    </row>
    <row r="32" spans="2:3">
      <c r="C32" s="415" t="s">
        <v>10967</v>
      </c>
    </row>
    <row r="33" spans="2:3">
      <c r="C33" s="415" t="s">
        <v>10968</v>
      </c>
    </row>
    <row r="35" spans="2:3">
      <c r="C35" s="142" t="s">
        <v>14149</v>
      </c>
    </row>
    <row r="36" spans="2:3">
      <c r="C36" s="277" t="s">
        <v>14150</v>
      </c>
    </row>
    <row r="40" spans="2:3">
      <c r="B40" s="415" t="s">
        <v>10970</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502"/>
  <sheetViews>
    <sheetView topLeftCell="A1477" zoomScale="205" zoomScaleNormal="205" workbookViewId="0">
      <selection activeCell="C1501" sqref="C1501"/>
    </sheetView>
  </sheetViews>
  <sheetFormatPr defaultColWidth="8.875" defaultRowHeight="12.75"/>
  <cols>
    <col min="1" max="2" width="12.375" style="108" customWidth="1"/>
    <col min="3" max="3" width="9.5" style="109" customWidth="1"/>
    <col min="4" max="8" width="8.875" style="108"/>
    <col min="9" max="9" width="12.125" style="108" customWidth="1"/>
    <col min="10" max="16384" width="8.87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79" t="s">
        <v>9569</v>
      </c>
      <c r="B242" s="42" t="s">
        <v>9571</v>
      </c>
    </row>
    <row r="243" spans="1:3">
      <c r="B243" s="379" t="s">
        <v>5669</v>
      </c>
      <c r="C243" s="381" t="s">
        <v>9570</v>
      </c>
    </row>
    <row r="244" spans="1:3">
      <c r="B244" s="379" t="s">
        <v>5670</v>
      </c>
    </row>
    <row r="245" spans="1:3">
      <c r="B245" s="379"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79" t="s">
        <v>9572</v>
      </c>
      <c r="B433" s="110" t="s">
        <v>9573</v>
      </c>
      <c r="C433" s="108"/>
    </row>
    <row r="434" spans="1:3">
      <c r="A434" s="379"/>
      <c r="B434" s="381" t="s">
        <v>5669</v>
      </c>
      <c r="C434" s="379" t="s">
        <v>9574</v>
      </c>
    </row>
    <row r="435" spans="1:3">
      <c r="A435" s="379"/>
      <c r="B435" s="381" t="s">
        <v>5670</v>
      </c>
      <c r="C435" s="379"/>
    </row>
    <row r="436" spans="1:3">
      <c r="A436" s="379"/>
      <c r="B436" s="381"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443" t="s">
        <v>13921</v>
      </c>
      <c r="B594" s="42" t="s">
        <v>13922</v>
      </c>
    </row>
    <row r="595" spans="1:7">
      <c r="B595" s="443" t="s">
        <v>5669</v>
      </c>
      <c r="C595" s="444" t="s">
        <v>13924</v>
      </c>
    </row>
    <row r="596" spans="1:7">
      <c r="B596" s="443" t="s">
        <v>5670</v>
      </c>
      <c r="C596" s="119">
        <v>4587</v>
      </c>
    </row>
    <row r="597" spans="1:7">
      <c r="B597" s="443" t="s">
        <v>5668</v>
      </c>
      <c r="C597" s="109" t="s">
        <v>13923</v>
      </c>
    </row>
    <row r="598" spans="1:7">
      <c r="B598" s="443" t="s">
        <v>4204</v>
      </c>
      <c r="C598" s="445" t="s">
        <v>13925</v>
      </c>
    </row>
    <row r="600" spans="1:7">
      <c r="A600" s="175" t="s">
        <v>5881</v>
      </c>
      <c r="B600" s="42" t="s">
        <v>6842</v>
      </c>
    </row>
    <row r="601" spans="1:7">
      <c r="A601" s="175"/>
      <c r="B601" s="175" t="s">
        <v>5669</v>
      </c>
      <c r="C601" s="193" t="s">
        <v>6843</v>
      </c>
      <c r="D601" s="175"/>
      <c r="E601" s="175"/>
      <c r="F601" s="175"/>
      <c r="G601" s="175"/>
    </row>
    <row r="602" spans="1:7">
      <c r="A602" s="175"/>
      <c r="B602" s="175" t="s">
        <v>5670</v>
      </c>
      <c r="C602" s="197">
        <v>3864</v>
      </c>
      <c r="D602" s="175"/>
      <c r="E602" s="175"/>
      <c r="F602" s="175"/>
      <c r="G602" s="175"/>
    </row>
    <row r="603" spans="1:7">
      <c r="B603" s="175" t="s">
        <v>5668</v>
      </c>
      <c r="C603" s="144" t="s">
        <v>6844</v>
      </c>
      <c r="D603" s="175"/>
      <c r="E603" s="175"/>
      <c r="F603" s="175"/>
      <c r="G603" s="175"/>
    </row>
    <row r="605" spans="1:7">
      <c r="A605" s="175" t="s">
        <v>5890</v>
      </c>
      <c r="B605" s="42" t="s">
        <v>6916</v>
      </c>
    </row>
    <row r="606" spans="1:7">
      <c r="B606" s="175" t="s">
        <v>5669</v>
      </c>
      <c r="C606" s="193" t="s">
        <v>6917</v>
      </c>
    </row>
    <row r="607" spans="1:7">
      <c r="B607" s="175" t="s">
        <v>5670</v>
      </c>
      <c r="C607" s="197">
        <v>2903</v>
      </c>
    </row>
    <row r="608" spans="1:7">
      <c r="B608" s="175" t="s">
        <v>5668</v>
      </c>
      <c r="C608" s="101" t="s">
        <v>6918</v>
      </c>
    </row>
    <row r="610" spans="1:3">
      <c r="A610" s="175" t="s">
        <v>6171</v>
      </c>
      <c r="B610" s="42" t="s">
        <v>6874</v>
      </c>
    </row>
    <row r="611" spans="1:3">
      <c r="B611" s="175" t="s">
        <v>5669</v>
      </c>
      <c r="C611" s="193" t="s">
        <v>6875</v>
      </c>
    </row>
    <row r="612" spans="1:3">
      <c r="B612" s="175" t="s">
        <v>5670</v>
      </c>
      <c r="C612" s="197">
        <v>1436</v>
      </c>
    </row>
    <row r="613" spans="1:3">
      <c r="B613" s="175" t="s">
        <v>5668</v>
      </c>
      <c r="C613" s="101" t="s">
        <v>6876</v>
      </c>
    </row>
    <row r="615" spans="1:3">
      <c r="A615" s="175" t="s">
        <v>6845</v>
      </c>
      <c r="B615" s="42" t="s">
        <v>7669</v>
      </c>
    </row>
    <row r="616" spans="1:3">
      <c r="B616" s="108" t="s">
        <v>5669</v>
      </c>
      <c r="C616" s="109" t="s">
        <v>5870</v>
      </c>
    </row>
    <row r="617" spans="1:3">
      <c r="B617" s="108" t="s">
        <v>5670</v>
      </c>
      <c r="C617" s="122">
        <v>66</v>
      </c>
    </row>
    <row r="618" spans="1:3">
      <c r="B618" s="108" t="s">
        <v>5668</v>
      </c>
      <c r="C618" s="25" t="s">
        <v>5869</v>
      </c>
    </row>
    <row r="619" spans="1:3">
      <c r="C619" s="25"/>
    </row>
    <row r="620" spans="1:3">
      <c r="A620" s="175" t="s">
        <v>6877</v>
      </c>
      <c r="B620" s="42" t="s">
        <v>5876</v>
      </c>
      <c r="C620" s="25"/>
    </row>
    <row r="621" spans="1:3">
      <c r="B621" s="108" t="s">
        <v>5669</v>
      </c>
      <c r="C621" s="109" t="s">
        <v>5878</v>
      </c>
    </row>
    <row r="622" spans="1:3">
      <c r="B622" s="108" t="s">
        <v>5670</v>
      </c>
      <c r="C622" s="122">
        <v>14</v>
      </c>
    </row>
    <row r="623" spans="1:3">
      <c r="B623" s="108" t="s">
        <v>5668</v>
      </c>
      <c r="C623" s="25" t="s">
        <v>5877</v>
      </c>
    </row>
    <row r="624" spans="1:3">
      <c r="C624" s="25"/>
    </row>
    <row r="625" spans="1:13">
      <c r="A625" s="175" t="s">
        <v>6919</v>
      </c>
      <c r="B625" s="42" t="s">
        <v>6025</v>
      </c>
      <c r="C625" s="25"/>
      <c r="M625" s="229"/>
    </row>
    <row r="626" spans="1:13">
      <c r="B626" s="108" t="s">
        <v>5669</v>
      </c>
      <c r="C626" s="109" t="s">
        <v>5880</v>
      </c>
    </row>
    <row r="627" spans="1:13">
      <c r="B627" s="108" t="s">
        <v>5670</v>
      </c>
      <c r="C627" s="122">
        <v>5</v>
      </c>
    </row>
    <row r="628" spans="1:13">
      <c r="B628" s="108" t="s">
        <v>5668</v>
      </c>
      <c r="C628" s="25" t="s">
        <v>5879</v>
      </c>
    </row>
    <row r="629" spans="1:13">
      <c r="C629" s="25"/>
    </row>
    <row r="630" spans="1:13">
      <c r="B630" s="42" t="s">
        <v>6023</v>
      </c>
    </row>
    <row r="631" spans="1:13">
      <c r="B631" s="108" t="s">
        <v>5669</v>
      </c>
      <c r="C631" s="109" t="s">
        <v>6024</v>
      </c>
    </row>
    <row r="632" spans="1:13">
      <c r="B632" s="108" t="s">
        <v>5670</v>
      </c>
    </row>
    <row r="633" spans="1:13">
      <c r="B633" s="108" t="s">
        <v>5668</v>
      </c>
    </row>
    <row r="634" spans="1:13">
      <c r="F634" s="109"/>
    </row>
    <row r="635" spans="1:13">
      <c r="B635" s="42" t="s">
        <v>6045</v>
      </c>
      <c r="F635" s="109"/>
    </row>
    <row r="636" spans="1:13">
      <c r="B636" s="108" t="s">
        <v>5669</v>
      </c>
      <c r="C636" s="109" t="s">
        <v>6044</v>
      </c>
      <c r="F636" s="109"/>
    </row>
    <row r="637" spans="1:13">
      <c r="B637" s="108" t="s">
        <v>5670</v>
      </c>
      <c r="F637" s="109"/>
    </row>
    <row r="638" spans="1:13">
      <c r="B638" s="108" t="s">
        <v>5668</v>
      </c>
      <c r="F638" s="109"/>
    </row>
    <row r="640" spans="1:13">
      <c r="B640" s="42" t="s">
        <v>8210</v>
      </c>
    </row>
    <row r="641" spans="1:3">
      <c r="B641" s="272" t="s">
        <v>5669</v>
      </c>
    </row>
    <row r="642" spans="1:3">
      <c r="B642" s="272" t="s">
        <v>5670</v>
      </c>
    </row>
    <row r="643" spans="1:3">
      <c r="B643" s="272" t="s">
        <v>5668</v>
      </c>
    </row>
    <row r="645" spans="1:3">
      <c r="A645" s="108" t="s">
        <v>5664</v>
      </c>
      <c r="B645" s="42" t="s">
        <v>5671</v>
      </c>
    </row>
    <row r="646" spans="1:3">
      <c r="B646" s="108" t="s">
        <v>5669</v>
      </c>
      <c r="C646" s="109" t="s">
        <v>5469</v>
      </c>
    </row>
    <row r="647" spans="1:3">
      <c r="B647" s="108" t="s">
        <v>5670</v>
      </c>
      <c r="C647" s="124">
        <v>53562</v>
      </c>
    </row>
    <row r="648" spans="1:3">
      <c r="B648" s="108" t="s">
        <v>5668</v>
      </c>
      <c r="C648" s="101" t="s">
        <v>5645</v>
      </c>
    </row>
    <row r="649" spans="1:3">
      <c r="B649" s="108" t="s">
        <v>5668</v>
      </c>
      <c r="C649" s="101" t="s">
        <v>5926</v>
      </c>
    </row>
    <row r="650" spans="1:3">
      <c r="B650" s="108" t="s">
        <v>4202</v>
      </c>
      <c r="C650" s="193" t="s">
        <v>6923</v>
      </c>
    </row>
    <row r="651" spans="1:3">
      <c r="B651" s="25"/>
    </row>
    <row r="652" spans="1:3">
      <c r="A652" s="108" t="s">
        <v>5665</v>
      </c>
      <c r="B652" s="42" t="s">
        <v>5602</v>
      </c>
    </row>
    <row r="653" spans="1:3">
      <c r="B653" s="108" t="s">
        <v>5669</v>
      </c>
      <c r="C653" s="109" t="s">
        <v>5603</v>
      </c>
    </row>
    <row r="654" spans="1:3">
      <c r="B654" s="108" t="s">
        <v>5670</v>
      </c>
      <c r="C654" s="123">
        <v>26946</v>
      </c>
    </row>
    <row r="655" spans="1:3">
      <c r="B655" s="108" t="s">
        <v>5668</v>
      </c>
      <c r="C655" s="25" t="s">
        <v>5658</v>
      </c>
    </row>
    <row r="657" spans="1:3">
      <c r="A657" s="108" t="s">
        <v>5666</v>
      </c>
      <c r="B657" s="42" t="s">
        <v>5457</v>
      </c>
    </row>
    <row r="658" spans="1:3">
      <c r="B658" s="108" t="s">
        <v>5669</v>
      </c>
      <c r="C658" s="109" t="s">
        <v>5458</v>
      </c>
    </row>
    <row r="659" spans="1:3">
      <c r="B659" s="108" t="s">
        <v>5670</v>
      </c>
      <c r="C659" s="125">
        <v>16402</v>
      </c>
    </row>
    <row r="660" spans="1:3">
      <c r="B660" s="108" t="s">
        <v>5668</v>
      </c>
      <c r="C660" s="108"/>
    </row>
    <row r="662" spans="1:3">
      <c r="A662" s="108" t="s">
        <v>5667</v>
      </c>
      <c r="B662" s="42" t="s">
        <v>6893</v>
      </c>
    </row>
    <row r="663" spans="1:3">
      <c r="B663" s="175" t="s">
        <v>5669</v>
      </c>
      <c r="C663" s="193" t="s">
        <v>6894</v>
      </c>
    </row>
    <row r="664" spans="1:3">
      <c r="B664" s="175" t="s">
        <v>5670</v>
      </c>
      <c r="C664" s="116">
        <v>8476</v>
      </c>
    </row>
    <row r="665" spans="1:3">
      <c r="B665" s="108" t="s">
        <v>5668</v>
      </c>
      <c r="C665" s="25" t="s">
        <v>5659</v>
      </c>
    </row>
    <row r="666" spans="1:3">
      <c r="B666" s="25"/>
    </row>
    <row r="667" spans="1:3">
      <c r="A667" s="108" t="s">
        <v>5863</v>
      </c>
      <c r="B667" s="42" t="s">
        <v>6890</v>
      </c>
    </row>
    <row r="668" spans="1:3">
      <c r="B668" s="175" t="s">
        <v>5669</v>
      </c>
      <c r="C668" s="193" t="s">
        <v>6891</v>
      </c>
    </row>
    <row r="669" spans="1:3">
      <c r="B669" s="175" t="s">
        <v>5670</v>
      </c>
      <c r="C669" s="116">
        <v>7940</v>
      </c>
    </row>
    <row r="670" spans="1:3">
      <c r="B670" s="175" t="s">
        <v>5668</v>
      </c>
      <c r="C670" s="101" t="s">
        <v>6892</v>
      </c>
    </row>
    <row r="672" spans="1:3">
      <c r="A672" s="245" t="s">
        <v>7543</v>
      </c>
      <c r="B672" s="42" t="s">
        <v>7544</v>
      </c>
    </row>
    <row r="673" spans="1:3">
      <c r="B673" s="245" t="s">
        <v>5669</v>
      </c>
      <c r="C673" s="246" t="s">
        <v>7545</v>
      </c>
    </row>
    <row r="674" spans="1:3">
      <c r="B674" s="245" t="s">
        <v>5670</v>
      </c>
      <c r="C674" s="116">
        <v>5849</v>
      </c>
    </row>
    <row r="675" spans="1:3">
      <c r="B675" s="245" t="s">
        <v>5668</v>
      </c>
      <c r="C675" s="101" t="s">
        <v>7546</v>
      </c>
    </row>
    <row r="677" spans="1:3">
      <c r="A677" s="272" t="s">
        <v>9453</v>
      </c>
      <c r="B677" s="42" t="s">
        <v>9272</v>
      </c>
    </row>
    <row r="678" spans="1:3">
      <c r="A678" s="272"/>
      <c r="B678" s="272" t="s">
        <v>5669</v>
      </c>
      <c r="C678" s="278" t="s">
        <v>9455</v>
      </c>
    </row>
    <row r="679" spans="1:3">
      <c r="B679" s="272" t="s">
        <v>5670</v>
      </c>
      <c r="C679" s="116">
        <v>3562</v>
      </c>
    </row>
    <row r="680" spans="1:3">
      <c r="B680" s="272" t="s">
        <v>5668</v>
      </c>
      <c r="C680" s="101" t="s">
        <v>9454</v>
      </c>
    </row>
    <row r="682" spans="1:3">
      <c r="A682" s="175" t="s">
        <v>6895</v>
      </c>
      <c r="B682" s="42" t="s">
        <v>6887</v>
      </c>
    </row>
    <row r="683" spans="1:3">
      <c r="B683" s="175" t="s">
        <v>5669</v>
      </c>
      <c r="C683" s="193" t="s">
        <v>6888</v>
      </c>
    </row>
    <row r="684" spans="1:3">
      <c r="B684" s="175" t="s">
        <v>5670</v>
      </c>
      <c r="C684" s="116">
        <v>3290</v>
      </c>
    </row>
    <row r="685" spans="1:3" ht="15">
      <c r="B685" s="175" t="s">
        <v>5668</v>
      </c>
      <c r="C685" s="151" t="s">
        <v>6889</v>
      </c>
    </row>
    <row r="687" spans="1:3">
      <c r="A687" s="175" t="s">
        <v>6896</v>
      </c>
      <c r="B687" s="42" t="s">
        <v>6946</v>
      </c>
    </row>
    <row r="688" spans="1:3">
      <c r="B688" s="175" t="s">
        <v>5669</v>
      </c>
      <c r="C688" s="193" t="s">
        <v>6949</v>
      </c>
    </row>
    <row r="689" spans="1:6">
      <c r="B689" s="175" t="s">
        <v>5670</v>
      </c>
      <c r="C689" s="116">
        <v>1505</v>
      </c>
    </row>
    <row r="690" spans="1:6">
      <c r="B690" s="175" t="s">
        <v>5668</v>
      </c>
      <c r="C690" s="101" t="s">
        <v>6948</v>
      </c>
    </row>
    <row r="692" spans="1:6">
      <c r="A692" s="175" t="s">
        <v>6899</v>
      </c>
      <c r="B692" s="42" t="s">
        <v>6947</v>
      </c>
    </row>
    <row r="693" spans="1:6">
      <c r="B693" s="175" t="s">
        <v>5669</v>
      </c>
      <c r="C693" s="193" t="s">
        <v>6897</v>
      </c>
    </row>
    <row r="694" spans="1:6">
      <c r="B694" s="175" t="s">
        <v>5670</v>
      </c>
      <c r="C694" s="116">
        <v>639</v>
      </c>
    </row>
    <row r="695" spans="1:6">
      <c r="B695" s="175" t="s">
        <v>5668</v>
      </c>
      <c r="C695" s="101" t="s">
        <v>6898</v>
      </c>
    </row>
    <row r="697" spans="1:6">
      <c r="A697" s="175" t="s">
        <v>6939</v>
      </c>
      <c r="B697" s="42" t="s">
        <v>6941</v>
      </c>
      <c r="C697" s="193"/>
      <c r="D697" s="175"/>
      <c r="E697" s="175"/>
      <c r="F697" s="175"/>
    </row>
    <row r="698" spans="1:6">
      <c r="A698" s="175"/>
      <c r="B698" s="175" t="s">
        <v>5669</v>
      </c>
      <c r="C698" s="193" t="s">
        <v>6942</v>
      </c>
      <c r="D698" s="175"/>
      <c r="E698" s="175"/>
      <c r="F698" s="175"/>
    </row>
    <row r="699" spans="1:6">
      <c r="A699" s="175"/>
      <c r="B699" s="175" t="s">
        <v>5670</v>
      </c>
      <c r="C699" s="196">
        <v>599</v>
      </c>
      <c r="D699" s="175"/>
      <c r="E699" s="175"/>
      <c r="F699" s="175"/>
    </row>
    <row r="700" spans="1:6">
      <c r="A700" s="175"/>
      <c r="B700" s="175" t="s">
        <v>5668</v>
      </c>
      <c r="C700" s="101" t="s">
        <v>6940</v>
      </c>
      <c r="D700" s="175"/>
      <c r="E700" s="175"/>
      <c r="F700" s="175"/>
    </row>
    <row r="702" spans="1:6">
      <c r="A702" s="175" t="s">
        <v>6950</v>
      </c>
      <c r="B702" s="42" t="s">
        <v>6438</v>
      </c>
    </row>
    <row r="703" spans="1:6">
      <c r="B703" s="159" t="s">
        <v>5669</v>
      </c>
      <c r="C703" s="160" t="s">
        <v>6437</v>
      </c>
    </row>
    <row r="704" spans="1:6">
      <c r="B704" s="159" t="s">
        <v>5670</v>
      </c>
      <c r="C704" s="116">
        <v>469</v>
      </c>
    </row>
    <row r="705" spans="1:3" ht="15">
      <c r="B705" s="159" t="s">
        <v>5668</v>
      </c>
      <c r="C705" s="151" t="s">
        <v>6436</v>
      </c>
    </row>
    <row r="707" spans="1:3">
      <c r="A707" s="272" t="s">
        <v>8204</v>
      </c>
      <c r="B707" s="42" t="s">
        <v>8205</v>
      </c>
    </row>
    <row r="708" spans="1:3">
      <c r="B708" s="272" t="s">
        <v>5669</v>
      </c>
      <c r="C708" s="278" t="s">
        <v>8206</v>
      </c>
    </row>
    <row r="709" spans="1:3">
      <c r="B709" s="272" t="s">
        <v>5670</v>
      </c>
    </row>
    <row r="710" spans="1:3">
      <c r="B710" s="272" t="s">
        <v>5668</v>
      </c>
    </row>
    <row r="711" spans="1:3">
      <c r="B711" s="272"/>
    </row>
    <row r="712" spans="1:3">
      <c r="A712" s="272" t="s">
        <v>8224</v>
      </c>
      <c r="B712" s="42" t="s">
        <v>8225</v>
      </c>
    </row>
    <row r="713" spans="1:3">
      <c r="A713" s="272"/>
      <c r="B713" s="272" t="s">
        <v>5669</v>
      </c>
      <c r="C713" s="278" t="s">
        <v>8226</v>
      </c>
    </row>
    <row r="714" spans="1:3">
      <c r="B714" s="272" t="s">
        <v>5670</v>
      </c>
    </row>
    <row r="715" spans="1:3">
      <c r="B715" s="272" t="s">
        <v>5668</v>
      </c>
      <c r="C715" s="109" t="s">
        <v>8227</v>
      </c>
    </row>
    <row r="717" spans="1:3">
      <c r="A717" s="379" t="s">
        <v>9508</v>
      </c>
      <c r="B717" s="42" t="s">
        <v>9509</v>
      </c>
    </row>
    <row r="718" spans="1:3">
      <c r="B718" s="379" t="s">
        <v>5669</v>
      </c>
      <c r="C718" s="381" t="s">
        <v>9510</v>
      </c>
    </row>
    <row r="719" spans="1:3">
      <c r="B719" s="379" t="s">
        <v>5670</v>
      </c>
    </row>
    <row r="720" spans="1:3">
      <c r="B720" s="379" t="s">
        <v>5668</v>
      </c>
    </row>
    <row r="722" spans="1:9">
      <c r="A722" s="108" t="s">
        <v>5663</v>
      </c>
      <c r="B722" s="42" t="s">
        <v>6163</v>
      </c>
    </row>
    <row r="723" spans="1:9">
      <c r="B723" s="108" t="s">
        <v>5669</v>
      </c>
      <c r="C723" s="109" t="s">
        <v>6162</v>
      </c>
    </row>
    <row r="724" spans="1:9">
      <c r="B724" s="108" t="s">
        <v>5670</v>
      </c>
      <c r="C724" s="121">
        <v>83673</v>
      </c>
    </row>
    <row r="725" spans="1:9">
      <c r="B725" s="108" t="s">
        <v>5668</v>
      </c>
      <c r="C725" s="25" t="s">
        <v>5647</v>
      </c>
    </row>
    <row r="727" spans="1:9">
      <c r="A727" s="108" t="s">
        <v>6048</v>
      </c>
      <c r="B727" s="42" t="s">
        <v>6131</v>
      </c>
    </row>
    <row r="728" spans="1:9">
      <c r="B728" s="108" t="s">
        <v>5669</v>
      </c>
      <c r="C728" s="109" t="s">
        <v>6130</v>
      </c>
    </row>
    <row r="729" spans="1:9">
      <c r="B729" s="108" t="s">
        <v>5670</v>
      </c>
      <c r="C729" s="123">
        <v>22849</v>
      </c>
    </row>
    <row r="730" spans="1:9">
      <c r="B730" s="108" t="s">
        <v>5668</v>
      </c>
      <c r="C730" s="25" t="s">
        <v>5646</v>
      </c>
    </row>
    <row r="731" spans="1:9">
      <c r="B731" s="108" t="s">
        <v>5668</v>
      </c>
      <c r="C731" s="101" t="s">
        <v>6133</v>
      </c>
    </row>
    <row r="732" spans="1:9">
      <c r="B732" s="108" t="s">
        <v>6132</v>
      </c>
      <c r="C732" s="109" t="s">
        <v>4203</v>
      </c>
    </row>
    <row r="733" spans="1:9">
      <c r="B733" s="108" t="s">
        <v>4202</v>
      </c>
      <c r="C733" s="193" t="s">
        <v>6924</v>
      </c>
    </row>
    <row r="734" spans="1:9">
      <c r="B734" s="108" t="s">
        <v>6159</v>
      </c>
      <c r="C734" s="137">
        <v>45144</v>
      </c>
    </row>
    <row r="735" spans="1:9">
      <c r="A735" s="175"/>
      <c r="B735" s="175"/>
      <c r="C735" s="193" t="s">
        <v>4201</v>
      </c>
      <c r="D735" s="175"/>
      <c r="E735" s="175"/>
      <c r="F735" s="175"/>
      <c r="G735" s="175"/>
      <c r="H735" s="175"/>
      <c r="I735" s="175"/>
    </row>
    <row r="736" spans="1:9">
      <c r="A736" s="175"/>
      <c r="B736" s="175"/>
      <c r="C736" s="193" t="s">
        <v>4200</v>
      </c>
      <c r="D736" s="175"/>
      <c r="E736" s="175"/>
      <c r="F736" s="175"/>
      <c r="G736" s="175"/>
      <c r="H736" s="175"/>
      <c r="I736" s="175"/>
    </row>
    <row r="737" spans="1:9">
      <c r="A737" s="175"/>
      <c r="B737" s="175"/>
      <c r="C737" s="193" t="s">
        <v>4199</v>
      </c>
      <c r="D737" s="175"/>
      <c r="E737" s="175"/>
      <c r="F737" s="175"/>
      <c r="G737" s="175"/>
      <c r="H737" s="175"/>
      <c r="I737" s="175"/>
    </row>
    <row r="738" spans="1:9">
      <c r="A738" s="175"/>
      <c r="B738" s="175"/>
      <c r="C738" s="193" t="s">
        <v>4198</v>
      </c>
      <c r="D738" s="175"/>
      <c r="E738" s="175"/>
      <c r="F738" s="175"/>
      <c r="G738" s="175"/>
      <c r="H738" s="175"/>
      <c r="I738" s="175"/>
    </row>
    <row r="739" spans="1:9">
      <c r="A739" s="175"/>
      <c r="B739" s="175"/>
      <c r="C739" s="193" t="s">
        <v>4197</v>
      </c>
      <c r="D739" s="175"/>
      <c r="E739" s="175"/>
      <c r="F739" s="175"/>
      <c r="G739" s="175"/>
      <c r="H739" s="175"/>
      <c r="I739" s="175"/>
    </row>
    <row r="740" spans="1:9">
      <c r="A740" s="175"/>
      <c r="B740" s="175"/>
      <c r="C740" s="193" t="s">
        <v>4196</v>
      </c>
      <c r="D740" s="175"/>
      <c r="E740" s="175"/>
      <c r="F740" s="175"/>
      <c r="G740" s="175"/>
      <c r="H740" s="175"/>
      <c r="I740" s="175"/>
    </row>
    <row r="741" spans="1:9">
      <c r="A741" s="175"/>
      <c r="B741" s="175"/>
      <c r="C741" s="193" t="s">
        <v>4195</v>
      </c>
      <c r="D741" s="175"/>
      <c r="E741" s="175"/>
      <c r="F741" s="175"/>
      <c r="G741" s="175"/>
      <c r="H741" s="175"/>
      <c r="I741" s="175"/>
    </row>
    <row r="742" spans="1:9">
      <c r="A742" s="175"/>
      <c r="B742" s="175"/>
      <c r="C742" s="193" t="s">
        <v>4194</v>
      </c>
      <c r="D742" s="175"/>
      <c r="E742" s="175"/>
      <c r="F742" s="175"/>
      <c r="G742" s="175"/>
      <c r="H742" s="175"/>
      <c r="I742" s="175"/>
    </row>
    <row r="743" spans="1:9">
      <c r="A743" s="175"/>
      <c r="B743" s="175"/>
      <c r="C743" s="193" t="s">
        <v>4193</v>
      </c>
      <c r="D743" s="175"/>
      <c r="E743" s="175"/>
      <c r="F743" s="175"/>
      <c r="G743" s="175"/>
      <c r="H743" s="175"/>
      <c r="I743" s="175"/>
    </row>
    <row r="744" spans="1:9">
      <c r="A744" s="175"/>
      <c r="B744" s="175"/>
      <c r="C744" s="193" t="s">
        <v>4192</v>
      </c>
      <c r="D744" s="175"/>
      <c r="E744" s="175"/>
      <c r="F744" s="175"/>
      <c r="G744" s="175"/>
      <c r="H744" s="175"/>
      <c r="I744" s="175"/>
    </row>
    <row r="745" spans="1:9">
      <c r="A745" s="175"/>
      <c r="B745" s="175"/>
      <c r="C745" s="193" t="s">
        <v>4191</v>
      </c>
      <c r="D745" s="175"/>
      <c r="E745" s="175"/>
      <c r="F745" s="175"/>
      <c r="G745" s="175"/>
      <c r="H745" s="175"/>
      <c r="I745" s="175"/>
    </row>
    <row r="746" spans="1:9">
      <c r="A746" s="175"/>
      <c r="B746" s="175"/>
      <c r="C746" s="193"/>
      <c r="D746" s="175"/>
      <c r="E746" s="175"/>
      <c r="F746" s="175"/>
      <c r="G746" s="175"/>
      <c r="H746" s="175"/>
      <c r="I746" s="175"/>
    </row>
    <row r="747" spans="1:9">
      <c r="A747" s="379" t="s">
        <v>9560</v>
      </c>
      <c r="B747" s="42" t="s">
        <v>9557</v>
      </c>
    </row>
    <row r="748" spans="1:9">
      <c r="B748" s="379" t="s">
        <v>5669</v>
      </c>
      <c r="C748" s="381" t="s">
        <v>9559</v>
      </c>
    </row>
    <row r="749" spans="1:9">
      <c r="B749" s="379" t="s">
        <v>5670</v>
      </c>
      <c r="C749" s="123">
        <v>11920</v>
      </c>
    </row>
    <row r="750" spans="1:9" ht="15">
      <c r="B750" s="379" t="s">
        <v>5668</v>
      </c>
      <c r="C750" s="151" t="s">
        <v>9558</v>
      </c>
    </row>
    <row r="752" spans="1:9">
      <c r="A752" s="175" t="s">
        <v>6816</v>
      </c>
      <c r="B752" s="42" t="s">
        <v>6046</v>
      </c>
      <c r="C752" s="193"/>
      <c r="D752" s="193"/>
      <c r="E752" s="175"/>
      <c r="F752" s="175"/>
      <c r="G752" s="175"/>
      <c r="H752" s="175"/>
      <c r="I752" s="175"/>
    </row>
    <row r="753" spans="1:9">
      <c r="A753" s="175"/>
      <c r="B753" s="175" t="s">
        <v>5669</v>
      </c>
      <c r="C753" s="193" t="s">
        <v>6047</v>
      </c>
      <c r="D753" s="193"/>
      <c r="E753" s="175"/>
      <c r="F753" s="175"/>
      <c r="G753" s="175"/>
      <c r="H753" s="175"/>
      <c r="I753" s="175"/>
    </row>
    <row r="754" spans="1:9">
      <c r="A754" s="175"/>
      <c r="B754" s="175" t="s">
        <v>5670</v>
      </c>
      <c r="C754" s="197">
        <v>9412</v>
      </c>
      <c r="D754" s="193"/>
      <c r="E754" s="175"/>
      <c r="F754" s="175"/>
      <c r="G754" s="175"/>
      <c r="H754" s="175"/>
      <c r="I754" s="175"/>
    </row>
    <row r="755" spans="1:9">
      <c r="A755" s="175"/>
      <c r="B755" s="175" t="s">
        <v>5668</v>
      </c>
      <c r="C755" s="101" t="s">
        <v>6813</v>
      </c>
      <c r="D755" s="193"/>
      <c r="E755" s="175"/>
      <c r="F755" s="175"/>
      <c r="G755" s="175"/>
      <c r="H755" s="175"/>
      <c r="I755" s="175"/>
    </row>
    <row r="756" spans="1:9">
      <c r="A756" s="175"/>
      <c r="B756" s="175"/>
      <c r="C756" s="193"/>
      <c r="D756" s="193"/>
      <c r="E756" s="175"/>
      <c r="F756" s="175"/>
      <c r="G756" s="175"/>
      <c r="H756" s="175"/>
      <c r="I756" s="175"/>
    </row>
    <row r="757" spans="1:9">
      <c r="A757" s="272" t="s">
        <v>9460</v>
      </c>
      <c r="B757" s="42" t="s">
        <v>9461</v>
      </c>
      <c r="C757" s="193"/>
      <c r="D757" s="193"/>
      <c r="E757" s="175"/>
      <c r="F757" s="175"/>
      <c r="G757" s="175"/>
      <c r="H757" s="175"/>
      <c r="I757" s="175"/>
    </row>
    <row r="758" spans="1:9">
      <c r="A758" s="175"/>
      <c r="B758" s="272" t="s">
        <v>5669</v>
      </c>
      <c r="C758" s="278" t="s">
        <v>9463</v>
      </c>
      <c r="D758" s="193"/>
      <c r="E758" s="175"/>
      <c r="F758" s="175"/>
      <c r="G758" s="175"/>
      <c r="H758" s="175"/>
      <c r="I758" s="175"/>
    </row>
    <row r="759" spans="1:9">
      <c r="A759" s="175"/>
      <c r="B759" s="272" t="s">
        <v>5670</v>
      </c>
      <c r="C759" s="197">
        <v>6414</v>
      </c>
      <c r="D759" s="193"/>
      <c r="E759" s="175"/>
      <c r="F759" s="175"/>
      <c r="G759" s="175"/>
      <c r="H759" s="175"/>
      <c r="I759" s="175"/>
    </row>
    <row r="760" spans="1:9">
      <c r="A760" s="175"/>
      <c r="B760" s="272" t="s">
        <v>5668</v>
      </c>
      <c r="C760" s="101" t="s">
        <v>9462</v>
      </c>
      <c r="D760" s="193"/>
      <c r="E760" s="175"/>
      <c r="F760" s="175"/>
      <c r="G760" s="175"/>
      <c r="H760" s="175"/>
      <c r="I760" s="175"/>
    </row>
    <row r="761" spans="1:9">
      <c r="A761" s="175"/>
      <c r="B761" s="175"/>
      <c r="C761" s="193"/>
      <c r="D761" s="193"/>
      <c r="E761" s="175"/>
      <c r="F761" s="175"/>
      <c r="G761" s="175"/>
      <c r="H761" s="175"/>
      <c r="I761" s="175"/>
    </row>
    <row r="762" spans="1:9">
      <c r="A762" s="272" t="s">
        <v>9467</v>
      </c>
      <c r="B762" s="42" t="s">
        <v>9464</v>
      </c>
    </row>
    <row r="763" spans="1:9">
      <c r="B763" s="272" t="s">
        <v>5669</v>
      </c>
      <c r="C763" s="278" t="s">
        <v>9466</v>
      </c>
    </row>
    <row r="764" spans="1:9">
      <c r="B764" s="272" t="s">
        <v>5670</v>
      </c>
      <c r="C764" s="197">
        <v>2946</v>
      </c>
    </row>
    <row r="765" spans="1:9">
      <c r="B765" s="272" t="s">
        <v>5668</v>
      </c>
      <c r="C765" s="101" t="s">
        <v>9465</v>
      </c>
    </row>
    <row r="767" spans="1:9">
      <c r="A767" s="175" t="s">
        <v>6817</v>
      </c>
      <c r="B767" s="42" t="s">
        <v>6870</v>
      </c>
      <c r="C767" s="193"/>
      <c r="D767" s="193"/>
      <c r="E767" s="175"/>
      <c r="F767" s="175"/>
      <c r="G767" s="175"/>
      <c r="H767" s="175"/>
      <c r="I767" s="175"/>
    </row>
    <row r="768" spans="1:9">
      <c r="A768" s="175"/>
      <c r="B768" s="175" t="s">
        <v>5669</v>
      </c>
      <c r="C768" s="193" t="s">
        <v>6871</v>
      </c>
      <c r="D768" s="193"/>
      <c r="E768" s="175"/>
      <c r="F768" s="175"/>
      <c r="G768" s="175"/>
      <c r="H768" s="175"/>
      <c r="I768" s="175"/>
    </row>
    <row r="769" spans="1:9">
      <c r="A769" s="175"/>
      <c r="B769" s="175" t="s">
        <v>5670</v>
      </c>
      <c r="C769" s="197">
        <v>2251</v>
      </c>
      <c r="D769" s="193"/>
      <c r="E769" s="175"/>
      <c r="F769" s="175"/>
      <c r="G769" s="175"/>
      <c r="H769" s="175"/>
      <c r="I769" s="175"/>
    </row>
    <row r="770" spans="1:9">
      <c r="A770" s="175"/>
      <c r="B770" s="175" t="s">
        <v>5668</v>
      </c>
      <c r="C770" s="101" t="s">
        <v>6872</v>
      </c>
      <c r="D770" s="193"/>
      <c r="E770" s="175"/>
      <c r="F770" s="175"/>
      <c r="G770" s="175"/>
      <c r="H770" s="175"/>
      <c r="I770" s="175"/>
    </row>
    <row r="771" spans="1:9">
      <c r="A771" s="175"/>
      <c r="B771" s="175"/>
      <c r="C771" s="193"/>
      <c r="D771" s="193"/>
      <c r="E771" s="175"/>
      <c r="F771" s="175"/>
      <c r="G771" s="175"/>
      <c r="H771" s="175"/>
      <c r="I771" s="175"/>
    </row>
    <row r="772" spans="1:9">
      <c r="A772" s="175" t="s">
        <v>6818</v>
      </c>
      <c r="B772" s="42" t="s">
        <v>6850</v>
      </c>
    </row>
    <row r="773" spans="1:9">
      <c r="B773" s="175" t="s">
        <v>5669</v>
      </c>
      <c r="C773" s="193" t="s">
        <v>6851</v>
      </c>
    </row>
    <row r="774" spans="1:9">
      <c r="B774" s="175" t="s">
        <v>5670</v>
      </c>
      <c r="C774" s="197">
        <v>1503</v>
      </c>
    </row>
    <row r="775" spans="1:9">
      <c r="B775" s="175" t="s">
        <v>5668</v>
      </c>
      <c r="C775" s="101" t="s">
        <v>6852</v>
      </c>
    </row>
    <row r="777" spans="1:9">
      <c r="A777" s="175" t="s">
        <v>6819</v>
      </c>
      <c r="B777" s="42" t="s">
        <v>6912</v>
      </c>
    </row>
    <row r="778" spans="1:9">
      <c r="B778" s="175" t="s">
        <v>5669</v>
      </c>
      <c r="C778" s="193" t="s">
        <v>6913</v>
      </c>
    </row>
    <row r="779" spans="1:9">
      <c r="B779" s="175" t="s">
        <v>5670</v>
      </c>
      <c r="C779" s="197">
        <v>1369</v>
      </c>
    </row>
    <row r="780" spans="1:9">
      <c r="B780" s="175" t="s">
        <v>5668</v>
      </c>
      <c r="C780" s="101" t="s">
        <v>6914</v>
      </c>
    </row>
    <row r="782" spans="1:9">
      <c r="A782" s="175" t="s">
        <v>6853</v>
      </c>
      <c r="B782" s="42" t="s">
        <v>5579</v>
      </c>
      <c r="C782" s="193"/>
      <c r="D782" s="175"/>
      <c r="E782" s="175"/>
      <c r="F782" s="175"/>
      <c r="G782" s="175"/>
      <c r="H782" s="175"/>
      <c r="I782" s="175"/>
    </row>
    <row r="783" spans="1:9">
      <c r="A783" s="175"/>
      <c r="B783" s="175" t="s">
        <v>5669</v>
      </c>
      <c r="C783" s="193" t="s">
        <v>5580</v>
      </c>
      <c r="D783" s="175"/>
      <c r="E783" s="175"/>
      <c r="F783" s="175"/>
      <c r="G783" s="175"/>
      <c r="H783" s="175"/>
      <c r="I783" s="175"/>
    </row>
    <row r="784" spans="1:9">
      <c r="A784" s="175"/>
      <c r="B784" s="175" t="s">
        <v>5670</v>
      </c>
      <c r="C784" s="197">
        <v>1345</v>
      </c>
      <c r="D784" s="175"/>
      <c r="E784" s="175"/>
      <c r="F784" s="175"/>
      <c r="G784" s="175"/>
      <c r="H784" s="175"/>
      <c r="I784" s="175"/>
    </row>
    <row r="785" spans="1:9">
      <c r="A785" s="175"/>
      <c r="B785" s="175" t="s">
        <v>5668</v>
      </c>
      <c r="C785" s="25" t="s">
        <v>5657</v>
      </c>
      <c r="D785" s="193"/>
      <c r="E785" s="175"/>
      <c r="F785" s="175"/>
      <c r="G785" s="175"/>
      <c r="H785" s="175"/>
      <c r="I785" s="175"/>
    </row>
    <row r="786" spans="1:9">
      <c r="A786" s="175"/>
      <c r="B786" s="175" t="s">
        <v>4202</v>
      </c>
      <c r="C786" s="193"/>
      <c r="D786" s="193"/>
      <c r="E786" s="175"/>
      <c r="F786" s="175"/>
      <c r="G786" s="175"/>
      <c r="H786" s="175"/>
      <c r="I786" s="175"/>
    </row>
    <row r="787" spans="1:9">
      <c r="A787" s="175"/>
      <c r="B787" s="175"/>
      <c r="C787" s="193"/>
      <c r="D787" s="193"/>
      <c r="E787" s="175"/>
      <c r="F787" s="175"/>
      <c r="G787" s="175"/>
      <c r="H787" s="175"/>
      <c r="I787" s="175"/>
    </row>
    <row r="788" spans="1:9">
      <c r="A788" s="175" t="s">
        <v>6861</v>
      </c>
      <c r="B788" s="42" t="s">
        <v>6934</v>
      </c>
      <c r="C788" s="193"/>
      <c r="D788" s="193"/>
      <c r="E788" s="175"/>
      <c r="F788" s="175"/>
      <c r="G788" s="175"/>
      <c r="H788" s="175"/>
      <c r="I788" s="175"/>
    </row>
    <row r="789" spans="1:9">
      <c r="A789" s="175"/>
      <c r="B789" s="175" t="s">
        <v>5669</v>
      </c>
      <c r="C789" s="193" t="s">
        <v>6936</v>
      </c>
      <c r="D789" s="193"/>
      <c r="E789" s="175"/>
      <c r="F789" s="175"/>
      <c r="G789" s="175"/>
      <c r="H789" s="175"/>
      <c r="I789" s="175"/>
    </row>
    <row r="790" spans="1:9">
      <c r="A790" s="175"/>
      <c r="B790" s="175" t="s">
        <v>5670</v>
      </c>
      <c r="C790" s="197">
        <v>1115</v>
      </c>
      <c r="D790" s="193"/>
      <c r="E790" s="175"/>
      <c r="F790" s="175"/>
      <c r="G790" s="175"/>
      <c r="H790" s="175"/>
      <c r="I790" s="175"/>
    </row>
    <row r="791" spans="1:9">
      <c r="A791" s="175"/>
      <c r="B791" s="175" t="s">
        <v>5668</v>
      </c>
      <c r="C791" s="101" t="s">
        <v>6935</v>
      </c>
      <c r="D791" s="193"/>
      <c r="E791" s="175"/>
      <c r="F791" s="175"/>
      <c r="G791" s="175"/>
      <c r="H791" s="175"/>
      <c r="I791" s="175"/>
    </row>
    <row r="792" spans="1:9">
      <c r="A792" s="175"/>
      <c r="B792" s="175"/>
      <c r="C792" s="193"/>
      <c r="D792" s="193"/>
      <c r="E792" s="175"/>
      <c r="F792" s="175"/>
      <c r="G792" s="175"/>
      <c r="H792" s="175"/>
      <c r="I792" s="175"/>
    </row>
    <row r="793" spans="1:9">
      <c r="A793" s="175" t="s">
        <v>6958</v>
      </c>
      <c r="B793" s="42" t="s">
        <v>6955</v>
      </c>
      <c r="C793" s="193"/>
      <c r="D793" s="193"/>
      <c r="E793" s="175"/>
      <c r="F793" s="175"/>
      <c r="G793" s="175"/>
      <c r="H793" s="175"/>
      <c r="I793" s="175"/>
    </row>
    <row r="794" spans="1:9">
      <c r="A794" s="175"/>
      <c r="B794" s="175" t="s">
        <v>5669</v>
      </c>
      <c r="C794" s="193" t="s">
        <v>6957</v>
      </c>
      <c r="D794" s="193"/>
      <c r="E794" s="175"/>
      <c r="F794" s="175"/>
      <c r="G794" s="175"/>
      <c r="H794" s="175"/>
      <c r="I794" s="175"/>
    </row>
    <row r="795" spans="1:9">
      <c r="A795" s="175"/>
      <c r="B795" s="175" t="s">
        <v>5670</v>
      </c>
      <c r="C795" s="197">
        <v>750</v>
      </c>
      <c r="D795" s="193"/>
      <c r="E795" s="175"/>
      <c r="F795" s="175"/>
      <c r="G795" s="175"/>
      <c r="H795" s="175"/>
      <c r="I795" s="175"/>
    </row>
    <row r="796" spans="1:9">
      <c r="A796" s="175"/>
      <c r="B796" s="175" t="s">
        <v>5668</v>
      </c>
      <c r="C796" s="101" t="s">
        <v>6956</v>
      </c>
      <c r="D796" s="193"/>
      <c r="E796" s="175"/>
      <c r="F796" s="175"/>
      <c r="G796" s="175"/>
      <c r="H796" s="175"/>
      <c r="I796" s="175"/>
    </row>
    <row r="797" spans="1:9">
      <c r="A797" s="175"/>
      <c r="B797" s="175"/>
      <c r="C797" s="193"/>
      <c r="D797" s="193"/>
      <c r="E797" s="175"/>
      <c r="F797" s="175"/>
      <c r="G797" s="175"/>
      <c r="H797" s="175"/>
      <c r="I797" s="175"/>
    </row>
    <row r="798" spans="1:9">
      <c r="A798" s="175" t="s">
        <v>6873</v>
      </c>
      <c r="B798" s="42" t="s">
        <v>5401</v>
      </c>
      <c r="C798" s="193"/>
      <c r="D798" s="175"/>
      <c r="E798" s="175"/>
      <c r="F798" s="175"/>
      <c r="G798" s="175"/>
      <c r="H798" s="175"/>
      <c r="I798" s="175"/>
    </row>
    <row r="799" spans="1:9">
      <c r="A799" s="175"/>
      <c r="B799" s="175" t="s">
        <v>5669</v>
      </c>
      <c r="C799" s="193" t="s">
        <v>6028</v>
      </c>
      <c r="D799" s="175"/>
      <c r="E799" s="175"/>
      <c r="F799" s="175"/>
      <c r="G799" s="175"/>
      <c r="H799" s="175"/>
      <c r="I799" s="175"/>
    </row>
    <row r="800" spans="1:9">
      <c r="A800" s="175"/>
      <c r="B800" s="175" t="s">
        <v>5670</v>
      </c>
      <c r="C800" s="197">
        <v>710</v>
      </c>
      <c r="D800" s="175"/>
      <c r="E800" s="175"/>
      <c r="F800" s="175"/>
      <c r="G800" s="175"/>
      <c r="H800" s="175"/>
      <c r="I800" s="175"/>
    </row>
    <row r="801" spans="1:9">
      <c r="A801" s="175"/>
      <c r="B801" s="175" t="s">
        <v>5668</v>
      </c>
      <c r="C801" s="101" t="s">
        <v>6815</v>
      </c>
      <c r="D801" s="175"/>
      <c r="E801" s="175"/>
      <c r="F801" s="175"/>
      <c r="G801" s="175"/>
      <c r="H801" s="175"/>
      <c r="I801" s="175"/>
    </row>
    <row r="802" spans="1:9">
      <c r="A802" s="175"/>
      <c r="B802" s="175"/>
      <c r="C802" s="193"/>
      <c r="D802" s="175"/>
      <c r="E802" s="175"/>
      <c r="F802" s="175"/>
      <c r="G802" s="175"/>
      <c r="H802" s="175"/>
      <c r="I802" s="175"/>
    </row>
    <row r="803" spans="1:9">
      <c r="A803" s="175" t="s">
        <v>6907</v>
      </c>
      <c r="B803" s="42" t="s">
        <v>6859</v>
      </c>
      <c r="C803" s="193"/>
      <c r="D803" s="175"/>
      <c r="E803" s="175"/>
      <c r="F803" s="175"/>
      <c r="G803" s="175"/>
      <c r="H803" s="175"/>
      <c r="I803" s="175"/>
    </row>
    <row r="804" spans="1:9">
      <c r="A804" s="175"/>
      <c r="B804" s="175" t="s">
        <v>5669</v>
      </c>
      <c r="C804" s="193" t="s">
        <v>6860</v>
      </c>
      <c r="D804" s="175"/>
      <c r="E804" s="175"/>
      <c r="F804" s="175"/>
      <c r="G804" s="175"/>
      <c r="H804" s="175"/>
      <c r="I804" s="175"/>
    </row>
    <row r="805" spans="1:9">
      <c r="A805" s="175"/>
      <c r="B805" s="175" t="s">
        <v>5670</v>
      </c>
      <c r="C805" s="197">
        <v>427</v>
      </c>
      <c r="D805" s="175"/>
      <c r="E805" s="175"/>
      <c r="F805" s="175"/>
      <c r="G805" s="175"/>
      <c r="H805" s="175"/>
      <c r="I805" s="175"/>
    </row>
    <row r="806" spans="1:9">
      <c r="A806" s="175"/>
      <c r="B806" s="175" t="s">
        <v>5668</v>
      </c>
      <c r="C806" s="25" t="s">
        <v>6858</v>
      </c>
      <c r="D806" s="175"/>
      <c r="E806" s="175"/>
      <c r="F806" s="175"/>
      <c r="G806" s="175"/>
      <c r="H806" s="175"/>
      <c r="I806" s="175"/>
    </row>
    <row r="807" spans="1:9">
      <c r="A807" s="175"/>
      <c r="B807" s="175"/>
      <c r="C807" s="193"/>
      <c r="D807" s="175"/>
      <c r="E807" s="175"/>
      <c r="F807" s="175"/>
      <c r="G807" s="175"/>
      <c r="H807" s="175"/>
      <c r="I807" s="175"/>
    </row>
    <row r="808" spans="1:9">
      <c r="A808" s="175" t="s">
        <v>6911</v>
      </c>
      <c r="B808" s="42" t="s">
        <v>6904</v>
      </c>
      <c r="C808" s="193"/>
      <c r="D808" s="175"/>
      <c r="E808" s="175"/>
      <c r="F808" s="175"/>
      <c r="G808" s="175"/>
      <c r="H808" s="175"/>
      <c r="I808" s="175"/>
    </row>
    <row r="809" spans="1:9">
      <c r="A809" s="175"/>
      <c r="B809" s="175" t="s">
        <v>5669</v>
      </c>
      <c r="C809" s="193" t="s">
        <v>6906</v>
      </c>
      <c r="D809" s="175"/>
      <c r="E809" s="175"/>
      <c r="F809" s="175"/>
      <c r="G809" s="175"/>
      <c r="H809" s="175"/>
      <c r="I809" s="175"/>
    </row>
    <row r="810" spans="1:9">
      <c r="A810" s="175"/>
      <c r="B810" s="175" t="s">
        <v>5670</v>
      </c>
      <c r="C810" s="197">
        <v>214</v>
      </c>
      <c r="D810" s="175"/>
      <c r="E810" s="175"/>
      <c r="F810" s="175"/>
      <c r="G810" s="175"/>
      <c r="H810" s="175"/>
      <c r="I810" s="175"/>
    </row>
    <row r="811" spans="1:9" ht="15">
      <c r="A811" s="175"/>
      <c r="B811" s="175" t="s">
        <v>5668</v>
      </c>
      <c r="C811" s="151" t="s">
        <v>6905</v>
      </c>
      <c r="D811" s="175"/>
      <c r="E811" s="175"/>
      <c r="F811" s="175"/>
      <c r="G811" s="175"/>
      <c r="H811" s="175"/>
      <c r="I811" s="175"/>
    </row>
    <row r="812" spans="1:9">
      <c r="A812" s="175"/>
      <c r="B812" s="175"/>
      <c r="C812" s="193"/>
      <c r="D812" s="175"/>
      <c r="E812" s="175"/>
      <c r="F812" s="175"/>
      <c r="G812" s="175"/>
      <c r="H812" s="175"/>
      <c r="I812" s="175"/>
    </row>
    <row r="813" spans="1:9">
      <c r="A813" s="175" t="s">
        <v>6915</v>
      </c>
      <c r="B813" s="42" t="s">
        <v>6909</v>
      </c>
      <c r="C813" s="193"/>
      <c r="D813" s="175"/>
      <c r="E813" s="175"/>
      <c r="F813" s="175"/>
      <c r="G813" s="175"/>
      <c r="H813" s="175"/>
      <c r="I813" s="175"/>
    </row>
    <row r="814" spans="1:9">
      <c r="A814" s="175"/>
      <c r="B814" s="175" t="s">
        <v>5669</v>
      </c>
      <c r="C814" s="193" t="s">
        <v>6910</v>
      </c>
      <c r="D814" s="175"/>
      <c r="E814" s="175"/>
      <c r="F814" s="175"/>
      <c r="G814" s="175"/>
      <c r="H814" s="175"/>
      <c r="I814" s="175"/>
    </row>
    <row r="815" spans="1:9">
      <c r="A815" s="175"/>
      <c r="B815" s="175" t="s">
        <v>5670</v>
      </c>
      <c r="C815" s="197">
        <v>102</v>
      </c>
      <c r="D815" s="175"/>
      <c r="E815" s="175"/>
      <c r="F815" s="175"/>
      <c r="G815" s="175"/>
      <c r="H815" s="175"/>
      <c r="I815" s="175"/>
    </row>
    <row r="816" spans="1:9">
      <c r="A816" s="175"/>
      <c r="B816" s="175" t="s">
        <v>5668</v>
      </c>
      <c r="C816" s="101" t="s">
        <v>6908</v>
      </c>
      <c r="D816" s="175"/>
      <c r="E816" s="175"/>
      <c r="F816" s="175"/>
      <c r="G816" s="175"/>
      <c r="H816" s="175"/>
      <c r="I816" s="175"/>
    </row>
    <row r="817" spans="1:9">
      <c r="A817" s="175"/>
      <c r="B817" s="175"/>
      <c r="C817" s="193"/>
      <c r="D817" s="175"/>
      <c r="E817" s="175"/>
      <c r="F817" s="175"/>
      <c r="G817" s="175"/>
      <c r="H817" s="175"/>
      <c r="I817" s="175"/>
    </row>
    <row r="818" spans="1:9">
      <c r="A818" s="175" t="s">
        <v>6937</v>
      </c>
      <c r="B818" s="42" t="s">
        <v>6032</v>
      </c>
      <c r="C818" s="193"/>
      <c r="D818" s="175"/>
      <c r="E818" s="175"/>
      <c r="F818" s="175"/>
      <c r="G818" s="175"/>
      <c r="H818" s="175"/>
      <c r="I818" s="175"/>
    </row>
    <row r="819" spans="1:9">
      <c r="A819" s="175"/>
      <c r="B819" s="175" t="s">
        <v>5669</v>
      </c>
      <c r="C819" s="193" t="s">
        <v>6031</v>
      </c>
      <c r="D819" s="175"/>
      <c r="E819" s="175"/>
      <c r="F819" s="175"/>
      <c r="G819" s="175"/>
      <c r="H819" s="175"/>
      <c r="I819" s="175"/>
    </row>
    <row r="820" spans="1:9">
      <c r="A820" s="175"/>
      <c r="B820" s="175" t="s">
        <v>5670</v>
      </c>
      <c r="C820" s="197">
        <v>49</v>
      </c>
      <c r="D820" s="175"/>
      <c r="E820" s="175"/>
      <c r="F820" s="175"/>
      <c r="G820" s="175"/>
      <c r="H820" s="175"/>
      <c r="I820" s="175"/>
    </row>
    <row r="821" spans="1:9">
      <c r="A821" s="175"/>
      <c r="B821" s="175" t="s">
        <v>5668</v>
      </c>
      <c r="C821" s="101" t="s">
        <v>6814</v>
      </c>
      <c r="D821" s="175"/>
      <c r="E821" s="175"/>
      <c r="F821" s="175"/>
      <c r="G821" s="175"/>
      <c r="H821" s="175"/>
      <c r="I821" s="175"/>
    </row>
    <row r="823" spans="1:9">
      <c r="A823" s="245" t="s">
        <v>7673</v>
      </c>
      <c r="B823" s="42" t="s">
        <v>7670</v>
      </c>
    </row>
    <row r="824" spans="1:9">
      <c r="B824" s="245" t="s">
        <v>5669</v>
      </c>
      <c r="C824" s="246" t="s">
        <v>7671</v>
      </c>
    </row>
    <row r="825" spans="1:9">
      <c r="B825" s="245" t="s">
        <v>5670</v>
      </c>
      <c r="C825" s="197">
        <v>34</v>
      </c>
    </row>
    <row r="826" spans="1:9">
      <c r="B826" s="245" t="s">
        <v>5668</v>
      </c>
      <c r="C826" s="101" t="s">
        <v>7672</v>
      </c>
    </row>
    <row r="828" spans="1:9">
      <c r="A828" s="272" t="s">
        <v>8201</v>
      </c>
      <c r="B828" s="42" t="s">
        <v>8202</v>
      </c>
    </row>
    <row r="829" spans="1:9">
      <c r="B829" s="272" t="s">
        <v>5669</v>
      </c>
      <c r="C829" s="278" t="s">
        <v>8203</v>
      </c>
    </row>
    <row r="830" spans="1:9">
      <c r="B830" s="272" t="s">
        <v>5670</v>
      </c>
    </row>
    <row r="831" spans="1:9">
      <c r="B831" s="272" t="s">
        <v>5668</v>
      </c>
    </row>
    <row r="833" spans="1:3">
      <c r="A833" s="379" t="s">
        <v>9552</v>
      </c>
      <c r="B833" s="42" t="s">
        <v>9553</v>
      </c>
    </row>
    <row r="834" spans="1:3">
      <c r="B834" s="379" t="s">
        <v>5669</v>
      </c>
      <c r="C834" s="381" t="s">
        <v>9554</v>
      </c>
    </row>
    <row r="835" spans="1:3">
      <c r="B835" s="379" t="s">
        <v>5670</v>
      </c>
      <c r="C835" s="381" t="s">
        <v>9556</v>
      </c>
    </row>
    <row r="836" spans="1:3">
      <c r="B836" s="379" t="s">
        <v>5668</v>
      </c>
      <c r="C836" s="101" t="s">
        <v>9555</v>
      </c>
    </row>
    <row r="838" spans="1:3">
      <c r="A838" s="175" t="s">
        <v>6808</v>
      </c>
      <c r="B838" s="42" t="s">
        <v>6026</v>
      </c>
    </row>
    <row r="839" spans="1:3">
      <c r="B839" s="108" t="s">
        <v>5669</v>
      </c>
      <c r="C839" s="109" t="s">
        <v>6027</v>
      </c>
    </row>
    <row r="840" spans="1:3">
      <c r="B840" s="108" t="s">
        <v>5670</v>
      </c>
      <c r="C840" s="121">
        <v>74060</v>
      </c>
    </row>
    <row r="841" spans="1:3">
      <c r="B841" s="108" t="s">
        <v>5668</v>
      </c>
      <c r="C841" s="25" t="s">
        <v>5648</v>
      </c>
    </row>
    <row r="842" spans="1:3">
      <c r="B842" s="108" t="s">
        <v>4202</v>
      </c>
      <c r="C842" s="175" t="s">
        <v>6964</v>
      </c>
    </row>
    <row r="843" spans="1:3">
      <c r="C843" s="108" t="s">
        <v>5381</v>
      </c>
    </row>
    <row r="844" spans="1:3">
      <c r="C844" s="175" t="s">
        <v>5383</v>
      </c>
    </row>
    <row r="846" spans="1:3">
      <c r="C846" s="108" t="s">
        <v>5384</v>
      </c>
    </row>
    <row r="847" spans="1:3">
      <c r="C847" s="108" t="s">
        <v>5385</v>
      </c>
    </row>
    <row r="848" spans="1:3">
      <c r="C848" s="108" t="s">
        <v>5386</v>
      </c>
    </row>
    <row r="849" spans="1:3">
      <c r="C849" s="108" t="s">
        <v>5387</v>
      </c>
    </row>
    <row r="850" spans="1:3">
      <c r="C850" s="108" t="s">
        <v>5388</v>
      </c>
    </row>
    <row r="851" spans="1:3">
      <c r="C851" s="108" t="s">
        <v>5389</v>
      </c>
    </row>
    <row r="852" spans="1:3">
      <c r="C852" s="108" t="s">
        <v>5390</v>
      </c>
    </row>
    <row r="853" spans="1:3">
      <c r="C853" s="108" t="s">
        <v>5391</v>
      </c>
    </row>
    <row r="854" spans="1:3">
      <c r="C854" s="108" t="s">
        <v>5392</v>
      </c>
    </row>
    <row r="855" spans="1:3">
      <c r="C855" s="108" t="s">
        <v>5393</v>
      </c>
    </row>
    <row r="856" spans="1:3">
      <c r="C856" s="108" t="s">
        <v>5394</v>
      </c>
    </row>
    <row r="857" spans="1:3">
      <c r="C857" s="108" t="s">
        <v>5395</v>
      </c>
    </row>
    <row r="858" spans="1:3">
      <c r="C858" s="108" t="s">
        <v>5396</v>
      </c>
    </row>
    <row r="859" spans="1:3">
      <c r="C859" s="108" t="s">
        <v>5397</v>
      </c>
    </row>
    <row r="860" spans="1:3">
      <c r="C860" s="108" t="s">
        <v>5398</v>
      </c>
    </row>
    <row r="861" spans="1:3">
      <c r="C861" s="108" t="s">
        <v>5399</v>
      </c>
    </row>
    <row r="862" spans="1:3">
      <c r="C862" s="108" t="s">
        <v>5400</v>
      </c>
    </row>
    <row r="864" spans="1:3">
      <c r="A864" s="175" t="s">
        <v>6809</v>
      </c>
      <c r="B864" s="42" t="s">
        <v>5482</v>
      </c>
    </row>
    <row r="865" spans="1:3">
      <c r="B865" s="108" t="s">
        <v>5669</v>
      </c>
      <c r="C865" s="109" t="s">
        <v>5483</v>
      </c>
    </row>
    <row r="866" spans="1:3">
      <c r="B866" s="108" t="s">
        <v>5670</v>
      </c>
      <c r="C866" s="117">
        <v>62570</v>
      </c>
    </row>
    <row r="867" spans="1:3">
      <c r="B867" s="108" t="s">
        <v>5668</v>
      </c>
      <c r="C867" s="25" t="s">
        <v>6963</v>
      </c>
    </row>
    <row r="869" spans="1:3">
      <c r="A869" s="175" t="s">
        <v>6959</v>
      </c>
      <c r="B869" s="42" t="s">
        <v>6960</v>
      </c>
    </row>
    <row r="870" spans="1:3">
      <c r="B870" s="175" t="s">
        <v>5669</v>
      </c>
      <c r="C870" s="193" t="s">
        <v>6962</v>
      </c>
    </row>
    <row r="871" spans="1:3">
      <c r="B871" s="175" t="s">
        <v>5670</v>
      </c>
      <c r="C871" s="117">
        <v>13472</v>
      </c>
    </row>
    <row r="872" spans="1:3">
      <c r="B872" s="175" t="s">
        <v>5668</v>
      </c>
      <c r="C872" s="101" t="s">
        <v>6961</v>
      </c>
    </row>
    <row r="874" spans="1:3">
      <c r="A874" s="175" t="s">
        <v>6810</v>
      </c>
      <c r="B874" s="42" t="s">
        <v>5471</v>
      </c>
    </row>
    <row r="875" spans="1:3">
      <c r="B875" s="108" t="s">
        <v>5669</v>
      </c>
      <c r="C875" s="109" t="s">
        <v>5470</v>
      </c>
    </row>
    <row r="876" spans="1:3">
      <c r="B876" s="108" t="s">
        <v>5670</v>
      </c>
      <c r="C876" s="116">
        <v>5402</v>
      </c>
    </row>
    <row r="877" spans="1:3">
      <c r="B877" s="108" t="s">
        <v>5668</v>
      </c>
      <c r="C877" s="25" t="s">
        <v>6965</v>
      </c>
    </row>
    <row r="879" spans="1:3">
      <c r="A879" s="245" t="s">
        <v>7677</v>
      </c>
      <c r="B879" s="42" t="s">
        <v>7676</v>
      </c>
    </row>
    <row r="880" spans="1:3">
      <c r="B880" s="245" t="s">
        <v>5669</v>
      </c>
      <c r="C880" s="246" t="s">
        <v>7675</v>
      </c>
    </row>
    <row r="881" spans="1:3">
      <c r="B881" s="245" t="s">
        <v>5670</v>
      </c>
      <c r="C881" s="122">
        <v>4718</v>
      </c>
    </row>
    <row r="882" spans="1:3">
      <c r="B882" s="245" t="s">
        <v>5668</v>
      </c>
      <c r="C882" s="101" t="s">
        <v>7678</v>
      </c>
    </row>
    <row r="884" spans="1:3">
      <c r="A884" s="175" t="s">
        <v>6811</v>
      </c>
      <c r="B884" s="42" t="s">
        <v>6900</v>
      </c>
    </row>
    <row r="885" spans="1:3">
      <c r="B885" s="175" t="s">
        <v>5669</v>
      </c>
      <c r="C885" s="193" t="s">
        <v>6902</v>
      </c>
    </row>
    <row r="886" spans="1:3">
      <c r="B886" s="175" t="s">
        <v>5670</v>
      </c>
      <c r="C886" s="122">
        <v>3782</v>
      </c>
    </row>
    <row r="887" spans="1:3">
      <c r="B887" s="175" t="s">
        <v>5668</v>
      </c>
      <c r="C887" s="101" t="s">
        <v>6901</v>
      </c>
    </row>
    <row r="889" spans="1:3">
      <c r="A889" s="175" t="s">
        <v>6812</v>
      </c>
      <c r="B889" s="42" t="s">
        <v>6741</v>
      </c>
    </row>
    <row r="890" spans="1:3">
      <c r="B890" s="108" t="s">
        <v>5669</v>
      </c>
      <c r="C890" s="109" t="s">
        <v>5459</v>
      </c>
    </row>
    <row r="891" spans="1:3">
      <c r="B891" s="108" t="s">
        <v>5670</v>
      </c>
      <c r="C891" s="122">
        <v>3443</v>
      </c>
    </row>
    <row r="892" spans="1:3">
      <c r="B892" s="108" t="s">
        <v>5668</v>
      </c>
      <c r="C892" s="25" t="s">
        <v>6742</v>
      </c>
    </row>
    <row r="894" spans="1:3">
      <c r="A894" s="175" t="s">
        <v>6824</v>
      </c>
      <c r="B894" s="42" t="s">
        <v>6823</v>
      </c>
    </row>
    <row r="895" spans="1:3">
      <c r="B895" s="175" t="s">
        <v>5669</v>
      </c>
      <c r="C895" s="193" t="s">
        <v>6821</v>
      </c>
    </row>
    <row r="896" spans="1:3">
      <c r="B896" s="175" t="s">
        <v>5670</v>
      </c>
      <c r="C896" s="122">
        <v>1538</v>
      </c>
    </row>
    <row r="897" spans="1:3">
      <c r="B897" s="175" t="s">
        <v>5668</v>
      </c>
      <c r="C897" s="101" t="s">
        <v>6822</v>
      </c>
    </row>
    <row r="899" spans="1:3">
      <c r="A899" s="379" t="s">
        <v>9581</v>
      </c>
      <c r="B899" s="42" t="s">
        <v>9579</v>
      </c>
    </row>
    <row r="900" spans="1:3">
      <c r="B900" s="379" t="s">
        <v>5669</v>
      </c>
      <c r="C900" s="381" t="s">
        <v>9580</v>
      </c>
    </row>
    <row r="901" spans="1:3">
      <c r="B901" s="379" t="s">
        <v>5670</v>
      </c>
      <c r="C901" s="122">
        <v>1097</v>
      </c>
    </row>
    <row r="902" spans="1:3">
      <c r="B902" s="379" t="s">
        <v>5668</v>
      </c>
      <c r="C902" s="101" t="s">
        <v>9578</v>
      </c>
    </row>
    <row r="904" spans="1:3">
      <c r="A904" s="379" t="s">
        <v>9561</v>
      </c>
      <c r="B904" s="42" t="s">
        <v>9562</v>
      </c>
    </row>
    <row r="905" spans="1:3">
      <c r="B905" s="379" t="s">
        <v>5669</v>
      </c>
      <c r="C905" s="381" t="s">
        <v>9564</v>
      </c>
    </row>
    <row r="906" spans="1:3">
      <c r="B906" s="379" t="s">
        <v>5670</v>
      </c>
      <c r="C906" s="122">
        <v>646</v>
      </c>
    </row>
    <row r="907" spans="1:3">
      <c r="B907" s="379" t="s">
        <v>5668</v>
      </c>
      <c r="C907" s="109" t="s">
        <v>9563</v>
      </c>
    </row>
    <row r="909" spans="1:3">
      <c r="A909" s="175" t="s">
        <v>6828</v>
      </c>
      <c r="B909" s="42" t="s">
        <v>6932</v>
      </c>
    </row>
    <row r="910" spans="1:3">
      <c r="B910" s="175" t="s">
        <v>5669</v>
      </c>
      <c r="C910" s="193" t="s">
        <v>6931</v>
      </c>
    </row>
    <row r="911" spans="1:3">
      <c r="B911" s="175" t="s">
        <v>5670</v>
      </c>
      <c r="C911" s="122">
        <v>553</v>
      </c>
    </row>
    <row r="912" spans="1:3">
      <c r="B912" s="175" t="s">
        <v>5668</v>
      </c>
      <c r="C912" s="25" t="s">
        <v>6930</v>
      </c>
    </row>
    <row r="914" spans="1:3">
      <c r="A914" s="175" t="s">
        <v>6865</v>
      </c>
      <c r="B914" s="42" t="s">
        <v>6883</v>
      </c>
    </row>
    <row r="915" spans="1:3">
      <c r="B915" s="175" t="s">
        <v>5669</v>
      </c>
      <c r="C915" s="193" t="s">
        <v>6884</v>
      </c>
    </row>
    <row r="916" spans="1:3">
      <c r="B916" s="175" t="s">
        <v>5670</v>
      </c>
      <c r="C916" s="122">
        <v>550</v>
      </c>
    </row>
    <row r="917" spans="1:3" ht="15">
      <c r="B917" s="175" t="s">
        <v>5668</v>
      </c>
      <c r="C917" s="151" t="s">
        <v>6885</v>
      </c>
    </row>
    <row r="919" spans="1:3">
      <c r="A919" s="175" t="s">
        <v>6886</v>
      </c>
      <c r="B919" s="42" t="s">
        <v>6864</v>
      </c>
    </row>
    <row r="920" spans="1:3">
      <c r="B920" s="175" t="s">
        <v>5669</v>
      </c>
      <c r="C920" s="193" t="s">
        <v>6863</v>
      </c>
    </row>
    <row r="921" spans="1:3">
      <c r="B921" s="175" t="s">
        <v>5670</v>
      </c>
      <c r="C921" s="122">
        <v>409</v>
      </c>
    </row>
    <row r="922" spans="1:3">
      <c r="B922" s="175" t="s">
        <v>5668</v>
      </c>
      <c r="C922" s="25" t="s">
        <v>6862</v>
      </c>
    </row>
    <row r="924" spans="1:3">
      <c r="A924" s="272" t="s">
        <v>9456</v>
      </c>
      <c r="B924" s="42" t="s">
        <v>9457</v>
      </c>
    </row>
    <row r="925" spans="1:3">
      <c r="B925" s="272" t="s">
        <v>5669</v>
      </c>
      <c r="C925" s="278" t="s">
        <v>9458</v>
      </c>
    </row>
    <row r="926" spans="1:3">
      <c r="B926" s="272" t="s">
        <v>5670</v>
      </c>
      <c r="C926" s="122">
        <v>403</v>
      </c>
    </row>
    <row r="927" spans="1:3">
      <c r="B927" s="272" t="s">
        <v>5668</v>
      </c>
      <c r="C927" s="101" t="s">
        <v>9459</v>
      </c>
    </row>
    <row r="930" spans="1:3">
      <c r="A930" s="175" t="s">
        <v>6903</v>
      </c>
      <c r="B930" s="42" t="s">
        <v>6827</v>
      </c>
    </row>
    <row r="931" spans="1:3">
      <c r="B931" s="175" t="s">
        <v>5669</v>
      </c>
      <c r="C931" s="193" t="s">
        <v>6826</v>
      </c>
    </row>
    <row r="932" spans="1:3">
      <c r="B932" s="175" t="s">
        <v>5670</v>
      </c>
      <c r="C932" s="122">
        <v>339</v>
      </c>
    </row>
    <row r="933" spans="1:3" ht="15">
      <c r="B933" s="175" t="s">
        <v>5668</v>
      </c>
      <c r="C933" s="151" t="s">
        <v>6825</v>
      </c>
    </row>
    <row r="935" spans="1:3">
      <c r="A935" s="175" t="s">
        <v>6933</v>
      </c>
      <c r="B935" s="42" t="s">
        <v>6580</v>
      </c>
    </row>
    <row r="936" spans="1:3">
      <c r="B936" s="159" t="s">
        <v>5669</v>
      </c>
      <c r="C936" s="160" t="s">
        <v>6525</v>
      </c>
    </row>
    <row r="937" spans="1:3">
      <c r="B937" s="159" t="s">
        <v>5670</v>
      </c>
      <c r="C937" s="122">
        <v>241</v>
      </c>
    </row>
    <row r="938" spans="1:3">
      <c r="B938" s="159" t="s">
        <v>5668</v>
      </c>
      <c r="C938" s="101" t="s">
        <v>6581</v>
      </c>
    </row>
    <row r="940" spans="1:3">
      <c r="A940" s="272" t="s">
        <v>7677</v>
      </c>
      <c r="B940" s="42" t="s">
        <v>8207</v>
      </c>
    </row>
    <row r="941" spans="1:3">
      <c r="B941" s="272" t="s">
        <v>5669</v>
      </c>
      <c r="C941" s="278" t="s">
        <v>8208</v>
      </c>
    </row>
    <row r="942" spans="1:3">
      <c r="B942" s="272" t="s">
        <v>5670</v>
      </c>
    </row>
    <row r="943" spans="1:3">
      <c r="B943" s="272" t="s">
        <v>5668</v>
      </c>
      <c r="C943" s="109" t="s">
        <v>8209</v>
      </c>
    </row>
    <row r="945" spans="1:3">
      <c r="A945" s="272" t="s">
        <v>8940</v>
      </c>
      <c r="B945" s="42" t="s">
        <v>8941</v>
      </c>
    </row>
    <row r="946" spans="1:3">
      <c r="B946" s="272" t="s">
        <v>5669</v>
      </c>
      <c r="C946" s="278" t="s">
        <v>8943</v>
      </c>
    </row>
    <row r="947" spans="1:3">
      <c r="B947" s="272" t="s">
        <v>5670</v>
      </c>
    </row>
    <row r="948" spans="1:3">
      <c r="B948" s="272" t="s">
        <v>5668</v>
      </c>
      <c r="C948" s="109" t="s">
        <v>8942</v>
      </c>
    </row>
    <row r="950" spans="1:3">
      <c r="A950" s="379" t="s">
        <v>9490</v>
      </c>
      <c r="B950" s="42" t="s">
        <v>9493</v>
      </c>
    </row>
    <row r="951" spans="1:3">
      <c r="B951" s="379" t="s">
        <v>5669</v>
      </c>
      <c r="C951" s="381" t="s">
        <v>9491</v>
      </c>
    </row>
    <row r="952" spans="1:3">
      <c r="B952" s="379" t="s">
        <v>5670</v>
      </c>
    </row>
    <row r="953" spans="1:3">
      <c r="B953" s="379" t="s">
        <v>5668</v>
      </c>
      <c r="C953" s="101" t="s">
        <v>9492</v>
      </c>
    </row>
    <row r="955" spans="1:3">
      <c r="A955" s="379" t="s">
        <v>9565</v>
      </c>
      <c r="B955" s="42" t="s">
        <v>9566</v>
      </c>
    </row>
    <row r="956" spans="1:3">
      <c r="B956" s="379" t="s">
        <v>5669</v>
      </c>
      <c r="C956" s="381" t="s">
        <v>9568</v>
      </c>
    </row>
    <row r="957" spans="1:3">
      <c r="B957" s="379" t="s">
        <v>5670</v>
      </c>
      <c r="C957" s="122">
        <v>26</v>
      </c>
    </row>
    <row r="958" spans="1:3" ht="15">
      <c r="B958" s="379" t="s">
        <v>5668</v>
      </c>
      <c r="C958" s="151" t="s">
        <v>9567</v>
      </c>
    </row>
    <row r="960" spans="1:3">
      <c r="A960" s="379" t="s">
        <v>9575</v>
      </c>
      <c r="B960" s="42" t="s">
        <v>9576</v>
      </c>
    </row>
    <row r="961" spans="1:3">
      <c r="B961" s="379" t="s">
        <v>5669</v>
      </c>
      <c r="C961" s="381" t="s">
        <v>9577</v>
      </c>
    </row>
    <row r="962" spans="1:3">
      <c r="B962" s="379" t="s">
        <v>5670</v>
      </c>
    </row>
    <row r="963" spans="1:3">
      <c r="B963" s="379" t="s">
        <v>5668</v>
      </c>
    </row>
    <row r="964" spans="1:3">
      <c r="B964" s="379"/>
    </row>
    <row r="965" spans="1:3">
      <c r="A965" s="379" t="s">
        <v>9581</v>
      </c>
      <c r="B965" s="42" t="s">
        <v>9579</v>
      </c>
    </row>
    <row r="966" spans="1:3">
      <c r="B966" s="379" t="s">
        <v>5669</v>
      </c>
      <c r="C966" s="381" t="s">
        <v>9580</v>
      </c>
    </row>
    <row r="967" spans="1:3">
      <c r="B967" s="379" t="s">
        <v>5670</v>
      </c>
      <c r="C967" s="122">
        <v>1097</v>
      </c>
    </row>
    <row r="968" spans="1:3">
      <c r="B968" s="379" t="s">
        <v>5668</v>
      </c>
      <c r="C968" s="101" t="s">
        <v>9578</v>
      </c>
    </row>
    <row r="970" spans="1:3">
      <c r="A970" s="379" t="s">
        <v>9585</v>
      </c>
      <c r="B970" s="42" t="s">
        <v>9583</v>
      </c>
    </row>
    <row r="971" spans="1:3">
      <c r="B971" s="379" t="s">
        <v>5669</v>
      </c>
      <c r="C971" s="381" t="s">
        <v>9584</v>
      </c>
    </row>
    <row r="972" spans="1:3">
      <c r="B972" s="379" t="s">
        <v>5668</v>
      </c>
      <c r="C972" s="101" t="s">
        <v>9586</v>
      </c>
    </row>
    <row r="973" spans="1:3">
      <c r="B973" s="175"/>
    </row>
    <row r="974" spans="1:3">
      <c r="A974" s="175" t="s">
        <v>6745</v>
      </c>
      <c r="B974" s="42" t="s">
        <v>6583</v>
      </c>
    </row>
    <row r="975" spans="1:3">
      <c r="B975" s="159" t="s">
        <v>5669</v>
      </c>
      <c r="C975" s="160" t="s">
        <v>6586</v>
      </c>
    </row>
    <row r="976" spans="1:3">
      <c r="B976" s="159" t="s">
        <v>5670</v>
      </c>
      <c r="C976" s="117">
        <v>30753</v>
      </c>
    </row>
    <row r="977" spans="1:3">
      <c r="B977" s="159" t="s">
        <v>5668</v>
      </c>
      <c r="C977" s="25" t="s">
        <v>6582</v>
      </c>
    </row>
    <row r="979" spans="1:3">
      <c r="A979" s="272" t="s">
        <v>9437</v>
      </c>
      <c r="B979" s="42" t="s">
        <v>9438</v>
      </c>
    </row>
    <row r="980" spans="1:3">
      <c r="B980" s="272" t="s">
        <v>5669</v>
      </c>
      <c r="C980" s="278" t="s">
        <v>9444</v>
      </c>
    </row>
    <row r="981" spans="1:3">
      <c r="B981" s="272" t="s">
        <v>5670</v>
      </c>
      <c r="C981" s="196">
        <v>8902</v>
      </c>
    </row>
    <row r="982" spans="1:3">
      <c r="B982" s="272" t="s">
        <v>5668</v>
      </c>
      <c r="C982" s="101" t="s">
        <v>9439</v>
      </c>
    </row>
    <row r="983" spans="1:3">
      <c r="B983" s="272" t="s">
        <v>1150</v>
      </c>
      <c r="C983" s="278" t="s">
        <v>9445</v>
      </c>
    </row>
    <row r="984" spans="1:3">
      <c r="B984" s="272" t="s">
        <v>4202</v>
      </c>
      <c r="C984" s="381" t="s">
        <v>9582</v>
      </c>
    </row>
    <row r="985" spans="1:3">
      <c r="B985" s="272"/>
    </row>
    <row r="986" spans="1:3">
      <c r="A986" s="175" t="s">
        <v>6771</v>
      </c>
      <c r="B986" s="42" t="s">
        <v>5485</v>
      </c>
    </row>
    <row r="987" spans="1:3">
      <c r="B987" s="175" t="s">
        <v>5669</v>
      </c>
      <c r="C987" s="109" t="s">
        <v>5484</v>
      </c>
    </row>
    <row r="988" spans="1:3">
      <c r="B988" s="175" t="s">
        <v>5670</v>
      </c>
      <c r="C988" s="119">
        <v>14017</v>
      </c>
    </row>
    <row r="989" spans="1:3">
      <c r="B989" s="175" t="s">
        <v>5668</v>
      </c>
      <c r="C989" s="25" t="s">
        <v>6744</v>
      </c>
    </row>
    <row r="990" spans="1:3" s="175" customFormat="1"/>
    <row r="991" spans="1:3" s="175" customFormat="1">
      <c r="A991" s="175" t="s">
        <v>6772</v>
      </c>
      <c r="B991" s="42" t="s">
        <v>6477</v>
      </c>
      <c r="C991" s="193"/>
    </row>
    <row r="992" spans="1:3" s="175" customFormat="1">
      <c r="B992" s="175" t="s">
        <v>5669</v>
      </c>
      <c r="C992" s="193" t="s">
        <v>5500</v>
      </c>
    </row>
    <row r="993" spans="1:3" s="175" customFormat="1">
      <c r="B993" s="175" t="s">
        <v>5670</v>
      </c>
      <c r="C993" s="196">
        <v>9183</v>
      </c>
    </row>
    <row r="994" spans="1:3" s="175" customFormat="1">
      <c r="B994" s="175" t="s">
        <v>5668</v>
      </c>
      <c r="C994" s="28" t="s">
        <v>6476</v>
      </c>
    </row>
    <row r="995" spans="1:3" s="175" customFormat="1">
      <c r="C995" s="193"/>
    </row>
    <row r="996" spans="1:3" s="175" customFormat="1">
      <c r="A996" s="175" t="s">
        <v>6773</v>
      </c>
      <c r="B996" s="42" t="s">
        <v>6504</v>
      </c>
      <c r="C996" s="193"/>
    </row>
    <row r="997" spans="1:3" s="175" customFormat="1">
      <c r="B997" s="175" t="s">
        <v>5669</v>
      </c>
      <c r="C997" s="193" t="s">
        <v>6491</v>
      </c>
    </row>
    <row r="998" spans="1:3" s="175" customFormat="1">
      <c r="B998" s="175" t="s">
        <v>5670</v>
      </c>
      <c r="C998" s="196">
        <v>8373</v>
      </c>
    </row>
    <row r="999" spans="1:3" s="175" customFormat="1">
      <c r="B999" s="175" t="s">
        <v>5668</v>
      </c>
      <c r="C999" s="101" t="s">
        <v>6492</v>
      </c>
    </row>
    <row r="1000" spans="1:3" s="175" customFormat="1">
      <c r="C1000" s="144"/>
    </row>
    <row r="1001" spans="1:3" s="175" customFormat="1">
      <c r="A1001" s="473" t="s">
        <v>14934</v>
      </c>
      <c r="B1001" s="42" t="s">
        <v>14935</v>
      </c>
      <c r="C1001" s="144"/>
    </row>
    <row r="1002" spans="1:3" s="175" customFormat="1">
      <c r="B1002" s="175" t="s">
        <v>5669</v>
      </c>
      <c r="C1002" s="474" t="s">
        <v>14937</v>
      </c>
    </row>
    <row r="1003" spans="1:3" s="175" customFormat="1">
      <c r="B1003" s="175" t="s">
        <v>5670</v>
      </c>
      <c r="C1003" s="196">
        <v>7306</v>
      </c>
    </row>
    <row r="1004" spans="1:3" s="175" customFormat="1">
      <c r="B1004" s="175" t="s">
        <v>5668</v>
      </c>
      <c r="C1004" s="101" t="s">
        <v>14936</v>
      </c>
    </row>
    <row r="1005" spans="1:3" s="175" customFormat="1">
      <c r="C1005" s="144"/>
    </row>
    <row r="1006" spans="1:3" s="175" customFormat="1">
      <c r="A1006" s="473" t="s">
        <v>14968</v>
      </c>
      <c r="B1006" s="478" t="s">
        <v>14969</v>
      </c>
      <c r="C1006" s="144"/>
    </row>
    <row r="1007" spans="1:3" s="175" customFormat="1">
      <c r="B1007" s="473" t="s">
        <v>5669</v>
      </c>
      <c r="C1007" s="474" t="s">
        <v>14948</v>
      </c>
    </row>
    <row r="1008" spans="1:3" s="175" customFormat="1">
      <c r="B1008" s="473" t="s">
        <v>5670</v>
      </c>
      <c r="C1008" s="196">
        <v>6706</v>
      </c>
    </row>
    <row r="1009" spans="1:3" s="175" customFormat="1">
      <c r="B1009" s="473" t="s">
        <v>5668</v>
      </c>
      <c r="C1009" s="101" t="s">
        <v>14970</v>
      </c>
    </row>
    <row r="1010" spans="1:3" s="175" customFormat="1">
      <c r="C1010" s="144"/>
    </row>
    <row r="1011" spans="1:3" s="175" customFormat="1">
      <c r="A1011" s="175" t="s">
        <v>6774</v>
      </c>
      <c r="B1011" s="42" t="s">
        <v>6050</v>
      </c>
      <c r="C1011" s="193"/>
    </row>
    <row r="1012" spans="1:3" s="175" customFormat="1">
      <c r="B1012" s="175" t="s">
        <v>5669</v>
      </c>
      <c r="C1012" s="207" t="s">
        <v>6049</v>
      </c>
    </row>
    <row r="1013" spans="1:3" s="175" customFormat="1">
      <c r="B1013" s="175" t="s">
        <v>5670</v>
      </c>
      <c r="C1013" s="197">
        <v>3259</v>
      </c>
    </row>
    <row r="1014" spans="1:3" s="175" customFormat="1">
      <c r="B1014" s="175" t="s">
        <v>5668</v>
      </c>
      <c r="C1014" s="25" t="s">
        <v>6743</v>
      </c>
    </row>
    <row r="1015" spans="1:3" s="175" customFormat="1">
      <c r="C1015" s="193"/>
    </row>
    <row r="1016" spans="1:3" s="175" customFormat="1">
      <c r="A1016" s="473" t="s">
        <v>14962</v>
      </c>
      <c r="B1016" s="478" t="s">
        <v>14963</v>
      </c>
      <c r="C1016" s="193"/>
    </row>
    <row r="1017" spans="1:3" s="175" customFormat="1">
      <c r="B1017" s="473" t="s">
        <v>5669</v>
      </c>
      <c r="C1017" s="474" t="s">
        <v>14965</v>
      </c>
    </row>
    <row r="1018" spans="1:3" s="175" customFormat="1">
      <c r="B1018" s="473" t="s">
        <v>5670</v>
      </c>
      <c r="C1018" s="197">
        <v>1767</v>
      </c>
    </row>
    <row r="1019" spans="1:3" s="175" customFormat="1">
      <c r="B1019" s="473" t="s">
        <v>5668</v>
      </c>
      <c r="C1019" s="193" t="s">
        <v>14964</v>
      </c>
    </row>
    <row r="1020" spans="1:3" s="175" customFormat="1">
      <c r="C1020" s="193"/>
    </row>
    <row r="1021" spans="1:3" s="175" customFormat="1">
      <c r="A1021" s="175" t="s">
        <v>6775</v>
      </c>
      <c r="B1021" s="42" t="s">
        <v>6475</v>
      </c>
      <c r="C1021" s="193"/>
    </row>
    <row r="1022" spans="1:3" s="175" customFormat="1">
      <c r="B1022" s="175" t="s">
        <v>5669</v>
      </c>
      <c r="C1022" s="193" t="s">
        <v>6054</v>
      </c>
    </row>
    <row r="1023" spans="1:3" s="175" customFormat="1">
      <c r="B1023" s="175" t="s">
        <v>5670</v>
      </c>
      <c r="C1023" s="197">
        <v>1330</v>
      </c>
    </row>
    <row r="1024" spans="1:3" s="175" customFormat="1">
      <c r="B1024" s="175" t="s">
        <v>5668</v>
      </c>
      <c r="C1024" s="144" t="s">
        <v>6474</v>
      </c>
    </row>
    <row r="1025" spans="1:3" s="175" customFormat="1">
      <c r="C1025" s="144"/>
    </row>
    <row r="1026" spans="1:3">
      <c r="A1026" s="175" t="s">
        <v>6776</v>
      </c>
      <c r="B1026" s="42" t="s">
        <v>6478</v>
      </c>
    </row>
    <row r="1027" spans="1:3">
      <c r="B1027" s="108" t="s">
        <v>5669</v>
      </c>
      <c r="C1027" s="109" t="s">
        <v>5455</v>
      </c>
    </row>
    <row r="1028" spans="1:3">
      <c r="B1028" s="108" t="s">
        <v>5670</v>
      </c>
      <c r="C1028" s="122">
        <v>1302</v>
      </c>
    </row>
    <row r="1029" spans="1:3">
      <c r="B1029" s="108" t="s">
        <v>5668</v>
      </c>
      <c r="C1029" s="108"/>
    </row>
    <row r="1030" spans="1:3">
      <c r="B1030" s="108" t="s">
        <v>4202</v>
      </c>
      <c r="C1030" s="108" t="s">
        <v>6029</v>
      </c>
    </row>
    <row r="1031" spans="1:3">
      <c r="C1031" s="108" t="s">
        <v>5460</v>
      </c>
    </row>
    <row r="1032" spans="1:3">
      <c r="C1032" s="108" t="s">
        <v>5461</v>
      </c>
    </row>
    <row r="1033" spans="1:3">
      <c r="C1033" s="108" t="s">
        <v>5462</v>
      </c>
    </row>
    <row r="1034" spans="1:3">
      <c r="C1034" s="108" t="s">
        <v>5463</v>
      </c>
    </row>
    <row r="1035" spans="1:3">
      <c r="C1035" s="108"/>
    </row>
    <row r="1036" spans="1:3" s="175" customFormat="1">
      <c r="A1036" s="175" t="s">
        <v>6777</v>
      </c>
      <c r="B1036" s="42" t="s">
        <v>6505</v>
      </c>
      <c r="C1036" s="193"/>
    </row>
    <row r="1037" spans="1:3" s="175" customFormat="1">
      <c r="B1037" s="175" t="s">
        <v>5669</v>
      </c>
      <c r="C1037" s="193" t="s">
        <v>6028</v>
      </c>
    </row>
    <row r="1038" spans="1:3" s="175" customFormat="1">
      <c r="B1038" s="175" t="s">
        <v>5670</v>
      </c>
      <c r="C1038" s="197">
        <v>681</v>
      </c>
    </row>
    <row r="1039" spans="1:3" s="175" customFormat="1">
      <c r="B1039" s="175" t="s">
        <v>5668</v>
      </c>
      <c r="C1039" s="101" t="s">
        <v>6747</v>
      </c>
    </row>
    <row r="1040" spans="1:3" s="175" customFormat="1">
      <c r="C1040" s="193"/>
    </row>
    <row r="1041" spans="1:3" s="175" customFormat="1">
      <c r="A1041" s="473" t="s">
        <v>14957</v>
      </c>
      <c r="B1041" s="42" t="s">
        <v>14960</v>
      </c>
      <c r="C1041" s="193"/>
    </row>
    <row r="1042" spans="1:3" s="175" customFormat="1">
      <c r="B1042" s="473" t="s">
        <v>5669</v>
      </c>
      <c r="C1042" s="474" t="s">
        <v>14959</v>
      </c>
    </row>
    <row r="1043" spans="1:3" s="175" customFormat="1">
      <c r="B1043" s="473" t="s">
        <v>5670</v>
      </c>
      <c r="C1043" s="197">
        <v>538</v>
      </c>
    </row>
    <row r="1044" spans="1:3" s="175" customFormat="1">
      <c r="B1044" s="473" t="s">
        <v>5668</v>
      </c>
      <c r="C1044" s="101" t="s">
        <v>14958</v>
      </c>
    </row>
    <row r="1045" spans="1:3" s="175" customFormat="1">
      <c r="C1045" s="193"/>
    </row>
    <row r="1046" spans="1:3" s="175" customFormat="1">
      <c r="A1046" s="175" t="s">
        <v>6778</v>
      </c>
      <c r="B1046" s="42" t="s">
        <v>6350</v>
      </c>
      <c r="C1046" s="193"/>
    </row>
    <row r="1047" spans="1:3" s="175" customFormat="1">
      <c r="B1047" s="175" t="s">
        <v>5669</v>
      </c>
      <c r="C1047" s="193" t="s">
        <v>6349</v>
      </c>
    </row>
    <row r="1048" spans="1:3">
      <c r="B1048" s="108" t="s">
        <v>5670</v>
      </c>
      <c r="C1048" s="197">
        <v>341</v>
      </c>
    </row>
    <row r="1049" spans="1:3" ht="15">
      <c r="B1049" s="108" t="s">
        <v>5668</v>
      </c>
      <c r="C1049" s="151" t="s">
        <v>6351</v>
      </c>
    </row>
    <row r="1051" spans="1:3">
      <c r="A1051" s="270" t="s">
        <v>8009</v>
      </c>
      <c r="B1051" s="42" t="s">
        <v>8010</v>
      </c>
    </row>
    <row r="1052" spans="1:3">
      <c r="A1052" s="270"/>
      <c r="B1052" s="270" t="s">
        <v>5669</v>
      </c>
      <c r="C1052" s="271" t="s">
        <v>8011</v>
      </c>
    </row>
    <row r="1053" spans="1:3">
      <c r="B1053" s="270" t="s">
        <v>5670</v>
      </c>
    </row>
    <row r="1054" spans="1:3">
      <c r="B1054" s="270" t="s">
        <v>5668</v>
      </c>
      <c r="C1054" s="109" t="s">
        <v>8012</v>
      </c>
    </row>
    <row r="1057" spans="1:3">
      <c r="A1057" s="245" t="s">
        <v>7657</v>
      </c>
      <c r="B1057" s="42" t="s">
        <v>7658</v>
      </c>
    </row>
    <row r="1058" spans="1:3">
      <c r="B1058" s="245" t="s">
        <v>5669</v>
      </c>
      <c r="C1058" s="246" t="s">
        <v>7659</v>
      </c>
    </row>
    <row r="1059" spans="1:3">
      <c r="B1059" s="245" t="s">
        <v>5670</v>
      </c>
      <c r="C1059" s="197">
        <v>4000</v>
      </c>
    </row>
    <row r="1060" spans="1:3">
      <c r="B1060" s="245" t="s">
        <v>5668</v>
      </c>
      <c r="C1060" s="25" t="s">
        <v>7660</v>
      </c>
    </row>
    <row r="1061" spans="1:3">
      <c r="B1061" s="245" t="s">
        <v>4202</v>
      </c>
      <c r="C1061" s="256" t="s">
        <v>7674</v>
      </c>
    </row>
    <row r="1063" spans="1:3">
      <c r="A1063" s="473" t="s">
        <v>14983</v>
      </c>
      <c r="B1063" s="478" t="s">
        <v>14984</v>
      </c>
    </row>
    <row r="1064" spans="1:3">
      <c r="B1064" s="473" t="s">
        <v>5669</v>
      </c>
      <c r="C1064" s="474" t="s">
        <v>14986</v>
      </c>
    </row>
    <row r="1065" spans="1:3">
      <c r="B1065" s="473" t="s">
        <v>5670</v>
      </c>
      <c r="C1065" s="197">
        <v>1595</v>
      </c>
    </row>
    <row r="1066" spans="1:3">
      <c r="B1066" s="159" t="s">
        <v>5668</v>
      </c>
      <c r="C1066" s="101" t="s">
        <v>14985</v>
      </c>
    </row>
    <row r="1068" spans="1:3">
      <c r="A1068" s="473" t="s">
        <v>14945</v>
      </c>
      <c r="B1068" s="42" t="s">
        <v>14946</v>
      </c>
    </row>
    <row r="1069" spans="1:3">
      <c r="B1069" s="473" t="s">
        <v>5669</v>
      </c>
      <c r="C1069" s="474" t="s">
        <v>14948</v>
      </c>
    </row>
    <row r="1070" spans="1:3">
      <c r="B1070" s="473" t="s">
        <v>5670</v>
      </c>
      <c r="C1070" s="197">
        <v>411</v>
      </c>
    </row>
    <row r="1071" spans="1:3">
      <c r="B1071" s="159" t="s">
        <v>5668</v>
      </c>
      <c r="C1071" s="101" t="s">
        <v>14947</v>
      </c>
    </row>
    <row r="1073" spans="1:3">
      <c r="A1073" s="175" t="s">
        <v>6769</v>
      </c>
      <c r="B1073" s="42" t="s">
        <v>6471</v>
      </c>
    </row>
    <row r="1074" spans="1:3">
      <c r="B1074" s="159" t="s">
        <v>5669</v>
      </c>
      <c r="C1074" s="160" t="s">
        <v>6472</v>
      </c>
    </row>
    <row r="1075" spans="1:3">
      <c r="B1075" s="159" t="s">
        <v>5670</v>
      </c>
      <c r="C1075" s="197">
        <v>226</v>
      </c>
    </row>
    <row r="1076" spans="1:3">
      <c r="B1076" s="159" t="s">
        <v>5668</v>
      </c>
      <c r="C1076" s="101" t="s">
        <v>6473</v>
      </c>
    </row>
    <row r="1077" spans="1:3">
      <c r="C1077" s="474"/>
    </row>
    <row r="1078" spans="1:3">
      <c r="A1078" s="473" t="s">
        <v>14979</v>
      </c>
      <c r="B1078" s="478" t="s">
        <v>14980</v>
      </c>
      <c r="C1078" s="474"/>
    </row>
    <row r="1079" spans="1:3">
      <c r="B1079" s="159" t="s">
        <v>5669</v>
      </c>
      <c r="C1079" s="474" t="s">
        <v>14982</v>
      </c>
    </row>
    <row r="1080" spans="1:3">
      <c r="B1080" s="159" t="s">
        <v>5670</v>
      </c>
      <c r="C1080" s="197">
        <v>82</v>
      </c>
    </row>
    <row r="1081" spans="1:3">
      <c r="B1081" s="159" t="s">
        <v>5668</v>
      </c>
      <c r="C1081" s="101" t="s">
        <v>14981</v>
      </c>
    </row>
    <row r="1082" spans="1:3">
      <c r="C1082" s="474"/>
    </row>
    <row r="1083" spans="1:3">
      <c r="A1083" s="175" t="s">
        <v>6770</v>
      </c>
      <c r="B1083" s="42" t="s">
        <v>6479</v>
      </c>
      <c r="C1083" s="473"/>
    </row>
    <row r="1084" spans="1:3">
      <c r="B1084" s="159" t="s">
        <v>5669</v>
      </c>
      <c r="C1084" s="473" t="s">
        <v>6480</v>
      </c>
    </row>
    <row r="1085" spans="1:3">
      <c r="B1085" s="159" t="s">
        <v>5670</v>
      </c>
      <c r="C1085" s="476">
        <v>46</v>
      </c>
    </row>
    <row r="1086" spans="1:3">
      <c r="B1086" s="159" t="s">
        <v>5668</v>
      </c>
      <c r="C1086" s="25" t="s">
        <v>6481</v>
      </c>
    </row>
    <row r="1087" spans="1:3">
      <c r="C1087" s="474"/>
    </row>
    <row r="1088" spans="1:3">
      <c r="A1088" s="379" t="s">
        <v>9511</v>
      </c>
      <c r="B1088" s="42" t="s">
        <v>9512</v>
      </c>
      <c r="C1088" s="474"/>
    </row>
    <row r="1089" spans="1:3">
      <c r="B1089" s="379" t="s">
        <v>5669</v>
      </c>
      <c r="C1089" s="474" t="s">
        <v>9513</v>
      </c>
    </row>
    <row r="1090" spans="1:3">
      <c r="B1090" s="379" t="s">
        <v>5670</v>
      </c>
      <c r="C1090" s="474"/>
    </row>
    <row r="1091" spans="1:3">
      <c r="B1091" s="379" t="s">
        <v>5668</v>
      </c>
      <c r="C1091" s="474"/>
    </row>
    <row r="1092" spans="1:3">
      <c r="C1092" s="474"/>
    </row>
    <row r="1093" spans="1:3">
      <c r="A1093" s="379" t="s">
        <v>9518</v>
      </c>
      <c r="B1093" s="42" t="s">
        <v>9520</v>
      </c>
      <c r="C1093" s="474"/>
    </row>
    <row r="1094" spans="1:3">
      <c r="A1094" s="379"/>
      <c r="B1094" s="379" t="s">
        <v>5669</v>
      </c>
      <c r="C1094" s="474" t="s">
        <v>9519</v>
      </c>
    </row>
    <row r="1095" spans="1:3">
      <c r="A1095" s="379"/>
      <c r="B1095" s="379" t="s">
        <v>5670</v>
      </c>
      <c r="C1095" s="474"/>
    </row>
    <row r="1096" spans="1:3">
      <c r="B1096" s="379" t="s">
        <v>5668</v>
      </c>
      <c r="C1096" s="474"/>
    </row>
    <row r="1097" spans="1:3">
      <c r="C1097" s="474"/>
    </row>
    <row r="1098" spans="1:3">
      <c r="A1098" s="272" t="s">
        <v>8212</v>
      </c>
      <c r="B1098" s="42" t="s">
        <v>6467</v>
      </c>
      <c r="C1098" s="474"/>
    </row>
    <row r="1099" spans="1:3">
      <c r="B1099" s="159" t="s">
        <v>5735</v>
      </c>
      <c r="C1099" s="474" t="s">
        <v>4499</v>
      </c>
    </row>
    <row r="1100" spans="1:3">
      <c r="B1100" s="159" t="s">
        <v>5670</v>
      </c>
      <c r="C1100" s="477">
        <v>5145</v>
      </c>
    </row>
    <row r="1101" spans="1:3">
      <c r="B1101" s="159" t="s">
        <v>5668</v>
      </c>
      <c r="C1101" s="25" t="s">
        <v>6468</v>
      </c>
    </row>
    <row r="1102" spans="1:3">
      <c r="C1102" s="246"/>
    </row>
    <row r="1103" spans="1:3">
      <c r="A1103" s="175" t="s">
        <v>6779</v>
      </c>
      <c r="B1103" s="42" t="s">
        <v>6470</v>
      </c>
      <c r="C1103" s="246"/>
    </row>
    <row r="1104" spans="1:3">
      <c r="B1104" s="159" t="s">
        <v>5669</v>
      </c>
      <c r="C1104" s="246" t="s">
        <v>5489</v>
      </c>
    </row>
    <row r="1105" spans="1:5">
      <c r="B1105" s="159" t="s">
        <v>5670</v>
      </c>
      <c r="C1105" s="255">
        <v>2033</v>
      </c>
    </row>
    <row r="1106" spans="1:5">
      <c r="B1106" s="159" t="s">
        <v>5668</v>
      </c>
      <c r="C1106" s="25" t="s">
        <v>6469</v>
      </c>
    </row>
    <row r="1107" spans="1:5">
      <c r="C1107" s="246"/>
    </row>
    <row r="1108" spans="1:5">
      <c r="A1108" s="175" t="s">
        <v>6780</v>
      </c>
      <c r="B1108" s="42" t="s">
        <v>6445</v>
      </c>
      <c r="C1108" s="246"/>
    </row>
    <row r="1109" spans="1:5">
      <c r="B1109" s="159" t="s">
        <v>5669</v>
      </c>
      <c r="C1109" s="246" t="s">
        <v>5576</v>
      </c>
    </row>
    <row r="1110" spans="1:5">
      <c r="B1110" s="159" t="s">
        <v>5670</v>
      </c>
      <c r="C1110" s="255">
        <v>806</v>
      </c>
    </row>
    <row r="1111" spans="1:5">
      <c r="B1111" s="160" t="s">
        <v>5668</v>
      </c>
      <c r="C1111" s="101" t="s">
        <v>6446</v>
      </c>
    </row>
    <row r="1112" spans="1:5">
      <c r="B1112" s="160"/>
      <c r="C1112" s="246"/>
    </row>
    <row r="1113" spans="1:5">
      <c r="A1113" s="245" t="s">
        <v>7653</v>
      </c>
      <c r="B1113" s="110" t="s">
        <v>7656</v>
      </c>
      <c r="C1113" s="246"/>
    </row>
    <row r="1114" spans="1:5">
      <c r="B1114" s="246" t="s">
        <v>5669</v>
      </c>
      <c r="C1114" s="246" t="s">
        <v>7655</v>
      </c>
    </row>
    <row r="1115" spans="1:5">
      <c r="B1115" s="246" t="s">
        <v>5670</v>
      </c>
      <c r="C1115" s="255">
        <v>300</v>
      </c>
    </row>
    <row r="1116" spans="1:5">
      <c r="B1116" s="246" t="s">
        <v>5668</v>
      </c>
      <c r="C1116" s="101" t="s">
        <v>7654</v>
      </c>
    </row>
    <row r="1117" spans="1:5">
      <c r="B1117" s="246" t="s">
        <v>4202</v>
      </c>
    </row>
    <row r="1118" spans="1:5">
      <c r="B1118" s="160"/>
      <c r="C1118" s="278"/>
      <c r="D1118" s="272"/>
      <c r="E1118" s="272"/>
    </row>
    <row r="1119" spans="1:5">
      <c r="A1119" s="245" t="s">
        <v>7665</v>
      </c>
      <c r="B1119" s="110" t="s">
        <v>7666</v>
      </c>
      <c r="C1119" s="278"/>
      <c r="D1119" s="272"/>
      <c r="E1119" s="272"/>
    </row>
    <row r="1120" spans="1:5">
      <c r="B1120" s="246" t="s">
        <v>5669</v>
      </c>
      <c r="C1120" s="278" t="s">
        <v>7667</v>
      </c>
      <c r="D1120" s="272"/>
      <c r="E1120" s="272"/>
    </row>
    <row r="1121" spans="1:5">
      <c r="B1121" s="246" t="s">
        <v>5670</v>
      </c>
      <c r="C1121" s="279">
        <v>113</v>
      </c>
      <c r="D1121" s="272"/>
      <c r="E1121" s="272"/>
    </row>
    <row r="1122" spans="1:5">
      <c r="B1122" s="246" t="s">
        <v>5668</v>
      </c>
      <c r="C1122" s="101" t="s">
        <v>7668</v>
      </c>
      <c r="D1122" s="272"/>
      <c r="E1122" s="272"/>
    </row>
    <row r="1123" spans="1:5">
      <c r="B1123" s="160"/>
      <c r="C1123" s="278"/>
      <c r="D1123" s="272"/>
      <c r="E1123" s="272"/>
    </row>
    <row r="1124" spans="1:5">
      <c r="A1124" s="175" t="s">
        <v>6781</v>
      </c>
      <c r="B1124" s="42" t="s">
        <v>6506</v>
      </c>
      <c r="C1124" s="278"/>
      <c r="D1124" s="272"/>
      <c r="E1124" s="272"/>
    </row>
    <row r="1125" spans="1:5">
      <c r="B1125" s="159" t="s">
        <v>5669</v>
      </c>
      <c r="C1125" s="278" t="s">
        <v>6507</v>
      </c>
      <c r="D1125" s="272"/>
      <c r="E1125" s="272"/>
    </row>
    <row r="1126" spans="1:5">
      <c r="B1126" s="159" t="s">
        <v>5670</v>
      </c>
      <c r="C1126" s="279">
        <v>54</v>
      </c>
      <c r="D1126" s="272"/>
      <c r="E1126" s="272"/>
    </row>
    <row r="1127" spans="1:5">
      <c r="B1127" s="159" t="s">
        <v>5668</v>
      </c>
      <c r="C1127" s="101" t="s">
        <v>6508</v>
      </c>
      <c r="D1127" s="272"/>
      <c r="E1127" s="272"/>
    </row>
    <row r="1128" spans="1:5">
      <c r="C1128" s="278"/>
      <c r="D1128" s="272"/>
      <c r="E1128" s="272"/>
    </row>
    <row r="1129" spans="1:5">
      <c r="A1129" s="175" t="s">
        <v>6782</v>
      </c>
      <c r="B1129" s="42" t="s">
        <v>6448</v>
      </c>
      <c r="C1129" s="278"/>
      <c r="D1129" s="272"/>
      <c r="E1129" s="272"/>
    </row>
    <row r="1130" spans="1:5">
      <c r="B1130" s="108" t="s">
        <v>5669</v>
      </c>
      <c r="C1130" s="278" t="s">
        <v>6343</v>
      </c>
      <c r="D1130" s="272"/>
      <c r="E1130" s="272"/>
    </row>
    <row r="1131" spans="1:5">
      <c r="B1131" s="108" t="s">
        <v>5670</v>
      </c>
      <c r="C1131" s="279">
        <v>44</v>
      </c>
      <c r="D1131" s="272"/>
      <c r="E1131" s="272"/>
    </row>
    <row r="1132" spans="1:5">
      <c r="B1132" s="108" t="s">
        <v>5668</v>
      </c>
      <c r="C1132" s="101" t="s">
        <v>6342</v>
      </c>
      <c r="D1132" s="272"/>
      <c r="E1132" s="272"/>
    </row>
    <row r="1133" spans="1:5">
      <c r="C1133" s="278"/>
      <c r="D1133" s="272"/>
      <c r="E1133" s="272"/>
    </row>
    <row r="1134" spans="1:5">
      <c r="A1134" s="175" t="s">
        <v>6783</v>
      </c>
      <c r="B1134" s="110" t="s">
        <v>6464</v>
      </c>
      <c r="C1134" s="278"/>
      <c r="D1134" s="272"/>
      <c r="E1134" s="272"/>
    </row>
    <row r="1135" spans="1:5">
      <c r="B1135" s="160" t="s">
        <v>5669</v>
      </c>
      <c r="C1135" s="278" t="s">
        <v>6465</v>
      </c>
      <c r="D1135" s="272"/>
      <c r="E1135" s="272"/>
    </row>
    <row r="1136" spans="1:5">
      <c r="B1136" s="160" t="s">
        <v>5670</v>
      </c>
      <c r="C1136" s="279">
        <v>8</v>
      </c>
      <c r="D1136" s="272"/>
      <c r="E1136" s="272"/>
    </row>
    <row r="1137" spans="1:5">
      <c r="B1137" s="160" t="s">
        <v>5668</v>
      </c>
      <c r="C1137" s="101" t="s">
        <v>6466</v>
      </c>
      <c r="D1137" s="272"/>
      <c r="E1137" s="272"/>
    </row>
    <row r="1138" spans="1:5">
      <c r="B1138" s="160"/>
      <c r="C1138" s="278"/>
      <c r="D1138" s="272"/>
      <c r="E1138" s="272"/>
    </row>
    <row r="1139" spans="1:5">
      <c r="A1139" s="272" t="s">
        <v>7653</v>
      </c>
      <c r="B1139" s="110" t="s">
        <v>8046</v>
      </c>
      <c r="C1139" s="278"/>
      <c r="D1139" s="272"/>
      <c r="E1139" s="272"/>
    </row>
    <row r="1140" spans="1:5">
      <c r="B1140" s="278" t="s">
        <v>5669</v>
      </c>
      <c r="C1140" s="278" t="s">
        <v>8047</v>
      </c>
      <c r="D1140" s="272"/>
      <c r="E1140" s="272"/>
    </row>
    <row r="1141" spans="1:5">
      <c r="B1141" s="278" t="s">
        <v>5670</v>
      </c>
      <c r="C1141" s="279">
        <v>451</v>
      </c>
    </row>
    <row r="1142" spans="1:5">
      <c r="B1142" s="278" t="s">
        <v>5668</v>
      </c>
      <c r="C1142" s="101" t="s">
        <v>8048</v>
      </c>
      <c r="D1142" s="272"/>
      <c r="E1142" s="272"/>
    </row>
    <row r="1143" spans="1:5">
      <c r="B1143" s="160"/>
      <c r="C1143" s="278"/>
      <c r="D1143" s="272"/>
      <c r="E1143" s="272"/>
    </row>
    <row r="1144" spans="1:5">
      <c r="A1144" s="272" t="s">
        <v>7665</v>
      </c>
      <c r="B1144" s="110" t="s">
        <v>8131</v>
      </c>
      <c r="C1144" s="278"/>
      <c r="D1144" s="272"/>
      <c r="E1144" s="272"/>
    </row>
    <row r="1145" spans="1:5">
      <c r="B1145" s="278" t="s">
        <v>5669</v>
      </c>
      <c r="C1145" s="278" t="s">
        <v>8132</v>
      </c>
      <c r="D1145" s="272"/>
      <c r="E1145" s="272"/>
    </row>
    <row r="1146" spans="1:5">
      <c r="B1146" s="278" t="s">
        <v>5670</v>
      </c>
      <c r="C1146" s="323">
        <v>3052</v>
      </c>
      <c r="D1146" s="272"/>
      <c r="E1146" s="272"/>
    </row>
    <row r="1147" spans="1:5">
      <c r="B1147" s="278" t="s">
        <v>5668</v>
      </c>
      <c r="C1147" s="278" t="s">
        <v>8211</v>
      </c>
      <c r="D1147" s="272"/>
      <c r="E1147" s="272"/>
    </row>
    <row r="1148" spans="1:5">
      <c r="B1148" s="160"/>
      <c r="C1148" s="278"/>
      <c r="D1148" s="272"/>
      <c r="E1148" s="272"/>
    </row>
    <row r="1149" spans="1:5">
      <c r="A1149" s="272" t="s">
        <v>8275</v>
      </c>
      <c r="B1149" s="110" t="s">
        <v>8277</v>
      </c>
      <c r="C1149" s="278"/>
      <c r="D1149" s="272"/>
      <c r="E1149" s="272"/>
    </row>
    <row r="1150" spans="1:5">
      <c r="B1150" s="278" t="s">
        <v>5669</v>
      </c>
      <c r="C1150" s="278" t="s">
        <v>8132</v>
      </c>
      <c r="D1150" s="272"/>
      <c r="E1150" s="272"/>
    </row>
    <row r="1151" spans="1:5">
      <c r="B1151" s="278" t="s">
        <v>5670</v>
      </c>
      <c r="C1151" s="278"/>
      <c r="D1151" s="272"/>
      <c r="E1151" s="272"/>
    </row>
    <row r="1152" spans="1:5">
      <c r="B1152" s="278" t="s">
        <v>5668</v>
      </c>
      <c r="C1152" s="278" t="s">
        <v>8276</v>
      </c>
      <c r="D1152" s="272"/>
      <c r="E1152" s="272"/>
    </row>
    <row r="1153" spans="1:5">
      <c r="B1153" s="160"/>
      <c r="C1153" s="278"/>
      <c r="D1153" s="272"/>
      <c r="E1153" s="272"/>
    </row>
    <row r="1154" spans="1:5">
      <c r="A1154" s="473" t="s">
        <v>14940</v>
      </c>
      <c r="B1154" s="110" t="s">
        <v>14942</v>
      </c>
      <c r="C1154" s="278"/>
      <c r="D1154" s="272"/>
      <c r="E1154" s="272"/>
    </row>
    <row r="1155" spans="1:5">
      <c r="B1155" s="474" t="s">
        <v>5669</v>
      </c>
      <c r="C1155" s="474" t="s">
        <v>14943</v>
      </c>
      <c r="D1155" s="272"/>
      <c r="E1155" s="272"/>
    </row>
    <row r="1156" spans="1:5">
      <c r="B1156" s="474" t="s">
        <v>5670</v>
      </c>
      <c r="C1156" s="278">
        <v>182</v>
      </c>
      <c r="D1156" s="272"/>
      <c r="E1156" s="272"/>
    </row>
    <row r="1157" spans="1:5">
      <c r="B1157" s="474" t="s">
        <v>5668</v>
      </c>
      <c r="C1157" s="278" t="s">
        <v>14941</v>
      </c>
      <c r="D1157" s="272"/>
      <c r="E1157" s="272"/>
    </row>
    <row r="1158" spans="1:5">
      <c r="B1158" s="160"/>
      <c r="C1158" s="278"/>
      <c r="D1158" s="272"/>
      <c r="E1158" s="272"/>
    </row>
    <row r="1159" spans="1:5">
      <c r="A1159" s="473" t="s">
        <v>14949</v>
      </c>
      <c r="B1159" s="110" t="s">
        <v>14950</v>
      </c>
      <c r="C1159" s="278"/>
      <c r="D1159" s="272"/>
      <c r="E1159" s="272"/>
    </row>
    <row r="1160" spans="1:5">
      <c r="B1160" s="474" t="s">
        <v>5669</v>
      </c>
      <c r="C1160" s="474" t="s">
        <v>14952</v>
      </c>
      <c r="D1160" s="272"/>
      <c r="E1160" s="272"/>
    </row>
    <row r="1161" spans="1:5">
      <c r="B1161" s="474" t="s">
        <v>5670</v>
      </c>
      <c r="C1161" s="278">
        <v>23</v>
      </c>
      <c r="D1161" s="272"/>
      <c r="E1161" s="272"/>
    </row>
    <row r="1162" spans="1:5">
      <c r="B1162" s="474" t="s">
        <v>5668</v>
      </c>
      <c r="C1162" s="278" t="s">
        <v>14951</v>
      </c>
      <c r="D1162" s="272"/>
      <c r="E1162" s="272"/>
    </row>
    <row r="1163" spans="1:5">
      <c r="B1163" s="160"/>
      <c r="C1163" s="278"/>
      <c r="D1163" s="272"/>
      <c r="E1163" s="272"/>
    </row>
    <row r="1164" spans="1:5">
      <c r="A1164" s="473" t="s">
        <v>14953</v>
      </c>
      <c r="B1164" s="110" t="s">
        <v>14956</v>
      </c>
      <c r="C1164" s="278"/>
      <c r="D1164" s="272"/>
      <c r="E1164" s="272"/>
    </row>
    <row r="1165" spans="1:5">
      <c r="B1165" s="474" t="s">
        <v>5669</v>
      </c>
      <c r="C1165" s="474" t="s">
        <v>14954</v>
      </c>
      <c r="D1165" s="272"/>
      <c r="E1165" s="272"/>
    </row>
    <row r="1166" spans="1:5">
      <c r="B1166" s="474" t="s">
        <v>5670</v>
      </c>
      <c r="C1166" s="278">
        <v>302</v>
      </c>
      <c r="D1166" s="272"/>
      <c r="E1166" s="272"/>
    </row>
    <row r="1167" spans="1:5">
      <c r="B1167" s="474" t="s">
        <v>5668</v>
      </c>
      <c r="C1167" s="278" t="s">
        <v>14955</v>
      </c>
      <c r="D1167" s="272"/>
      <c r="E1167" s="272"/>
    </row>
    <row r="1168" spans="1:5">
      <c r="B1168" s="160"/>
      <c r="C1168" s="278"/>
      <c r="D1168" s="272"/>
      <c r="E1168" s="272"/>
    </row>
    <row r="1169" spans="1:9">
      <c r="A1169" s="175" t="s">
        <v>6786</v>
      </c>
      <c r="B1169" s="42" t="s">
        <v>6511</v>
      </c>
      <c r="C1169" s="278"/>
      <c r="D1169" s="272"/>
      <c r="E1169" s="272"/>
    </row>
    <row r="1170" spans="1:9">
      <c r="B1170" s="159" t="s">
        <v>5669</v>
      </c>
      <c r="C1170" s="278" t="s">
        <v>6512</v>
      </c>
      <c r="D1170" s="272"/>
      <c r="E1170" s="272"/>
    </row>
    <row r="1171" spans="1:9">
      <c r="B1171" s="159" t="s">
        <v>5670</v>
      </c>
      <c r="C1171" s="279">
        <v>1812</v>
      </c>
      <c r="D1171" s="272"/>
      <c r="E1171" s="272"/>
    </row>
    <row r="1172" spans="1:9">
      <c r="B1172" s="159" t="s">
        <v>5668</v>
      </c>
      <c r="C1172" s="101" t="s">
        <v>6513</v>
      </c>
      <c r="D1172" s="272"/>
      <c r="E1172" s="272"/>
    </row>
    <row r="1173" spans="1:9">
      <c r="C1173" s="278"/>
      <c r="D1173" s="272"/>
      <c r="E1173" s="272"/>
    </row>
    <row r="1174" spans="1:9">
      <c r="A1174" s="175" t="s">
        <v>6787</v>
      </c>
      <c r="B1174" s="42" t="s">
        <v>6447</v>
      </c>
    </row>
    <row r="1175" spans="1:9">
      <c r="B1175" s="159" t="s">
        <v>5669</v>
      </c>
      <c r="C1175" s="160" t="s">
        <v>6444</v>
      </c>
    </row>
    <row r="1176" spans="1:9">
      <c r="B1176" s="159" t="s">
        <v>5670</v>
      </c>
      <c r="C1176" s="122">
        <v>1259</v>
      </c>
    </row>
    <row r="1177" spans="1:9">
      <c r="B1177" s="160" t="s">
        <v>5668</v>
      </c>
      <c r="C1177" s="101" t="s">
        <v>6784</v>
      </c>
    </row>
    <row r="1178" spans="1:9">
      <c r="B1178" s="160"/>
    </row>
    <row r="1179" spans="1:9">
      <c r="A1179" s="175" t="s">
        <v>6788</v>
      </c>
      <c r="B1179" s="110" t="s">
        <v>6439</v>
      </c>
      <c r="C1179" s="474"/>
      <c r="D1179" s="159"/>
      <c r="E1179" s="159"/>
      <c r="F1179" s="159"/>
      <c r="G1179" s="159"/>
      <c r="H1179" s="159"/>
      <c r="I1179" s="159"/>
    </row>
    <row r="1180" spans="1:9">
      <c r="A1180" s="159"/>
      <c r="B1180" s="160" t="s">
        <v>5669</v>
      </c>
      <c r="C1180" s="474" t="s">
        <v>6440</v>
      </c>
      <c r="D1180" s="159"/>
      <c r="E1180" s="159"/>
      <c r="F1180" s="159"/>
      <c r="G1180" s="159"/>
      <c r="H1180" s="159"/>
      <c r="I1180" s="159"/>
    </row>
    <row r="1181" spans="1:9">
      <c r="A1181" s="159"/>
      <c r="B1181" s="160" t="s">
        <v>5670</v>
      </c>
      <c r="C1181" s="476">
        <v>398</v>
      </c>
      <c r="D1181" s="159"/>
      <c r="E1181" s="159"/>
      <c r="F1181" s="159"/>
      <c r="G1181" s="159"/>
      <c r="H1181" s="159"/>
      <c r="I1181" s="159"/>
    </row>
    <row r="1182" spans="1:9">
      <c r="A1182" s="159"/>
      <c r="B1182" s="160" t="s">
        <v>5668</v>
      </c>
      <c r="C1182" s="101" t="s">
        <v>6441</v>
      </c>
      <c r="D1182" s="159"/>
      <c r="E1182" s="159"/>
      <c r="F1182" s="159"/>
      <c r="G1182" s="159"/>
      <c r="H1182" s="159"/>
      <c r="I1182" s="159"/>
    </row>
    <row r="1183" spans="1:9">
      <c r="A1183" s="159"/>
      <c r="B1183" s="160"/>
      <c r="C1183" s="101"/>
      <c r="D1183" s="159"/>
      <c r="E1183" s="159"/>
      <c r="F1183" s="159"/>
      <c r="G1183" s="159"/>
      <c r="H1183" s="159"/>
      <c r="I1183" s="159"/>
    </row>
    <row r="1184" spans="1:9">
      <c r="A1184" s="175" t="s">
        <v>6789</v>
      </c>
      <c r="B1184" s="110" t="s">
        <v>6785</v>
      </c>
      <c r="C1184" s="474"/>
      <c r="D1184" s="159"/>
      <c r="E1184" s="159"/>
      <c r="F1184" s="159"/>
      <c r="G1184" s="159"/>
      <c r="H1184" s="159"/>
      <c r="I1184" s="159"/>
    </row>
    <row r="1185" spans="1:9">
      <c r="A1185" s="159"/>
      <c r="B1185" s="160" t="s">
        <v>5669</v>
      </c>
      <c r="C1185" s="474" t="s">
        <v>6526</v>
      </c>
      <c r="D1185" s="159"/>
      <c r="E1185" s="159"/>
      <c r="F1185" s="159"/>
      <c r="G1185" s="159"/>
      <c r="H1185" s="159"/>
      <c r="I1185" s="159"/>
    </row>
    <row r="1186" spans="1:9">
      <c r="A1186" s="159"/>
      <c r="B1186" s="160" t="s">
        <v>5670</v>
      </c>
      <c r="C1186" s="476">
        <v>185</v>
      </c>
      <c r="D1186" s="159"/>
      <c r="E1186" s="159"/>
      <c r="F1186" s="159"/>
      <c r="G1186" s="159"/>
      <c r="H1186" s="159"/>
      <c r="I1186" s="159"/>
    </row>
    <row r="1187" spans="1:9">
      <c r="A1187" s="159"/>
      <c r="B1187" s="160" t="s">
        <v>5668</v>
      </c>
      <c r="C1187" s="101" t="s">
        <v>6527</v>
      </c>
      <c r="D1187" s="159"/>
      <c r="E1187" s="159"/>
      <c r="F1187" s="159"/>
      <c r="G1187" s="159"/>
      <c r="H1187" s="159"/>
      <c r="I1187" s="159"/>
    </row>
    <row r="1188" spans="1:9">
      <c r="A1188" s="159"/>
      <c r="B1188" s="160"/>
      <c r="C1188" s="160"/>
      <c r="D1188" s="159"/>
      <c r="E1188" s="159"/>
      <c r="F1188" s="159"/>
      <c r="G1188" s="159"/>
      <c r="H1188" s="159"/>
      <c r="I1188" s="159"/>
    </row>
    <row r="1189" spans="1:9">
      <c r="A1189" s="473" t="s">
        <v>14971</v>
      </c>
      <c r="B1189" s="479" t="s">
        <v>14972</v>
      </c>
      <c r="C1189" s="160"/>
      <c r="D1189" s="159"/>
      <c r="E1189" s="159"/>
      <c r="F1189" s="159"/>
      <c r="G1189" s="159"/>
      <c r="H1189" s="159"/>
      <c r="I1189" s="159"/>
    </row>
    <row r="1190" spans="1:9">
      <c r="A1190" s="159"/>
      <c r="B1190" s="160" t="s">
        <v>5669</v>
      </c>
      <c r="C1190" s="474" t="s">
        <v>14974</v>
      </c>
      <c r="D1190" s="159"/>
      <c r="E1190" s="159"/>
      <c r="F1190" s="159"/>
      <c r="G1190" s="159"/>
      <c r="H1190" s="159"/>
      <c r="I1190" s="159"/>
    </row>
    <row r="1191" spans="1:9">
      <c r="A1191" s="159"/>
      <c r="B1191" s="160" t="s">
        <v>5670</v>
      </c>
      <c r="C1191" s="476">
        <v>181</v>
      </c>
      <c r="D1191" s="159"/>
      <c r="E1191" s="159"/>
      <c r="F1191" s="159"/>
      <c r="G1191" s="159"/>
      <c r="H1191" s="159"/>
      <c r="I1191" s="159"/>
    </row>
    <row r="1192" spans="1:9">
      <c r="A1192" s="159"/>
      <c r="B1192" s="160" t="s">
        <v>5668</v>
      </c>
      <c r="C1192" s="101" t="s">
        <v>14973</v>
      </c>
      <c r="D1192" s="159"/>
      <c r="E1192" s="159"/>
      <c r="F1192" s="159"/>
      <c r="G1192" s="159"/>
      <c r="H1192" s="159"/>
      <c r="I1192" s="159"/>
    </row>
    <row r="1193" spans="1:9">
      <c r="A1193" s="159"/>
      <c r="B1193" s="160"/>
      <c r="C1193" s="160"/>
      <c r="D1193" s="159"/>
      <c r="E1193" s="159"/>
      <c r="F1193" s="159"/>
      <c r="G1193" s="159"/>
      <c r="H1193" s="159"/>
      <c r="I1193" s="159"/>
    </row>
    <row r="1194" spans="1:9">
      <c r="A1194" s="175" t="s">
        <v>6790</v>
      </c>
      <c r="B1194" s="110" t="s">
        <v>6490</v>
      </c>
      <c r="C1194" s="144"/>
      <c r="D1194" s="159"/>
      <c r="E1194" s="159"/>
      <c r="F1194" s="159"/>
      <c r="G1194" s="159"/>
      <c r="H1194" s="159"/>
      <c r="I1194" s="159"/>
    </row>
    <row r="1195" spans="1:9">
      <c r="A1195" s="159"/>
      <c r="B1195" s="160" t="s">
        <v>5669</v>
      </c>
      <c r="C1195" s="160" t="s">
        <v>6488</v>
      </c>
      <c r="D1195" s="159"/>
      <c r="E1195" s="159"/>
      <c r="F1195" s="159"/>
      <c r="G1195" s="159"/>
      <c r="H1195" s="159"/>
      <c r="I1195" s="159"/>
    </row>
    <row r="1196" spans="1:9">
      <c r="A1196" s="159"/>
      <c r="B1196" s="160" t="s">
        <v>5670</v>
      </c>
      <c r="C1196" s="122">
        <v>169</v>
      </c>
      <c r="D1196" s="159"/>
      <c r="E1196" s="159"/>
      <c r="F1196" s="159"/>
      <c r="G1196" s="159"/>
      <c r="H1196" s="159"/>
      <c r="I1196" s="159"/>
    </row>
    <row r="1197" spans="1:9">
      <c r="A1197" s="159"/>
      <c r="B1197" s="160" t="s">
        <v>5668</v>
      </c>
      <c r="C1197" s="144" t="s">
        <v>6489</v>
      </c>
      <c r="D1197" s="159"/>
      <c r="E1197" s="159"/>
      <c r="F1197" s="159"/>
      <c r="G1197" s="159"/>
      <c r="H1197" s="159"/>
      <c r="I1197" s="159"/>
    </row>
    <row r="1198" spans="1:9">
      <c r="A1198" s="159"/>
      <c r="B1198" s="160"/>
      <c r="C1198" s="160"/>
      <c r="D1198" s="159"/>
      <c r="E1198" s="159"/>
      <c r="F1198" s="159"/>
      <c r="G1198" s="159"/>
      <c r="H1198" s="159"/>
      <c r="I1198" s="159"/>
    </row>
    <row r="1199" spans="1:9">
      <c r="A1199" s="175" t="s">
        <v>6791</v>
      </c>
      <c r="B1199" s="110" t="s">
        <v>6346</v>
      </c>
      <c r="C1199" s="160"/>
      <c r="D1199" s="159"/>
      <c r="E1199" s="159"/>
      <c r="F1199" s="159"/>
      <c r="G1199" s="159"/>
      <c r="H1199" s="159"/>
      <c r="I1199" s="159"/>
    </row>
    <row r="1200" spans="1:9">
      <c r="A1200" s="159"/>
      <c r="B1200" s="160" t="s">
        <v>5669</v>
      </c>
      <c r="C1200" s="160" t="s">
        <v>6345</v>
      </c>
      <c r="D1200" s="159"/>
      <c r="E1200" s="159"/>
      <c r="F1200" s="159"/>
      <c r="G1200" s="159"/>
      <c r="H1200" s="159"/>
      <c r="I1200" s="159"/>
    </row>
    <row r="1201" spans="1:9">
      <c r="A1201" s="159"/>
      <c r="B1201" s="160" t="s">
        <v>5670</v>
      </c>
      <c r="C1201" s="122">
        <v>123</v>
      </c>
      <c r="D1201" s="159"/>
      <c r="E1201" s="159"/>
      <c r="F1201" s="159"/>
      <c r="G1201" s="159"/>
      <c r="H1201" s="159"/>
      <c r="I1201" s="159"/>
    </row>
    <row r="1202" spans="1:9">
      <c r="A1202" s="159"/>
      <c r="B1202" s="160" t="s">
        <v>5668</v>
      </c>
      <c r="C1202" s="144" t="s">
        <v>6344</v>
      </c>
      <c r="D1202" s="159"/>
      <c r="E1202" s="159"/>
      <c r="F1202" s="159"/>
      <c r="G1202" s="159"/>
      <c r="H1202" s="159"/>
      <c r="I1202" s="159"/>
    </row>
    <row r="1203" spans="1:9">
      <c r="A1203" s="159"/>
      <c r="B1203" s="160"/>
      <c r="C1203" s="160"/>
      <c r="D1203" s="159"/>
      <c r="E1203" s="159"/>
      <c r="F1203" s="159"/>
      <c r="G1203" s="159"/>
      <c r="H1203" s="159"/>
      <c r="I1203" s="159"/>
    </row>
    <row r="1204" spans="1:9">
      <c r="A1204" s="175" t="s">
        <v>6792</v>
      </c>
      <c r="B1204" s="42" t="s">
        <v>6578</v>
      </c>
      <c r="C1204" s="160"/>
      <c r="D1204" s="159"/>
      <c r="E1204" s="159"/>
      <c r="F1204" s="159"/>
      <c r="G1204" s="159"/>
      <c r="H1204" s="159"/>
    </row>
    <row r="1205" spans="1:9">
      <c r="B1205" s="159" t="s">
        <v>5669</v>
      </c>
      <c r="C1205" s="160" t="s">
        <v>6577</v>
      </c>
      <c r="D1205" s="159"/>
      <c r="E1205" s="159"/>
      <c r="F1205" s="159"/>
      <c r="G1205" s="159"/>
      <c r="H1205" s="159"/>
    </row>
    <row r="1206" spans="1:9">
      <c r="B1206" s="159" t="s">
        <v>5670</v>
      </c>
      <c r="C1206" s="122">
        <v>75</v>
      </c>
      <c r="D1206" s="159"/>
      <c r="E1206" s="159"/>
      <c r="F1206" s="159"/>
      <c r="G1206" s="159"/>
      <c r="H1206" s="159"/>
    </row>
    <row r="1207" spans="1:9">
      <c r="B1207" s="159" t="s">
        <v>5668</v>
      </c>
      <c r="C1207" s="101" t="s">
        <v>6576</v>
      </c>
      <c r="D1207" s="159"/>
      <c r="E1207" s="159"/>
      <c r="F1207" s="159"/>
      <c r="G1207" s="159"/>
      <c r="H1207" s="159"/>
    </row>
    <row r="1208" spans="1:9">
      <c r="B1208" s="109"/>
    </row>
    <row r="1209" spans="1:9">
      <c r="A1209" s="175" t="s">
        <v>6793</v>
      </c>
      <c r="B1209" s="42" t="s">
        <v>6463</v>
      </c>
    </row>
    <row r="1210" spans="1:9">
      <c r="B1210" s="108" t="s">
        <v>5669</v>
      </c>
      <c r="C1210" s="109" t="s">
        <v>4133</v>
      </c>
    </row>
    <row r="1211" spans="1:9">
      <c r="B1211" s="108" t="s">
        <v>5670</v>
      </c>
      <c r="C1211" s="122">
        <v>66</v>
      </c>
    </row>
    <row r="1212" spans="1:9">
      <c r="B1212" s="108" t="s">
        <v>5668</v>
      </c>
      <c r="C1212" s="105" t="s">
        <v>6012</v>
      </c>
    </row>
    <row r="1214" spans="1:9">
      <c r="A1214" s="175" t="s">
        <v>6794</v>
      </c>
      <c r="B1214" s="42" t="s">
        <v>6460</v>
      </c>
      <c r="C1214" s="160"/>
      <c r="D1214" s="159"/>
      <c r="E1214" s="159"/>
      <c r="F1214" s="159"/>
      <c r="G1214" s="159"/>
      <c r="H1214" s="159"/>
      <c r="I1214" s="159"/>
    </row>
    <row r="1215" spans="1:9">
      <c r="A1215" s="159"/>
      <c r="B1215" s="159" t="s">
        <v>5669</v>
      </c>
      <c r="C1215" s="160" t="s">
        <v>6459</v>
      </c>
      <c r="D1215" s="159"/>
      <c r="E1215" s="159"/>
      <c r="F1215" s="159"/>
      <c r="G1215" s="159"/>
      <c r="H1215" s="159"/>
      <c r="I1215" s="159"/>
    </row>
    <row r="1216" spans="1:9">
      <c r="A1216" s="159"/>
      <c r="B1216" s="159" t="s">
        <v>5670</v>
      </c>
      <c r="C1216" s="122">
        <v>29</v>
      </c>
      <c r="D1216" s="159"/>
      <c r="E1216" s="159"/>
      <c r="F1216" s="159"/>
      <c r="G1216" s="159"/>
      <c r="H1216" s="159"/>
      <c r="I1216" s="159"/>
    </row>
    <row r="1217" spans="1:9">
      <c r="A1217" s="159"/>
      <c r="B1217" s="159" t="s">
        <v>5668</v>
      </c>
      <c r="C1217" s="144" t="s">
        <v>6461</v>
      </c>
      <c r="D1217" s="159"/>
      <c r="E1217" s="159"/>
      <c r="F1217" s="159"/>
      <c r="G1217" s="159"/>
      <c r="H1217" s="159"/>
      <c r="I1217" s="159"/>
    </row>
    <row r="1218" spans="1:9">
      <c r="A1218" s="159"/>
      <c r="B1218" s="159"/>
      <c r="C1218" s="160"/>
      <c r="D1218" s="159"/>
      <c r="E1218" s="159"/>
      <c r="F1218" s="159"/>
      <c r="G1218" s="159"/>
      <c r="H1218" s="159"/>
      <c r="I1218" s="159"/>
    </row>
    <row r="1219" spans="1:9">
      <c r="A1219" s="175" t="s">
        <v>6795</v>
      </c>
      <c r="B1219" s="110" t="s">
        <v>6442</v>
      </c>
    </row>
    <row r="1220" spans="1:9">
      <c r="B1220" s="109" t="s">
        <v>5669</v>
      </c>
      <c r="C1220" s="109" t="s">
        <v>6347</v>
      </c>
    </row>
    <row r="1221" spans="1:9">
      <c r="B1221" s="109" t="s">
        <v>5670</v>
      </c>
      <c r="C1221" s="122">
        <v>6</v>
      </c>
    </row>
    <row r="1222" spans="1:9" ht="15">
      <c r="B1222" s="109" t="s">
        <v>5668</v>
      </c>
      <c r="C1222" s="151" t="s">
        <v>6443</v>
      </c>
    </row>
    <row r="1223" spans="1:9">
      <c r="B1223" s="109"/>
    </row>
    <row r="1224" spans="1:9">
      <c r="A1224" s="270" t="s">
        <v>7948</v>
      </c>
      <c r="B1224" s="110" t="s">
        <v>7949</v>
      </c>
    </row>
    <row r="1225" spans="1:9">
      <c r="B1225" s="271" t="s">
        <v>5669</v>
      </c>
      <c r="C1225" s="271" t="s">
        <v>7950</v>
      </c>
    </row>
    <row r="1226" spans="1:9">
      <c r="B1226" s="271" t="s">
        <v>5670</v>
      </c>
      <c r="C1226" s="122">
        <v>58</v>
      </c>
    </row>
    <row r="1227" spans="1:9">
      <c r="B1227" s="271" t="s">
        <v>5668</v>
      </c>
      <c r="C1227" s="271" t="s">
        <v>7951</v>
      </c>
    </row>
    <row r="1228" spans="1:9">
      <c r="B1228" s="109"/>
    </row>
    <row r="1229" spans="1:9">
      <c r="A1229" s="272" t="s">
        <v>8935</v>
      </c>
      <c r="B1229" s="110" t="s">
        <v>8124</v>
      </c>
    </row>
    <row r="1230" spans="1:9">
      <c r="B1230" s="278" t="s">
        <v>5669</v>
      </c>
      <c r="C1230" s="278" t="s">
        <v>8123</v>
      </c>
    </row>
    <row r="1231" spans="1:9">
      <c r="B1231" s="278" t="s">
        <v>5670</v>
      </c>
    </row>
    <row r="1232" spans="1:9">
      <c r="B1232" s="278" t="s">
        <v>5668</v>
      </c>
      <c r="C1232" s="101" t="s">
        <v>8125</v>
      </c>
    </row>
    <row r="1233" spans="1:3">
      <c r="B1233" s="109"/>
    </row>
    <row r="1234" spans="1:3">
      <c r="A1234" s="272" t="s">
        <v>8936</v>
      </c>
      <c r="B1234" s="110" t="s">
        <v>8937</v>
      </c>
    </row>
    <row r="1235" spans="1:3">
      <c r="B1235" s="278" t="s">
        <v>5669</v>
      </c>
      <c r="C1235" s="278" t="s">
        <v>8938</v>
      </c>
    </row>
    <row r="1236" spans="1:3">
      <c r="B1236" s="278" t="s">
        <v>5670</v>
      </c>
    </row>
    <row r="1237" spans="1:3">
      <c r="B1237" s="278" t="s">
        <v>5668</v>
      </c>
      <c r="C1237" s="109" t="s">
        <v>8939</v>
      </c>
    </row>
    <row r="1238" spans="1:3">
      <c r="B1238" s="109"/>
    </row>
    <row r="1239" spans="1:3">
      <c r="A1239" s="379" t="s">
        <v>9499</v>
      </c>
      <c r="B1239" s="110" t="s">
        <v>9500</v>
      </c>
    </row>
    <row r="1240" spans="1:3">
      <c r="B1240" s="381" t="s">
        <v>5669</v>
      </c>
      <c r="C1240" s="381" t="s">
        <v>9501</v>
      </c>
    </row>
    <row r="1241" spans="1:3">
      <c r="B1241" s="381" t="s">
        <v>5670</v>
      </c>
    </row>
    <row r="1242" spans="1:3">
      <c r="B1242" s="381" t="s">
        <v>5668</v>
      </c>
      <c r="C1242" s="101" t="s">
        <v>9502</v>
      </c>
    </row>
    <row r="1243" spans="1:3">
      <c r="B1243" s="109"/>
    </row>
    <row r="1244" spans="1:3">
      <c r="A1244" s="379" t="s">
        <v>9515</v>
      </c>
      <c r="B1244" s="110" t="s">
        <v>9516</v>
      </c>
    </row>
    <row r="1245" spans="1:3">
      <c r="B1245" s="381" t="s">
        <v>5669</v>
      </c>
      <c r="C1245" s="381" t="s">
        <v>9517</v>
      </c>
    </row>
    <row r="1246" spans="1:3">
      <c r="B1246" s="381" t="s">
        <v>5670</v>
      </c>
      <c r="C1246" s="381"/>
    </row>
    <row r="1247" spans="1:3">
      <c r="B1247" s="381" t="s">
        <v>5668</v>
      </c>
      <c r="C1247" s="381"/>
    </row>
    <row r="1248" spans="1:3">
      <c r="B1248" s="109"/>
    </row>
    <row r="1249" spans="1:3">
      <c r="A1249" s="379" t="s">
        <v>9531</v>
      </c>
      <c r="B1249" s="110" t="s">
        <v>9532</v>
      </c>
    </row>
    <row r="1250" spans="1:3">
      <c r="B1250" s="381" t="s">
        <v>5669</v>
      </c>
      <c r="C1250" s="381" t="s">
        <v>9533</v>
      </c>
    </row>
    <row r="1251" spans="1:3">
      <c r="A1251" s="379"/>
      <c r="B1251" s="381" t="s">
        <v>5670</v>
      </c>
    </row>
    <row r="1252" spans="1:3">
      <c r="B1252" s="381" t="s">
        <v>5668</v>
      </c>
      <c r="C1252" s="101" t="s">
        <v>9534</v>
      </c>
    </row>
    <row r="1253" spans="1:3">
      <c r="B1253" s="109"/>
    </row>
    <row r="1254" spans="1:3">
      <c r="B1254" s="110" t="s">
        <v>9822</v>
      </c>
    </row>
    <row r="1255" spans="1:3">
      <c r="B1255" s="403" t="s">
        <v>5669</v>
      </c>
      <c r="C1255" s="403" t="s">
        <v>9823</v>
      </c>
    </row>
    <row r="1256" spans="1:3">
      <c r="B1256" s="403" t="s">
        <v>5670</v>
      </c>
    </row>
    <row r="1257" spans="1:3">
      <c r="B1257" s="403" t="s">
        <v>5668</v>
      </c>
      <c r="C1257" s="101" t="s">
        <v>9824</v>
      </c>
    </row>
    <row r="1258" spans="1:3">
      <c r="B1258" s="109"/>
    </row>
    <row r="1259" spans="1:3">
      <c r="A1259" s="473" t="s">
        <v>14975</v>
      </c>
      <c r="B1259" s="479" t="s">
        <v>14976</v>
      </c>
    </row>
    <row r="1260" spans="1:3">
      <c r="B1260" s="160" t="s">
        <v>5669</v>
      </c>
      <c r="C1260" s="474" t="s">
        <v>14978</v>
      </c>
    </row>
    <row r="1261" spans="1:3">
      <c r="B1261" s="160" t="s">
        <v>5670</v>
      </c>
      <c r="C1261" s="122">
        <v>5</v>
      </c>
    </row>
    <row r="1262" spans="1:3">
      <c r="B1262" s="160" t="s">
        <v>5668</v>
      </c>
      <c r="C1262" s="101" t="s">
        <v>14977</v>
      </c>
    </row>
    <row r="1263" spans="1:3">
      <c r="B1263" s="109"/>
    </row>
    <row r="1264" spans="1:3">
      <c r="A1264" s="473" t="s">
        <v>14987</v>
      </c>
      <c r="B1264" s="479" t="s">
        <v>14989</v>
      </c>
    </row>
    <row r="1265" spans="1:9">
      <c r="B1265" s="160" t="s">
        <v>5669</v>
      </c>
      <c r="C1265" s="474" t="s">
        <v>14990</v>
      </c>
    </row>
    <row r="1266" spans="1:9">
      <c r="B1266" s="160" t="s">
        <v>5670</v>
      </c>
      <c r="C1266" s="122">
        <v>30</v>
      </c>
    </row>
    <row r="1267" spans="1:9">
      <c r="B1267" s="160" t="s">
        <v>5668</v>
      </c>
      <c r="C1267" s="101" t="s">
        <v>14988</v>
      </c>
    </row>
    <row r="1268" spans="1:9">
      <c r="B1268" s="109"/>
    </row>
    <row r="1269" spans="1:9">
      <c r="A1269" s="175" t="s">
        <v>6797</v>
      </c>
      <c r="B1269" s="110" t="s">
        <v>6519</v>
      </c>
      <c r="C1269" s="160"/>
      <c r="D1269" s="159"/>
      <c r="E1269" s="159"/>
      <c r="F1269" s="159"/>
      <c r="G1269" s="159"/>
      <c r="H1269" s="159"/>
      <c r="I1269" s="159"/>
    </row>
    <row r="1270" spans="1:9">
      <c r="A1270" s="159"/>
      <c r="B1270" s="160" t="s">
        <v>5669</v>
      </c>
      <c r="C1270" s="160" t="s">
        <v>6521</v>
      </c>
      <c r="D1270" s="159"/>
      <c r="E1270" s="159"/>
      <c r="F1270" s="159"/>
      <c r="G1270" s="159"/>
      <c r="H1270" s="159"/>
      <c r="I1270" s="159"/>
    </row>
    <row r="1271" spans="1:9">
      <c r="A1271" s="159"/>
      <c r="B1271" s="160" t="s">
        <v>5670</v>
      </c>
      <c r="C1271" s="122">
        <v>878</v>
      </c>
      <c r="D1271" s="159"/>
      <c r="E1271" s="159"/>
      <c r="F1271" s="159"/>
      <c r="G1271" s="159"/>
      <c r="H1271" s="159"/>
      <c r="I1271" s="159"/>
    </row>
    <row r="1272" spans="1:9">
      <c r="A1272" s="159"/>
      <c r="B1272" s="160" t="s">
        <v>5668</v>
      </c>
      <c r="C1272" s="101" t="s">
        <v>6520</v>
      </c>
      <c r="D1272" s="159"/>
      <c r="E1272" s="159"/>
      <c r="F1272" s="159"/>
      <c r="G1272" s="159"/>
      <c r="H1272" s="159"/>
      <c r="I1272" s="159"/>
    </row>
    <row r="1273" spans="1:9">
      <c r="A1273" s="159"/>
      <c r="B1273" s="160"/>
      <c r="C1273" s="160"/>
      <c r="D1273" s="159"/>
      <c r="E1273" s="159"/>
      <c r="F1273" s="159"/>
      <c r="G1273" s="159"/>
      <c r="H1273" s="159"/>
      <c r="I1273" s="159"/>
    </row>
    <row r="1274" spans="1:9">
      <c r="A1274" s="379" t="s">
        <v>9542</v>
      </c>
      <c r="B1274" s="42" t="s">
        <v>9541</v>
      </c>
    </row>
    <row r="1275" spans="1:9">
      <c r="B1275" s="379" t="s">
        <v>5669</v>
      </c>
      <c r="C1275" s="381" t="s">
        <v>9544</v>
      </c>
    </row>
    <row r="1276" spans="1:9">
      <c r="B1276" s="379" t="s">
        <v>5670</v>
      </c>
      <c r="C1276" s="164">
        <v>614</v>
      </c>
    </row>
    <row r="1277" spans="1:9">
      <c r="B1277" s="379" t="s">
        <v>5668</v>
      </c>
      <c r="C1277" s="101" t="s">
        <v>9543</v>
      </c>
    </row>
    <row r="1279" spans="1:9">
      <c r="A1279" s="175" t="s">
        <v>6798</v>
      </c>
      <c r="B1279" s="42" t="s">
        <v>6426</v>
      </c>
      <c r="C1279" s="160"/>
      <c r="D1279" s="159"/>
      <c r="E1279" s="159"/>
      <c r="F1279" s="159"/>
      <c r="G1279" s="159"/>
      <c r="H1279" s="159"/>
      <c r="I1279" s="159"/>
    </row>
    <row r="1280" spans="1:9">
      <c r="A1280" s="159"/>
      <c r="B1280" s="159" t="s">
        <v>5669</v>
      </c>
      <c r="C1280" s="160" t="s">
        <v>6052</v>
      </c>
      <c r="D1280" s="159"/>
      <c r="E1280" s="159"/>
      <c r="F1280" s="159"/>
      <c r="G1280" s="159"/>
      <c r="H1280" s="159"/>
      <c r="I1280" s="159"/>
    </row>
    <row r="1281" spans="1:9">
      <c r="A1281" s="159"/>
      <c r="B1281" s="159" t="s">
        <v>5670</v>
      </c>
      <c r="C1281" s="122">
        <v>501</v>
      </c>
      <c r="D1281" s="159"/>
      <c r="E1281" s="159"/>
      <c r="F1281" s="159"/>
      <c r="G1281" s="159"/>
      <c r="H1281" s="159"/>
      <c r="I1281" s="159"/>
    </row>
    <row r="1282" spans="1:9">
      <c r="A1282" s="159"/>
      <c r="B1282" s="159" t="s">
        <v>5668</v>
      </c>
      <c r="C1282" s="144" t="s">
        <v>6425</v>
      </c>
      <c r="D1282" s="159"/>
      <c r="E1282" s="159"/>
      <c r="F1282" s="159"/>
      <c r="G1282" s="159"/>
      <c r="H1282" s="159"/>
      <c r="I1282" s="159"/>
    </row>
    <row r="1283" spans="1:9">
      <c r="A1283" s="159"/>
      <c r="B1283" s="159"/>
      <c r="C1283" s="144"/>
      <c r="D1283" s="159"/>
      <c r="E1283" s="159"/>
      <c r="F1283" s="159"/>
      <c r="G1283" s="159"/>
      <c r="H1283" s="159"/>
      <c r="I1283" s="159"/>
    </row>
    <row r="1284" spans="1:9">
      <c r="A1284" s="159"/>
      <c r="B1284" s="110" t="s">
        <v>6518</v>
      </c>
      <c r="C1284" s="160"/>
      <c r="D1284" s="159"/>
      <c r="E1284" s="159"/>
      <c r="F1284" s="159"/>
      <c r="G1284" s="159"/>
      <c r="H1284" s="159"/>
      <c r="I1284" s="159"/>
    </row>
    <row r="1285" spans="1:9">
      <c r="A1285" s="159"/>
      <c r="B1285" s="160" t="s">
        <v>5669</v>
      </c>
      <c r="C1285" s="160" t="s">
        <v>6493</v>
      </c>
      <c r="D1285" s="159"/>
      <c r="E1285" s="159"/>
      <c r="F1285" s="159"/>
      <c r="G1285" s="159"/>
      <c r="H1285" s="159"/>
      <c r="I1285" s="159"/>
    </row>
    <row r="1286" spans="1:9">
      <c r="A1286" s="159"/>
      <c r="B1286" s="160" t="s">
        <v>5670</v>
      </c>
      <c r="C1286" s="122">
        <v>75</v>
      </c>
      <c r="D1286" s="159"/>
      <c r="E1286" s="159"/>
      <c r="F1286" s="159"/>
      <c r="G1286" s="159"/>
      <c r="H1286" s="159"/>
      <c r="I1286" s="159"/>
    </row>
    <row r="1287" spans="1:9" ht="15">
      <c r="A1287" s="159"/>
      <c r="B1287" s="160" t="s">
        <v>5668</v>
      </c>
      <c r="C1287" s="151" t="s">
        <v>6494</v>
      </c>
      <c r="D1287" s="159"/>
      <c r="E1287" s="159"/>
      <c r="F1287" s="159"/>
      <c r="G1287" s="159"/>
      <c r="H1287" s="159"/>
      <c r="I1287" s="159"/>
    </row>
    <row r="1288" spans="1:9">
      <c r="A1288" s="159"/>
      <c r="B1288" s="160"/>
      <c r="C1288" s="160"/>
      <c r="D1288" s="159"/>
      <c r="E1288" s="159"/>
      <c r="F1288" s="159"/>
      <c r="G1288" s="159"/>
      <c r="H1288" s="159"/>
      <c r="I1288" s="159"/>
    </row>
    <row r="1289" spans="1:9">
      <c r="A1289" s="159"/>
      <c r="B1289" s="42" t="s">
        <v>6353</v>
      </c>
      <c r="C1289" s="160"/>
      <c r="D1289" s="159"/>
      <c r="E1289" s="159"/>
      <c r="F1289" s="159"/>
      <c r="G1289" s="159"/>
      <c r="H1289" s="159"/>
      <c r="I1289" s="159"/>
    </row>
    <row r="1290" spans="1:9">
      <c r="A1290" s="159"/>
      <c r="B1290" s="159" t="s">
        <v>5669</v>
      </c>
      <c r="C1290" s="160" t="s">
        <v>6332</v>
      </c>
      <c r="D1290" s="159"/>
      <c r="E1290" s="159"/>
      <c r="F1290" s="159"/>
      <c r="G1290" s="159"/>
      <c r="H1290" s="159"/>
      <c r="I1290" s="159"/>
    </row>
    <row r="1291" spans="1:9">
      <c r="A1291" s="159"/>
      <c r="B1291" s="159" t="s">
        <v>5670</v>
      </c>
      <c r="C1291" s="197" t="s">
        <v>1</v>
      </c>
      <c r="D1291" s="159"/>
      <c r="E1291" s="159"/>
      <c r="F1291" s="159"/>
      <c r="G1291" s="159"/>
      <c r="H1291" s="159"/>
      <c r="I1291" s="159"/>
    </row>
    <row r="1292" spans="1:9">
      <c r="A1292" s="159"/>
      <c r="B1292" s="159" t="s">
        <v>5668</v>
      </c>
      <c r="C1292" s="144" t="s">
        <v>6352</v>
      </c>
      <c r="D1292" s="159"/>
      <c r="E1292" s="159"/>
      <c r="F1292" s="159"/>
      <c r="G1292" s="159"/>
      <c r="H1292" s="159"/>
      <c r="I1292" s="159"/>
    </row>
    <row r="1293" spans="1:9">
      <c r="A1293" s="159"/>
      <c r="B1293" s="159"/>
      <c r="C1293" s="160"/>
      <c r="D1293" s="159"/>
      <c r="E1293" s="159"/>
      <c r="F1293" s="159"/>
      <c r="G1293" s="159"/>
      <c r="H1293" s="159"/>
      <c r="I1293" s="159"/>
    </row>
    <row r="1294" spans="1:9">
      <c r="A1294" s="379" t="s">
        <v>9539</v>
      </c>
      <c r="B1294" s="42" t="s">
        <v>6509</v>
      </c>
      <c r="C1294" s="160"/>
      <c r="D1294" s="159"/>
      <c r="E1294" s="159"/>
      <c r="F1294" s="159"/>
      <c r="G1294" s="159"/>
      <c r="H1294" s="159"/>
      <c r="I1294" s="159"/>
    </row>
    <row r="1295" spans="1:9">
      <c r="A1295" s="159"/>
      <c r="B1295" s="159" t="s">
        <v>5669</v>
      </c>
      <c r="C1295" s="160" t="s">
        <v>0</v>
      </c>
      <c r="D1295" s="159"/>
      <c r="E1295" s="159"/>
      <c r="F1295" s="159"/>
      <c r="G1295" s="159"/>
      <c r="H1295" s="159"/>
      <c r="I1295" s="159"/>
    </row>
    <row r="1296" spans="1:9">
      <c r="A1296" s="159"/>
      <c r="B1296" s="159" t="s">
        <v>5670</v>
      </c>
      <c r="C1296" s="197" t="s">
        <v>1</v>
      </c>
      <c r="D1296" s="159"/>
      <c r="E1296" s="159"/>
      <c r="F1296" s="159"/>
      <c r="G1296" s="159"/>
      <c r="H1296" s="159"/>
      <c r="I1296" s="159"/>
    </row>
    <row r="1297" spans="1:9" ht="15">
      <c r="A1297" s="159"/>
      <c r="B1297" s="159" t="s">
        <v>5668</v>
      </c>
      <c r="C1297" s="151" t="s">
        <v>6510</v>
      </c>
      <c r="D1297" s="160"/>
      <c r="E1297" s="159"/>
      <c r="F1297" s="159"/>
      <c r="G1297" s="159"/>
      <c r="H1297" s="159"/>
      <c r="I1297" s="159"/>
    </row>
    <row r="1298" spans="1:9">
      <c r="A1298" s="159"/>
      <c r="B1298" s="159"/>
      <c r="C1298" s="160"/>
      <c r="D1298" s="159"/>
      <c r="E1298" s="159"/>
      <c r="F1298" s="159"/>
      <c r="G1298" s="159"/>
      <c r="H1298" s="159"/>
      <c r="I1298" s="159"/>
    </row>
    <row r="1299" spans="1:9">
      <c r="A1299" s="159"/>
      <c r="B1299" s="42" t="s">
        <v>6531</v>
      </c>
      <c r="C1299" s="160"/>
      <c r="D1299" s="159"/>
      <c r="E1299" s="159"/>
      <c r="F1299" s="159"/>
      <c r="G1299" s="159"/>
      <c r="H1299" s="159"/>
      <c r="I1299" s="159"/>
    </row>
    <row r="1300" spans="1:9">
      <c r="A1300" s="159"/>
      <c r="B1300" s="159" t="s">
        <v>5669</v>
      </c>
      <c r="C1300" s="160" t="s">
        <v>6532</v>
      </c>
      <c r="D1300" s="159"/>
      <c r="E1300" s="159"/>
      <c r="F1300" s="159"/>
      <c r="G1300" s="159"/>
      <c r="H1300" s="159"/>
      <c r="I1300" s="159"/>
    </row>
    <row r="1301" spans="1:9">
      <c r="A1301" s="159"/>
      <c r="B1301" s="159" t="s">
        <v>5670</v>
      </c>
      <c r="C1301" s="122">
        <v>29</v>
      </c>
      <c r="D1301" s="159"/>
      <c r="E1301" s="159"/>
      <c r="F1301" s="159"/>
      <c r="G1301" s="159"/>
      <c r="H1301" s="159"/>
      <c r="I1301" s="159"/>
    </row>
    <row r="1302" spans="1:9" ht="15">
      <c r="A1302" s="159"/>
      <c r="B1302" s="159" t="s">
        <v>5668</v>
      </c>
      <c r="C1302" s="151" t="s">
        <v>6533</v>
      </c>
      <c r="D1302" s="159"/>
      <c r="E1302" s="159"/>
      <c r="F1302" s="159"/>
      <c r="G1302" s="159"/>
      <c r="H1302" s="159"/>
      <c r="I1302" s="159"/>
    </row>
    <row r="1303" spans="1:9">
      <c r="A1303" s="159"/>
      <c r="B1303" s="159"/>
      <c r="C1303" s="160"/>
      <c r="D1303" s="159"/>
      <c r="E1303" s="159"/>
      <c r="F1303" s="159"/>
      <c r="G1303" s="159"/>
      <c r="H1303" s="159"/>
      <c r="I1303" s="159"/>
    </row>
    <row r="1304" spans="1:9">
      <c r="B1304" s="110" t="s">
        <v>6516</v>
      </c>
    </row>
    <row r="1305" spans="1:9">
      <c r="B1305" s="160" t="s">
        <v>5669</v>
      </c>
      <c r="C1305" s="160" t="s">
        <v>6514</v>
      </c>
    </row>
    <row r="1306" spans="1:9">
      <c r="B1306" s="160" t="s">
        <v>5670</v>
      </c>
      <c r="C1306" s="122">
        <v>93</v>
      </c>
    </row>
    <row r="1307" spans="1:9" ht="15">
      <c r="B1307" s="160" t="s">
        <v>5668</v>
      </c>
      <c r="C1307" s="151" t="s">
        <v>6515</v>
      </c>
    </row>
    <row r="1308" spans="1:9">
      <c r="A1308" s="159"/>
      <c r="B1308" s="159"/>
      <c r="C1308" s="160"/>
      <c r="D1308" s="159"/>
      <c r="E1308" s="159"/>
      <c r="F1308" s="159"/>
      <c r="G1308" s="159"/>
      <c r="H1308" s="159"/>
      <c r="I1308" s="159"/>
    </row>
    <row r="1309" spans="1:9">
      <c r="A1309" s="159"/>
      <c r="B1309" s="42" t="s">
        <v>6482</v>
      </c>
      <c r="C1309" s="160"/>
      <c r="D1309" s="159"/>
      <c r="E1309" s="159"/>
      <c r="F1309" s="159"/>
      <c r="G1309" s="159"/>
      <c r="H1309" s="159"/>
      <c r="I1309" s="159"/>
    </row>
    <row r="1310" spans="1:9">
      <c r="A1310" s="159"/>
      <c r="B1310" s="159" t="s">
        <v>5669</v>
      </c>
      <c r="C1310" s="160" t="s">
        <v>6484</v>
      </c>
      <c r="D1310" s="159"/>
      <c r="E1310" s="159"/>
      <c r="F1310" s="159"/>
      <c r="G1310" s="159"/>
      <c r="H1310" s="159"/>
      <c r="I1310" s="159"/>
    </row>
    <row r="1311" spans="1:9">
      <c r="A1311" s="159"/>
      <c r="B1311" s="159" t="s">
        <v>5670</v>
      </c>
      <c r="C1311" s="122">
        <v>35</v>
      </c>
      <c r="D1311" s="159"/>
      <c r="E1311" s="159"/>
      <c r="F1311" s="159"/>
      <c r="G1311" s="159"/>
      <c r="H1311" s="159"/>
      <c r="I1311" s="159"/>
    </row>
    <row r="1312" spans="1:9">
      <c r="A1312" s="159"/>
      <c r="B1312" s="159" t="s">
        <v>5668</v>
      </c>
      <c r="C1312" s="144" t="s">
        <v>6485</v>
      </c>
      <c r="D1312" s="159"/>
      <c r="E1312" s="159"/>
      <c r="F1312" s="159"/>
      <c r="G1312" s="159"/>
      <c r="H1312" s="159"/>
      <c r="I1312" s="159"/>
    </row>
    <row r="1313" spans="1:9">
      <c r="A1313" s="159"/>
      <c r="B1313" s="159"/>
      <c r="C1313" s="160"/>
      <c r="D1313" s="159"/>
      <c r="E1313" s="159"/>
      <c r="F1313" s="159"/>
      <c r="G1313" s="159"/>
      <c r="H1313" s="159"/>
      <c r="I1313" s="159"/>
    </row>
    <row r="1314" spans="1:9">
      <c r="A1314" s="159"/>
      <c r="B1314" s="42" t="s">
        <v>6528</v>
      </c>
      <c r="C1314" s="160"/>
      <c r="D1314" s="159"/>
      <c r="E1314" s="159"/>
      <c r="F1314" s="159"/>
      <c r="G1314" s="159"/>
      <c r="H1314" s="159"/>
      <c r="I1314" s="159"/>
    </row>
    <row r="1315" spans="1:9">
      <c r="A1315" s="159"/>
      <c r="B1315" s="159" t="s">
        <v>5669</v>
      </c>
      <c r="C1315" s="160" t="s">
        <v>6530</v>
      </c>
      <c r="D1315" s="159"/>
      <c r="E1315" s="159"/>
      <c r="F1315" s="159"/>
      <c r="G1315" s="159"/>
      <c r="H1315" s="159"/>
      <c r="I1315" s="159"/>
    </row>
    <row r="1316" spans="1:9">
      <c r="A1316" s="159"/>
      <c r="B1316" s="159" t="s">
        <v>5670</v>
      </c>
      <c r="C1316" s="122">
        <v>20</v>
      </c>
      <c r="D1316" s="159"/>
      <c r="E1316" s="159"/>
      <c r="F1316" s="159"/>
      <c r="G1316" s="159"/>
      <c r="H1316" s="159"/>
      <c r="I1316" s="159"/>
    </row>
    <row r="1317" spans="1:9" ht="15">
      <c r="A1317" s="159"/>
      <c r="B1317" s="159" t="s">
        <v>5668</v>
      </c>
      <c r="C1317" s="151" t="s">
        <v>6529</v>
      </c>
      <c r="D1317" s="159"/>
      <c r="E1317" s="159"/>
      <c r="F1317" s="159"/>
      <c r="G1317" s="159"/>
      <c r="H1317" s="159"/>
      <c r="I1317" s="159"/>
    </row>
    <row r="1318" spans="1:9">
      <c r="A1318" s="159"/>
      <c r="B1318" s="159"/>
      <c r="C1318" s="160"/>
      <c r="D1318" s="159"/>
      <c r="E1318" s="159"/>
      <c r="F1318" s="159"/>
      <c r="G1318" s="159"/>
      <c r="H1318" s="159"/>
      <c r="I1318" s="159"/>
    </row>
    <row r="1319" spans="1:9">
      <c r="A1319" s="159"/>
      <c r="B1319" s="42" t="s">
        <v>6483</v>
      </c>
      <c r="C1319" s="160"/>
      <c r="D1319" s="159"/>
      <c r="E1319" s="159"/>
      <c r="F1319" s="159"/>
      <c r="G1319" s="159"/>
      <c r="H1319" s="159"/>
      <c r="I1319" s="159"/>
    </row>
    <row r="1320" spans="1:9">
      <c r="A1320" s="159"/>
      <c r="B1320" s="159" t="s">
        <v>5669</v>
      </c>
      <c r="C1320" s="160" t="s">
        <v>6420</v>
      </c>
      <c r="D1320" s="159"/>
      <c r="E1320" s="159"/>
      <c r="F1320" s="159"/>
      <c r="G1320" s="159"/>
      <c r="H1320" s="159"/>
      <c r="I1320" s="159"/>
    </row>
    <row r="1321" spans="1:9">
      <c r="A1321" s="159"/>
      <c r="B1321" s="159" t="s">
        <v>5670</v>
      </c>
      <c r="C1321" s="122">
        <v>2</v>
      </c>
      <c r="D1321" s="159"/>
      <c r="E1321" s="159"/>
      <c r="F1321" s="159"/>
      <c r="G1321" s="159"/>
      <c r="H1321" s="159"/>
      <c r="I1321" s="159"/>
    </row>
    <row r="1322" spans="1:9">
      <c r="A1322" s="159"/>
      <c r="B1322" s="159" t="s">
        <v>5668</v>
      </c>
      <c r="C1322" s="144" t="s">
        <v>6428</v>
      </c>
      <c r="D1322" s="159"/>
      <c r="E1322" s="159"/>
      <c r="F1322" s="159"/>
      <c r="G1322" s="159"/>
      <c r="H1322" s="159"/>
      <c r="I1322" s="159"/>
    </row>
    <row r="1323" spans="1:9">
      <c r="A1323" s="159"/>
      <c r="B1323" s="159"/>
      <c r="C1323" s="160"/>
      <c r="D1323" s="159"/>
      <c r="E1323" s="159"/>
      <c r="F1323" s="159"/>
      <c r="G1323" s="159"/>
      <c r="H1323" s="159"/>
      <c r="I1323" s="159"/>
    </row>
    <row r="1324" spans="1:9">
      <c r="A1324" s="159"/>
      <c r="B1324" s="42" t="s">
        <v>6429</v>
      </c>
      <c r="C1324" s="160"/>
      <c r="D1324" s="159"/>
      <c r="E1324" s="159"/>
      <c r="F1324" s="159"/>
      <c r="G1324" s="159"/>
      <c r="H1324" s="159"/>
      <c r="I1324" s="159"/>
    </row>
    <row r="1325" spans="1:9">
      <c r="A1325" s="159"/>
      <c r="B1325" s="159" t="s">
        <v>5669</v>
      </c>
      <c r="C1325" s="160" t="s">
        <v>6420</v>
      </c>
      <c r="D1325" s="159"/>
      <c r="E1325" s="159"/>
      <c r="F1325" s="159"/>
      <c r="G1325" s="159"/>
      <c r="H1325" s="159"/>
      <c r="I1325" s="159"/>
    </row>
    <row r="1326" spans="1:9">
      <c r="A1326" s="159"/>
      <c r="B1326" s="159" t="s">
        <v>5670</v>
      </c>
      <c r="C1326" s="122">
        <v>1</v>
      </c>
      <c r="D1326" s="159"/>
      <c r="E1326" s="159"/>
      <c r="F1326" s="159"/>
      <c r="G1326" s="159"/>
      <c r="H1326" s="159"/>
      <c r="I1326" s="159"/>
    </row>
    <row r="1327" spans="1:9">
      <c r="A1327" s="159"/>
      <c r="B1327" s="159" t="s">
        <v>5668</v>
      </c>
      <c r="C1327" s="144" t="s">
        <v>6430</v>
      </c>
      <c r="D1327" s="159"/>
      <c r="E1327" s="159"/>
      <c r="F1327" s="159"/>
      <c r="G1327" s="159"/>
      <c r="H1327" s="159"/>
      <c r="I1327" s="159"/>
    </row>
    <row r="1328" spans="1:9">
      <c r="A1328" s="159"/>
      <c r="B1328" s="159"/>
      <c r="C1328" s="160"/>
      <c r="D1328" s="159"/>
      <c r="E1328" s="159"/>
      <c r="F1328" s="159"/>
      <c r="G1328" s="159"/>
      <c r="H1328" s="159"/>
      <c r="I1328" s="159"/>
    </row>
    <row r="1329" spans="1:9">
      <c r="A1329" s="159"/>
      <c r="B1329" s="110" t="s">
        <v>6800</v>
      </c>
      <c r="C1329" s="160"/>
      <c r="D1329" s="159"/>
      <c r="E1329" s="159"/>
      <c r="F1329" s="159"/>
      <c r="G1329" s="159"/>
      <c r="H1329" s="159"/>
      <c r="I1329" s="159"/>
    </row>
    <row r="1330" spans="1:9">
      <c r="A1330" s="159"/>
      <c r="B1330" s="160" t="s">
        <v>5669</v>
      </c>
      <c r="C1330" s="160" t="s">
        <v>6334</v>
      </c>
      <c r="D1330" s="159"/>
      <c r="E1330" s="159"/>
      <c r="F1330" s="159"/>
      <c r="G1330" s="159"/>
      <c r="H1330" s="159"/>
      <c r="I1330" s="159"/>
    </row>
    <row r="1331" spans="1:9">
      <c r="A1331" s="159"/>
      <c r="B1331" s="160" t="s">
        <v>5670</v>
      </c>
      <c r="C1331" s="122">
        <v>5</v>
      </c>
      <c r="D1331" s="159"/>
      <c r="E1331" s="159"/>
      <c r="F1331" s="159"/>
      <c r="G1331" s="159"/>
      <c r="H1331" s="159"/>
      <c r="I1331" s="159"/>
    </row>
    <row r="1332" spans="1:9">
      <c r="A1332" s="159"/>
      <c r="B1332" s="160" t="s">
        <v>5668</v>
      </c>
      <c r="C1332" s="101" t="s">
        <v>6338</v>
      </c>
      <c r="D1332" s="159"/>
      <c r="E1332" s="159"/>
      <c r="F1332" s="159"/>
      <c r="G1332" s="159"/>
      <c r="H1332" s="159"/>
      <c r="I1332" s="159"/>
    </row>
    <row r="1333" spans="1:9">
      <c r="A1333" s="159"/>
      <c r="B1333" s="160"/>
      <c r="C1333" s="101"/>
      <c r="D1333" s="159"/>
      <c r="E1333" s="159"/>
      <c r="F1333" s="159"/>
      <c r="G1333" s="159"/>
      <c r="H1333" s="159"/>
      <c r="I1333" s="159"/>
    </row>
    <row r="1334" spans="1:9">
      <c r="A1334" s="159"/>
      <c r="B1334" s="110" t="s">
        <v>6801</v>
      </c>
      <c r="C1334" s="101"/>
      <c r="D1334" s="159"/>
      <c r="E1334" s="159"/>
      <c r="F1334" s="159"/>
      <c r="G1334" s="159"/>
      <c r="H1334" s="159"/>
      <c r="I1334" s="159"/>
    </row>
    <row r="1335" spans="1:9">
      <c r="A1335" s="159"/>
      <c r="B1335" s="193" t="s">
        <v>5669</v>
      </c>
      <c r="C1335" s="193" t="s">
        <v>6526</v>
      </c>
      <c r="D1335" s="159"/>
      <c r="E1335" s="159"/>
      <c r="F1335" s="159"/>
      <c r="G1335" s="159"/>
      <c r="H1335" s="159"/>
      <c r="I1335" s="159"/>
    </row>
    <row r="1336" spans="1:9">
      <c r="A1336" s="159"/>
      <c r="B1336" s="193" t="s">
        <v>5670</v>
      </c>
      <c r="C1336" s="101"/>
      <c r="D1336" s="159"/>
      <c r="E1336" s="159"/>
      <c r="F1336" s="159"/>
      <c r="G1336" s="159"/>
      <c r="H1336" s="159"/>
      <c r="I1336" s="159"/>
    </row>
    <row r="1337" spans="1:9" ht="15">
      <c r="A1337" s="159"/>
      <c r="B1337" s="193" t="s">
        <v>5668</v>
      </c>
      <c r="C1337" s="151" t="s">
        <v>6802</v>
      </c>
      <c r="D1337" s="159"/>
      <c r="E1337" s="159"/>
      <c r="F1337" s="159"/>
      <c r="G1337" s="159"/>
      <c r="H1337" s="159"/>
      <c r="I1337" s="159"/>
    </row>
    <row r="1338" spans="1:9">
      <c r="A1338" s="159"/>
      <c r="B1338" s="160"/>
      <c r="C1338" s="160"/>
      <c r="D1338" s="159"/>
      <c r="E1338" s="159"/>
      <c r="F1338" s="159"/>
      <c r="G1338" s="159"/>
      <c r="H1338" s="159"/>
      <c r="I1338" s="159"/>
    </row>
    <row r="1339" spans="1:9">
      <c r="A1339" s="159" t="s">
        <v>6339</v>
      </c>
      <c r="B1339" s="110" t="s">
        <v>6335</v>
      </c>
      <c r="C1339" s="160"/>
      <c r="D1339" s="159"/>
      <c r="E1339" s="159"/>
      <c r="F1339" s="159"/>
      <c r="G1339" s="159"/>
      <c r="H1339" s="159"/>
      <c r="I1339" s="159"/>
    </row>
    <row r="1340" spans="1:9">
      <c r="A1340" s="159"/>
      <c r="B1340" s="160" t="s">
        <v>5669</v>
      </c>
      <c r="C1340" s="160" t="s">
        <v>6336</v>
      </c>
      <c r="D1340" s="159"/>
      <c r="E1340" s="159"/>
      <c r="F1340" s="159"/>
      <c r="G1340" s="159"/>
      <c r="H1340" s="159"/>
      <c r="I1340" s="159"/>
    </row>
    <row r="1341" spans="1:9">
      <c r="A1341" s="159"/>
      <c r="B1341" s="160" t="s">
        <v>5670</v>
      </c>
      <c r="C1341" s="122">
        <v>84</v>
      </c>
      <c r="D1341" s="159"/>
      <c r="E1341" s="159"/>
      <c r="F1341" s="159"/>
      <c r="G1341" s="159"/>
      <c r="H1341" s="159"/>
      <c r="I1341" s="159"/>
    </row>
    <row r="1342" spans="1:9">
      <c r="A1342" s="159"/>
      <c r="B1342" s="160" t="s">
        <v>5668</v>
      </c>
      <c r="C1342" s="101" t="s">
        <v>6337</v>
      </c>
      <c r="D1342" s="159"/>
      <c r="E1342" s="159"/>
      <c r="F1342" s="159"/>
      <c r="G1342" s="159"/>
      <c r="H1342" s="159"/>
      <c r="I1342" s="159"/>
    </row>
    <row r="1343" spans="1:9">
      <c r="A1343" s="159"/>
      <c r="B1343" s="160"/>
      <c r="C1343" s="160"/>
      <c r="D1343" s="159"/>
      <c r="E1343" s="159"/>
      <c r="F1343" s="159"/>
      <c r="G1343" s="159"/>
      <c r="H1343" s="159"/>
      <c r="I1343" s="159"/>
    </row>
    <row r="1344" spans="1:9">
      <c r="A1344" s="159"/>
      <c r="B1344" s="42" t="s">
        <v>6799</v>
      </c>
      <c r="C1344" s="160"/>
      <c r="D1344" s="159"/>
      <c r="E1344" s="159"/>
      <c r="F1344" s="159"/>
      <c r="G1344" s="159"/>
      <c r="H1344" s="159"/>
      <c r="I1344" s="159"/>
    </row>
    <row r="1345" spans="1:9">
      <c r="A1345" s="159"/>
      <c r="B1345" s="159" t="s">
        <v>5669</v>
      </c>
      <c r="C1345" s="160" t="s">
        <v>6053</v>
      </c>
      <c r="D1345" s="159"/>
      <c r="E1345" s="159"/>
      <c r="F1345" s="159"/>
      <c r="G1345" s="159"/>
      <c r="H1345" s="159"/>
      <c r="I1345" s="159"/>
    </row>
    <row r="1346" spans="1:9">
      <c r="A1346" s="159"/>
      <c r="B1346" s="159" t="s">
        <v>5670</v>
      </c>
      <c r="C1346" s="122">
        <v>53</v>
      </c>
      <c r="D1346" s="159"/>
      <c r="E1346" s="159"/>
      <c r="F1346" s="159"/>
      <c r="G1346" s="159"/>
      <c r="H1346" s="159"/>
      <c r="I1346" s="159"/>
    </row>
    <row r="1347" spans="1:9">
      <c r="A1347" s="159"/>
      <c r="B1347" s="159" t="s">
        <v>5668</v>
      </c>
      <c r="C1347" s="101" t="s">
        <v>6424</v>
      </c>
      <c r="D1347" s="159"/>
      <c r="E1347" s="159"/>
      <c r="F1347" s="159"/>
      <c r="G1347" s="159"/>
      <c r="H1347" s="159"/>
      <c r="I1347" s="159"/>
    </row>
    <row r="1348" spans="1:9">
      <c r="A1348" s="159"/>
      <c r="B1348" s="159"/>
      <c r="C1348" s="101"/>
      <c r="D1348" s="159"/>
      <c r="E1348" s="159"/>
      <c r="F1348" s="159"/>
      <c r="G1348" s="159"/>
      <c r="H1348" s="159"/>
      <c r="I1348" s="159"/>
    </row>
    <row r="1349" spans="1:9">
      <c r="A1349" s="159"/>
      <c r="B1349" s="42" t="s">
        <v>6537</v>
      </c>
      <c r="C1349" s="144"/>
      <c r="D1349" s="159"/>
      <c r="E1349" s="159"/>
      <c r="F1349" s="159"/>
      <c r="G1349" s="159"/>
      <c r="H1349" s="159"/>
      <c r="I1349" s="159"/>
    </row>
    <row r="1350" spans="1:9">
      <c r="A1350" s="159"/>
      <c r="B1350" s="159" t="s">
        <v>5669</v>
      </c>
      <c r="C1350" s="159" t="s">
        <v>6561</v>
      </c>
      <c r="D1350" s="159"/>
      <c r="E1350" s="159"/>
      <c r="F1350" s="159"/>
      <c r="G1350" s="159"/>
      <c r="H1350" s="159"/>
      <c r="I1350" s="159"/>
    </row>
    <row r="1351" spans="1:9">
      <c r="A1351" s="159"/>
      <c r="B1351" s="159" t="s">
        <v>5670</v>
      </c>
      <c r="C1351" s="164">
        <v>35</v>
      </c>
      <c r="D1351" s="159"/>
      <c r="E1351" s="159"/>
      <c r="F1351" s="159"/>
      <c r="G1351" s="159"/>
      <c r="H1351" s="159"/>
      <c r="I1351" s="159"/>
    </row>
    <row r="1352" spans="1:9">
      <c r="A1352" s="159"/>
      <c r="B1352" s="159" t="s">
        <v>5668</v>
      </c>
      <c r="C1352" s="101" t="s">
        <v>6538</v>
      </c>
      <c r="D1352" s="159"/>
      <c r="E1352" s="159"/>
      <c r="F1352" s="159"/>
      <c r="G1352" s="159"/>
      <c r="H1352" s="159"/>
      <c r="I1352" s="159"/>
    </row>
    <row r="1353" spans="1:9">
      <c r="A1353" s="159"/>
      <c r="B1353" s="159" t="s">
        <v>4202</v>
      </c>
      <c r="C1353" s="159" t="s">
        <v>6579</v>
      </c>
      <c r="D1353" s="159"/>
      <c r="E1353" s="159"/>
      <c r="F1353" s="159"/>
      <c r="G1353" s="159"/>
      <c r="H1353" s="159"/>
      <c r="I1353" s="159"/>
    </row>
    <row r="1354" spans="1:9">
      <c r="C1354" s="160"/>
      <c r="D1354" s="159"/>
      <c r="E1354" s="159"/>
      <c r="F1354" s="159"/>
    </row>
    <row r="1355" spans="1:9">
      <c r="B1355" s="42" t="s">
        <v>6454</v>
      </c>
      <c r="C1355" s="160"/>
      <c r="D1355" s="159"/>
      <c r="E1355" s="159"/>
      <c r="F1355" s="159"/>
    </row>
    <row r="1356" spans="1:9">
      <c r="B1356" s="159" t="s">
        <v>5669</v>
      </c>
      <c r="C1356" s="160" t="s">
        <v>6455</v>
      </c>
      <c r="D1356" s="159"/>
      <c r="E1356" s="159"/>
      <c r="F1356" s="159"/>
    </row>
    <row r="1357" spans="1:9">
      <c r="B1357" s="159" t="s">
        <v>5670</v>
      </c>
      <c r="C1357" s="164">
        <v>12</v>
      </c>
      <c r="D1357" s="159"/>
      <c r="E1357" s="159"/>
      <c r="F1357" s="159"/>
    </row>
    <row r="1358" spans="1:9">
      <c r="B1358" s="159" t="s">
        <v>5668</v>
      </c>
      <c r="C1358" s="160" t="s">
        <v>6456</v>
      </c>
      <c r="D1358" s="159"/>
      <c r="E1358" s="159"/>
      <c r="F1358" s="159"/>
    </row>
    <row r="1359" spans="1:9">
      <c r="C1359" s="160"/>
      <c r="D1359" s="159"/>
      <c r="E1359" s="159"/>
      <c r="F1359" s="159"/>
    </row>
    <row r="1360" spans="1:9">
      <c r="B1360" s="42" t="s">
        <v>6449</v>
      </c>
      <c r="C1360" s="160"/>
      <c r="D1360" s="159"/>
      <c r="E1360" s="159"/>
      <c r="F1360" s="159"/>
    </row>
    <row r="1361" spans="2:6">
      <c r="B1361" s="159" t="s">
        <v>5669</v>
      </c>
      <c r="C1361" s="160" t="s">
        <v>6450</v>
      </c>
      <c r="D1361" s="159"/>
      <c r="E1361" s="159"/>
      <c r="F1361" s="159"/>
    </row>
    <row r="1362" spans="2:6">
      <c r="B1362" s="159" t="s">
        <v>5670</v>
      </c>
      <c r="C1362" s="164">
        <v>6</v>
      </c>
      <c r="D1362" s="159"/>
      <c r="E1362" s="159"/>
      <c r="F1362" s="159"/>
    </row>
    <row r="1363" spans="2:6">
      <c r="B1363" s="159" t="s">
        <v>5668</v>
      </c>
      <c r="C1363" s="109" t="s">
        <v>6451</v>
      </c>
    </row>
    <row r="1365" spans="2:6">
      <c r="B1365" s="110" t="s">
        <v>6500</v>
      </c>
      <c r="C1365" s="160"/>
      <c r="D1365" s="159"/>
      <c r="E1365" s="159"/>
      <c r="F1365" s="159"/>
    </row>
    <row r="1366" spans="2:6">
      <c r="B1366" s="160" t="s">
        <v>5669</v>
      </c>
      <c r="C1366" s="160" t="s">
        <v>6499</v>
      </c>
      <c r="D1366" s="159"/>
      <c r="E1366" s="159"/>
      <c r="F1366" s="159"/>
    </row>
    <row r="1367" spans="2:6">
      <c r="B1367" s="159" t="s">
        <v>5670</v>
      </c>
      <c r="C1367" s="197" t="s">
        <v>1</v>
      </c>
      <c r="D1367" s="159"/>
      <c r="E1367" s="159"/>
      <c r="F1367" s="159"/>
    </row>
    <row r="1368" spans="2:6">
      <c r="B1368" s="159" t="s">
        <v>5668</v>
      </c>
      <c r="C1368" s="144" t="s">
        <v>6341</v>
      </c>
      <c r="D1368" s="159"/>
      <c r="E1368" s="159"/>
      <c r="F1368" s="159"/>
    </row>
    <row r="1369" spans="2:6">
      <c r="B1369" s="159"/>
      <c r="C1369" s="160"/>
      <c r="D1369" s="159"/>
      <c r="E1369" s="159"/>
      <c r="F1369" s="159"/>
    </row>
    <row r="1370" spans="2:6">
      <c r="B1370" s="42" t="s">
        <v>6522</v>
      </c>
    </row>
    <row r="1371" spans="2:6">
      <c r="B1371" s="159" t="s">
        <v>5669</v>
      </c>
      <c r="C1371" s="160" t="s">
        <v>6523</v>
      </c>
    </row>
    <row r="1372" spans="2:6">
      <c r="B1372" s="159" t="s">
        <v>5670</v>
      </c>
      <c r="C1372" s="122">
        <v>17</v>
      </c>
    </row>
    <row r="1373" spans="2:6" ht="15">
      <c r="B1373" s="159" t="s">
        <v>5668</v>
      </c>
      <c r="C1373" s="151" t="s">
        <v>6524</v>
      </c>
    </row>
    <row r="1375" spans="2:6">
      <c r="B1375" s="42" t="s">
        <v>6423</v>
      </c>
    </row>
    <row r="1376" spans="2:6">
      <c r="B1376" s="159" t="s">
        <v>5669</v>
      </c>
      <c r="C1376" s="160" t="s">
        <v>6421</v>
      </c>
    </row>
    <row r="1377" spans="2:4">
      <c r="B1377" s="159" t="s">
        <v>5670</v>
      </c>
      <c r="C1377" s="122">
        <v>0</v>
      </c>
    </row>
    <row r="1378" spans="2:4" ht="15">
      <c r="B1378" s="159" t="s">
        <v>5668</v>
      </c>
      <c r="C1378" s="44" t="s">
        <v>6422</v>
      </c>
    </row>
    <row r="1380" spans="2:4">
      <c r="B1380" s="42" t="s">
        <v>6796</v>
      </c>
    </row>
    <row r="1381" spans="2:4">
      <c r="B1381" s="108" t="s">
        <v>5669</v>
      </c>
      <c r="C1381" s="109" t="s">
        <v>6051</v>
      </c>
    </row>
    <row r="1382" spans="2:4">
      <c r="B1382" s="108" t="s">
        <v>5670</v>
      </c>
      <c r="C1382" s="122">
        <v>1</v>
      </c>
    </row>
    <row r="1383" spans="2:4" ht="15">
      <c r="B1383" s="108" t="s">
        <v>5668</v>
      </c>
      <c r="C1383" s="151" t="s">
        <v>6427</v>
      </c>
    </row>
    <row r="1385" spans="2:4">
      <c r="B1385" s="42" t="s">
        <v>6432</v>
      </c>
      <c r="C1385" s="160"/>
      <c r="D1385" s="159"/>
    </row>
    <row r="1386" spans="2:4">
      <c r="B1386" s="159" t="s">
        <v>5669</v>
      </c>
      <c r="C1386" s="160" t="s">
        <v>6420</v>
      </c>
      <c r="D1386" s="159"/>
    </row>
    <row r="1387" spans="2:4">
      <c r="B1387" s="159" t="s">
        <v>5670</v>
      </c>
      <c r="C1387" s="122">
        <v>0</v>
      </c>
      <c r="D1387" s="159"/>
    </row>
    <row r="1388" spans="2:4">
      <c r="B1388" s="159" t="s">
        <v>5668</v>
      </c>
      <c r="C1388" s="144" t="s">
        <v>6419</v>
      </c>
      <c r="D1388" s="159"/>
    </row>
    <row r="1390" spans="2:4">
      <c r="B1390" s="42" t="s">
        <v>6431</v>
      </c>
    </row>
    <row r="1391" spans="2:4">
      <c r="B1391" s="159" t="s">
        <v>5669</v>
      </c>
      <c r="C1391" s="160" t="s">
        <v>6433</v>
      </c>
    </row>
    <row r="1392" spans="2:4">
      <c r="B1392" s="159" t="s">
        <v>5670</v>
      </c>
      <c r="C1392" s="197" t="s">
        <v>1</v>
      </c>
    </row>
    <row r="1393" spans="1:3" ht="15">
      <c r="B1393" s="159" t="s">
        <v>5668</v>
      </c>
      <c r="C1393" s="151" t="s">
        <v>6434</v>
      </c>
    </row>
    <row r="1395" spans="1:3">
      <c r="B1395" s="42" t="s">
        <v>6534</v>
      </c>
    </row>
    <row r="1396" spans="1:3">
      <c r="B1396" s="159" t="s">
        <v>5669</v>
      </c>
      <c r="C1396" s="160" t="s">
        <v>6535</v>
      </c>
    </row>
    <row r="1397" spans="1:3">
      <c r="B1397" s="159" t="s">
        <v>5670</v>
      </c>
      <c r="C1397" s="122">
        <v>30</v>
      </c>
    </row>
    <row r="1398" spans="1:3" ht="15">
      <c r="B1398" s="159" t="s">
        <v>5668</v>
      </c>
      <c r="C1398" s="151" t="s">
        <v>6536</v>
      </c>
    </row>
    <row r="1400" spans="1:3">
      <c r="A1400" s="379" t="s">
        <v>9540</v>
      </c>
      <c r="B1400" s="42" t="s">
        <v>9536</v>
      </c>
    </row>
    <row r="1401" spans="1:3">
      <c r="B1401" s="379" t="s">
        <v>5669</v>
      </c>
      <c r="C1401" s="381" t="s">
        <v>9537</v>
      </c>
    </row>
    <row r="1402" spans="1:3">
      <c r="B1402" s="379" t="s">
        <v>5670</v>
      </c>
    </row>
    <row r="1403" spans="1:3">
      <c r="B1403" s="379" t="s">
        <v>5668</v>
      </c>
      <c r="C1403" s="101" t="s">
        <v>9538</v>
      </c>
    </row>
    <row r="1405" spans="1:3">
      <c r="B1405" s="42" t="s">
        <v>7640</v>
      </c>
    </row>
    <row r="1406" spans="1:3">
      <c r="B1406" s="245" t="s">
        <v>5669</v>
      </c>
      <c r="C1406" s="246" t="s">
        <v>7641</v>
      </c>
    </row>
    <row r="1407" spans="1:3">
      <c r="B1407" s="245" t="s">
        <v>5670</v>
      </c>
      <c r="C1407" s="122">
        <v>2</v>
      </c>
    </row>
    <row r="1408" spans="1:3">
      <c r="B1408" s="245" t="s">
        <v>5668</v>
      </c>
      <c r="C1408" s="101" t="s">
        <v>7642</v>
      </c>
    </row>
    <row r="1410" spans="1:6">
      <c r="B1410" s="42" t="s">
        <v>6495</v>
      </c>
      <c r="C1410" s="160"/>
      <c r="D1410" s="159"/>
      <c r="E1410" s="159"/>
      <c r="F1410" s="159"/>
    </row>
    <row r="1411" spans="1:6">
      <c r="B1411" s="159" t="s">
        <v>5669</v>
      </c>
      <c r="C1411" s="160" t="s">
        <v>6497</v>
      </c>
      <c r="D1411" s="159"/>
      <c r="E1411" s="159"/>
      <c r="F1411" s="159"/>
    </row>
    <row r="1412" spans="1:6">
      <c r="B1412" s="159" t="s">
        <v>5670</v>
      </c>
      <c r="C1412" s="122">
        <v>11</v>
      </c>
      <c r="D1412" s="159"/>
      <c r="E1412" s="159"/>
      <c r="F1412" s="159"/>
    </row>
    <row r="1413" spans="1:6">
      <c r="B1413" s="159" t="s">
        <v>5668</v>
      </c>
      <c r="C1413" s="101" t="s">
        <v>6498</v>
      </c>
      <c r="D1413" s="159"/>
      <c r="E1413" s="159"/>
      <c r="F1413" s="159"/>
    </row>
    <row r="1414" spans="1:6">
      <c r="B1414" s="159"/>
      <c r="C1414" s="160"/>
      <c r="D1414" s="159"/>
      <c r="E1414" s="159"/>
      <c r="F1414" s="159"/>
    </row>
    <row r="1415" spans="1:6">
      <c r="B1415" s="42" t="s">
        <v>14931</v>
      </c>
      <c r="C1415" s="160"/>
      <c r="D1415" s="159"/>
      <c r="E1415" s="159"/>
      <c r="F1415" s="159"/>
    </row>
    <row r="1416" spans="1:6">
      <c r="B1416" s="473" t="s">
        <v>5669</v>
      </c>
      <c r="C1416" s="474" t="s">
        <v>14932</v>
      </c>
      <c r="D1416" s="159"/>
      <c r="E1416" s="159"/>
      <c r="F1416" s="159"/>
    </row>
    <row r="1417" spans="1:6">
      <c r="B1417" s="473" t="s">
        <v>5670</v>
      </c>
      <c r="C1417" s="160"/>
      <c r="D1417" s="159"/>
      <c r="E1417" s="159"/>
      <c r="F1417" s="159"/>
    </row>
    <row r="1418" spans="1:6">
      <c r="B1418" s="473" t="s">
        <v>5668</v>
      </c>
      <c r="C1418" s="160" t="s">
        <v>14933</v>
      </c>
      <c r="D1418" s="159"/>
      <c r="E1418" s="159"/>
      <c r="F1418" s="159"/>
    </row>
    <row r="1419" spans="1:6">
      <c r="B1419" s="473"/>
      <c r="C1419" s="160" t="s">
        <v>14967</v>
      </c>
      <c r="D1419" s="159"/>
      <c r="E1419" s="159"/>
      <c r="F1419" s="159"/>
    </row>
    <row r="1420" spans="1:6">
      <c r="B1420" s="473" t="s">
        <v>4202</v>
      </c>
      <c r="C1420" s="474" t="s">
        <v>14991</v>
      </c>
      <c r="D1420" s="159"/>
      <c r="E1420" s="159"/>
      <c r="F1420" s="159"/>
    </row>
    <row r="1421" spans="1:6">
      <c r="B1421" s="159"/>
      <c r="C1421" s="160"/>
      <c r="D1421" s="159"/>
      <c r="E1421" s="159"/>
      <c r="F1421" s="159"/>
    </row>
    <row r="1422" spans="1:6">
      <c r="A1422" s="108" t="s">
        <v>6340</v>
      </c>
      <c r="B1422" s="42" t="s">
        <v>6496</v>
      </c>
      <c r="C1422" s="160"/>
      <c r="D1422" s="159"/>
      <c r="E1422" s="159"/>
      <c r="F1422" s="159"/>
    </row>
    <row r="1423" spans="1:6">
      <c r="B1423" s="159" t="s">
        <v>5669</v>
      </c>
      <c r="C1423" s="160" t="s">
        <v>6332</v>
      </c>
      <c r="D1423" s="159"/>
      <c r="E1423" s="159"/>
      <c r="F1423" s="159"/>
    </row>
    <row r="1424" spans="1:6">
      <c r="B1424" s="159" t="s">
        <v>5670</v>
      </c>
      <c r="C1424" s="122">
        <v>3</v>
      </c>
      <c r="D1424" s="159"/>
      <c r="E1424" s="159"/>
      <c r="F1424" s="159"/>
    </row>
    <row r="1425" spans="2:6">
      <c r="B1425" s="159" t="s">
        <v>5668</v>
      </c>
      <c r="C1425" s="101" t="s">
        <v>6333</v>
      </c>
      <c r="D1425" s="159"/>
      <c r="E1425" s="159"/>
      <c r="F1425" s="159"/>
    </row>
    <row r="1426" spans="2:6">
      <c r="B1426" s="159" t="s">
        <v>4202</v>
      </c>
      <c r="C1426" s="160" t="s">
        <v>6348</v>
      </c>
      <c r="D1426" s="159"/>
      <c r="E1426" s="159"/>
      <c r="F1426" s="159"/>
    </row>
    <row r="1427" spans="2:6">
      <c r="B1427" s="159" t="s">
        <v>6159</v>
      </c>
      <c r="C1427" s="163">
        <v>45149</v>
      </c>
      <c r="D1427" s="159"/>
      <c r="E1427" s="159"/>
      <c r="F1427" s="159"/>
    </row>
    <row r="1428" spans="2:6">
      <c r="B1428" s="159"/>
      <c r="C1428" s="160"/>
      <c r="D1428" s="159"/>
      <c r="E1428" s="159"/>
      <c r="F1428" s="159"/>
    </row>
    <row r="1429" spans="2:6">
      <c r="B1429" s="42" t="s">
        <v>6501</v>
      </c>
      <c r="C1429" s="160"/>
      <c r="D1429" s="159"/>
      <c r="E1429" s="159"/>
      <c r="F1429" s="159"/>
    </row>
    <row r="1430" spans="2:6">
      <c r="B1430" s="159" t="s">
        <v>5669</v>
      </c>
      <c r="C1430" s="160" t="s">
        <v>6503</v>
      </c>
      <c r="D1430" s="159"/>
      <c r="E1430" s="159"/>
      <c r="F1430" s="159"/>
    </row>
    <row r="1431" spans="2:6">
      <c r="B1431" s="159" t="s">
        <v>5670</v>
      </c>
      <c r="C1431" s="122">
        <v>0</v>
      </c>
      <c r="D1431" s="159"/>
      <c r="E1431" s="159"/>
      <c r="F1431" s="159"/>
    </row>
    <row r="1432" spans="2:6">
      <c r="B1432" s="159" t="s">
        <v>5668</v>
      </c>
      <c r="C1432" s="101" t="s">
        <v>6502</v>
      </c>
      <c r="D1432" s="159"/>
      <c r="E1432" s="159"/>
      <c r="F1432" s="159"/>
    </row>
    <row r="1433" spans="2:6">
      <c r="B1433" s="159"/>
      <c r="C1433" s="160"/>
      <c r="D1433" s="159"/>
      <c r="E1433" s="159"/>
      <c r="F1433" s="159"/>
    </row>
    <row r="1434" spans="2:6">
      <c r="B1434" s="42" t="s">
        <v>9816</v>
      </c>
      <c r="C1434" s="160"/>
      <c r="D1434" s="159"/>
      <c r="E1434" s="159"/>
      <c r="F1434" s="159"/>
    </row>
    <row r="1435" spans="2:6">
      <c r="B1435" s="391" t="s">
        <v>5669</v>
      </c>
      <c r="C1435" s="403" t="s">
        <v>9817</v>
      </c>
      <c r="D1435" s="159"/>
      <c r="E1435" s="159"/>
      <c r="F1435" s="159"/>
    </row>
    <row r="1436" spans="2:6">
      <c r="B1436" s="391" t="s">
        <v>5670</v>
      </c>
      <c r="C1436" s="160"/>
      <c r="D1436" s="159"/>
      <c r="E1436" s="159"/>
      <c r="F1436" s="159"/>
    </row>
    <row r="1437" spans="2:6">
      <c r="B1437" s="391" t="s">
        <v>5668</v>
      </c>
      <c r="C1437" s="101" t="s">
        <v>9818</v>
      </c>
      <c r="D1437" s="159"/>
      <c r="E1437" s="159"/>
      <c r="F1437" s="159"/>
    </row>
    <row r="1438" spans="2:6">
      <c r="B1438" s="159"/>
      <c r="C1438" s="160"/>
      <c r="D1438" s="159"/>
      <c r="E1438" s="159"/>
      <c r="F1438" s="159"/>
    </row>
    <row r="1439" spans="2:6">
      <c r="B1439" s="42" t="s">
        <v>9535</v>
      </c>
    </row>
    <row r="1440" spans="2:6">
      <c r="B1440" s="245" t="s">
        <v>5669</v>
      </c>
      <c r="C1440" s="246" t="s">
        <v>7568</v>
      </c>
    </row>
    <row r="1441" spans="1:6">
      <c r="B1441" s="245" t="s">
        <v>5670</v>
      </c>
    </row>
    <row r="1442" spans="1:6">
      <c r="B1442" s="245" t="s">
        <v>5668</v>
      </c>
      <c r="C1442" s="101" t="s">
        <v>7569</v>
      </c>
    </row>
    <row r="1444" spans="1:6">
      <c r="A1444" s="379" t="s">
        <v>9530</v>
      </c>
      <c r="B1444" s="42" t="s">
        <v>9527</v>
      </c>
      <c r="C1444" s="160"/>
      <c r="D1444" s="159"/>
      <c r="E1444" s="159"/>
      <c r="F1444" s="159"/>
    </row>
    <row r="1445" spans="1:6">
      <c r="B1445" s="379" t="s">
        <v>5669</v>
      </c>
      <c r="C1445" s="381" t="s">
        <v>9528</v>
      </c>
      <c r="D1445" s="159"/>
      <c r="E1445" s="159"/>
      <c r="F1445" s="159"/>
    </row>
    <row r="1446" spans="1:6">
      <c r="B1446" s="379" t="s">
        <v>5670</v>
      </c>
      <c r="C1446" s="160"/>
      <c r="D1446" s="159"/>
      <c r="E1446" s="159"/>
      <c r="F1446" s="159"/>
    </row>
    <row r="1447" spans="1:6">
      <c r="B1447" s="379" t="s">
        <v>5668</v>
      </c>
      <c r="C1447" s="160" t="s">
        <v>9529</v>
      </c>
      <c r="D1447" s="159"/>
      <c r="E1447" s="159"/>
      <c r="F1447" s="159"/>
    </row>
    <row r="1448" spans="1:6">
      <c r="B1448" s="159"/>
      <c r="C1448" s="160"/>
      <c r="D1448" s="159"/>
      <c r="E1448" s="159"/>
      <c r="F1448" s="159"/>
    </row>
    <row r="1449" spans="1:6">
      <c r="B1449" s="42" t="s">
        <v>9526</v>
      </c>
    </row>
    <row r="1450" spans="1:6">
      <c r="B1450" s="272" t="s">
        <v>5669</v>
      </c>
      <c r="C1450" s="278" t="s">
        <v>8126</v>
      </c>
    </row>
    <row r="1451" spans="1:6">
      <c r="B1451" s="272" t="s">
        <v>5670</v>
      </c>
    </row>
    <row r="1452" spans="1:6">
      <c r="B1452" s="272" t="s">
        <v>5668</v>
      </c>
      <c r="C1452" s="101" t="s">
        <v>8127</v>
      </c>
    </row>
    <row r="1454" spans="1:6">
      <c r="B1454" s="42" t="s">
        <v>9525</v>
      </c>
      <c r="C1454" s="160"/>
      <c r="D1454" s="159"/>
      <c r="E1454" s="159"/>
      <c r="F1454" s="159"/>
    </row>
    <row r="1455" spans="1:6">
      <c r="B1455" s="270" t="s">
        <v>5669</v>
      </c>
      <c r="C1455" s="271" t="s">
        <v>7975</v>
      </c>
      <c r="D1455" s="159"/>
      <c r="E1455" s="159"/>
      <c r="F1455" s="159"/>
    </row>
    <row r="1456" spans="1:6">
      <c r="B1456" s="270" t="s">
        <v>5670</v>
      </c>
      <c r="C1456" s="122">
        <v>0</v>
      </c>
      <c r="D1456" s="159"/>
      <c r="E1456" s="159"/>
      <c r="F1456" s="159"/>
    </row>
    <row r="1457" spans="1:6">
      <c r="B1457" s="270" t="s">
        <v>5668</v>
      </c>
      <c r="C1457" s="101" t="s">
        <v>7976</v>
      </c>
      <c r="D1457" s="159"/>
      <c r="E1457" s="159"/>
      <c r="F1457" s="159"/>
    </row>
    <row r="1458" spans="1:6">
      <c r="B1458" s="270" t="s">
        <v>4202</v>
      </c>
      <c r="C1458" s="271" t="s">
        <v>5664</v>
      </c>
      <c r="D1458" s="159"/>
      <c r="E1458" s="159"/>
      <c r="F1458" s="159"/>
    </row>
    <row r="1460" spans="1:6">
      <c r="A1460" s="486" t="s">
        <v>15196</v>
      </c>
      <c r="B1460" s="42" t="s">
        <v>9524</v>
      </c>
    </row>
    <row r="1461" spans="1:6">
      <c r="B1461" s="272" t="s">
        <v>5669</v>
      </c>
      <c r="C1461" s="381" t="s">
        <v>9522</v>
      </c>
    </row>
    <row r="1462" spans="1:6">
      <c r="B1462" s="272" t="s">
        <v>5670</v>
      </c>
    </row>
    <row r="1463" spans="1:6">
      <c r="B1463" s="272" t="s">
        <v>5668</v>
      </c>
      <c r="C1463" s="101" t="s">
        <v>9523</v>
      </c>
    </row>
    <row r="1464" spans="1:6">
      <c r="B1464" s="379" t="s">
        <v>4202</v>
      </c>
    </row>
    <row r="1465" spans="1:6">
      <c r="B1465" s="379"/>
    </row>
    <row r="1466" spans="1:6">
      <c r="A1466" s="377"/>
      <c r="B1466" s="42" t="s">
        <v>9436</v>
      </c>
    </row>
    <row r="1467" spans="1:6">
      <c r="B1467" s="272" t="s">
        <v>5669</v>
      </c>
      <c r="C1467" s="381" t="s">
        <v>9514</v>
      </c>
    </row>
    <row r="1468" spans="1:6">
      <c r="B1468" s="272" t="s">
        <v>5670</v>
      </c>
    </row>
    <row r="1469" spans="1:6">
      <c r="B1469" s="272" t="s">
        <v>5668</v>
      </c>
      <c r="C1469" s="101" t="s">
        <v>9435</v>
      </c>
    </row>
    <row r="1470" spans="1:6">
      <c r="B1470" s="379" t="s">
        <v>4202</v>
      </c>
      <c r="C1470" s="381" t="s">
        <v>9521</v>
      </c>
    </row>
    <row r="1472" spans="1:6">
      <c r="B1472" s="42" t="s">
        <v>9494</v>
      </c>
    </row>
    <row r="1473" spans="2:3">
      <c r="B1473" s="379" t="s">
        <v>5669</v>
      </c>
      <c r="C1473" s="381" t="s">
        <v>9496</v>
      </c>
    </row>
    <row r="1474" spans="2:3">
      <c r="B1474" s="379" t="s">
        <v>5670</v>
      </c>
    </row>
    <row r="1475" spans="2:3">
      <c r="B1475" s="379" t="s">
        <v>5668</v>
      </c>
      <c r="C1475" s="101" t="s">
        <v>9495</v>
      </c>
    </row>
    <row r="1476" spans="2:3">
      <c r="B1476" s="379" t="s">
        <v>4202</v>
      </c>
      <c r="C1476" s="381" t="s">
        <v>9545</v>
      </c>
    </row>
    <row r="1478" spans="2:3">
      <c r="B1478" s="42" t="s">
        <v>9819</v>
      </c>
    </row>
    <row r="1479" spans="2:3">
      <c r="B1479" s="391" t="s">
        <v>5669</v>
      </c>
      <c r="C1479" s="403" t="s">
        <v>9820</v>
      </c>
    </row>
    <row r="1480" spans="2:3">
      <c r="B1480" s="391" t="s">
        <v>5670</v>
      </c>
      <c r="C1480" s="405"/>
    </row>
    <row r="1481" spans="2:3">
      <c r="B1481" s="391" t="s">
        <v>5668</v>
      </c>
      <c r="C1481" s="101" t="s">
        <v>9821</v>
      </c>
    </row>
    <row r="1482" spans="2:3">
      <c r="C1482" s="405"/>
    </row>
    <row r="1483" spans="2:3">
      <c r="B1483" s="42" t="s">
        <v>9813</v>
      </c>
      <c r="C1483" s="405"/>
    </row>
    <row r="1484" spans="2:3">
      <c r="B1484" s="391" t="s">
        <v>5669</v>
      </c>
      <c r="C1484" s="405" t="s">
        <v>9814</v>
      </c>
    </row>
    <row r="1485" spans="2:3">
      <c r="B1485" s="391" t="s">
        <v>5670</v>
      </c>
      <c r="C1485" s="405"/>
    </row>
    <row r="1486" spans="2:3">
      <c r="B1486" s="391" t="s">
        <v>5668</v>
      </c>
      <c r="C1486" s="405"/>
    </row>
    <row r="1487" spans="2:3">
      <c r="B1487" s="391" t="s">
        <v>4202</v>
      </c>
      <c r="C1487" s="405"/>
    </row>
    <row r="1488" spans="2:3">
      <c r="C1488" s="405"/>
    </row>
    <row r="1489" spans="2:3">
      <c r="B1489" s="42" t="s">
        <v>9825</v>
      </c>
    </row>
    <row r="1490" spans="2:3">
      <c r="B1490" s="391" t="s">
        <v>5669</v>
      </c>
      <c r="C1490" s="403" t="s">
        <v>9827</v>
      </c>
    </row>
    <row r="1491" spans="2:3">
      <c r="B1491" s="391" t="s">
        <v>5670</v>
      </c>
      <c r="C1491" s="405"/>
    </row>
    <row r="1492" spans="2:3">
      <c r="B1492" s="391" t="s">
        <v>5668</v>
      </c>
      <c r="C1492" s="101" t="s">
        <v>9826</v>
      </c>
    </row>
    <row r="1493" spans="2:3">
      <c r="C1493" s="405"/>
    </row>
    <row r="1494" spans="2:3">
      <c r="B1494" s="42" t="s">
        <v>9830</v>
      </c>
      <c r="C1494" s="405"/>
    </row>
    <row r="1495" spans="2:3">
      <c r="B1495" s="404" t="s">
        <v>5669</v>
      </c>
      <c r="C1495" s="405" t="s">
        <v>9831</v>
      </c>
    </row>
    <row r="1496" spans="2:3">
      <c r="B1496" s="404" t="s">
        <v>5670</v>
      </c>
      <c r="C1496" s="405"/>
    </row>
    <row r="1497" spans="2:3">
      <c r="B1497" s="404" t="s">
        <v>5668</v>
      </c>
      <c r="C1497" s="405" t="s">
        <v>9832</v>
      </c>
    </row>
    <row r="1498" spans="2:3">
      <c r="C1498" s="405"/>
    </row>
    <row r="1499" spans="2:3">
      <c r="B1499" s="42" t="s">
        <v>15197</v>
      </c>
    </row>
    <row r="1500" spans="2:3">
      <c r="B1500" s="473" t="s">
        <v>5669</v>
      </c>
      <c r="C1500" s="474" t="s">
        <v>15199</v>
      </c>
    </row>
    <row r="1501" spans="2:3">
      <c r="B1501" s="473" t="s">
        <v>5670</v>
      </c>
    </row>
    <row r="1502" spans="2:3">
      <c r="B1502" s="473" t="s">
        <v>5668</v>
      </c>
      <c r="C1502" s="109" t="s">
        <v>15198</v>
      </c>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196"/>
  <sheetViews>
    <sheetView zoomScale="175" zoomScaleNormal="175" workbookViewId="0">
      <pane xSplit="2" ySplit="2" topLeftCell="C3" activePane="bottomRight" state="frozen"/>
      <selection pane="topRight" activeCell="C1" sqref="C1"/>
      <selection pane="bottomLeft" activeCell="A3" sqref="A3"/>
      <selection pane="bottomRight" activeCell="C3" sqref="C3"/>
    </sheetView>
  </sheetViews>
  <sheetFormatPr defaultColWidth="9" defaultRowHeight="12.75"/>
  <cols>
    <col min="1" max="1" width="4.375" style="407" bestFit="1" customWidth="1"/>
    <col min="2" max="2" width="6.375" style="407" customWidth="1"/>
    <col min="3" max="3" width="6.875" style="408" customWidth="1"/>
    <col min="4" max="4" width="9" style="408"/>
    <col min="5" max="5" width="21.625" style="407" customWidth="1"/>
    <col min="6" max="6" width="3.125" style="407" customWidth="1"/>
    <col min="7" max="7" width="6.5" style="407" bestFit="1" customWidth="1"/>
    <col min="8" max="16384" width="9" style="407"/>
  </cols>
  <sheetData>
    <row r="1" spans="1:8">
      <c r="A1" s="25" t="s">
        <v>1165</v>
      </c>
    </row>
    <row r="2" spans="1:8">
      <c r="B2" s="407" t="s">
        <v>9835</v>
      </c>
      <c r="C2" s="408" t="s">
        <v>9837</v>
      </c>
      <c r="D2" s="408" t="s">
        <v>1156</v>
      </c>
      <c r="E2" s="407" t="s">
        <v>6562</v>
      </c>
      <c r="F2" s="407" t="s">
        <v>10058</v>
      </c>
      <c r="G2" s="446" t="s">
        <v>5669</v>
      </c>
      <c r="H2" s="407" t="s">
        <v>6999</v>
      </c>
    </row>
    <row r="3" spans="1:8">
      <c r="B3" s="408">
        <v>2408</v>
      </c>
      <c r="C3" s="408">
        <v>4633</v>
      </c>
      <c r="D3" s="409">
        <v>45513</v>
      </c>
      <c r="E3" s="463" t="s">
        <v>14870</v>
      </c>
      <c r="G3" s="446"/>
    </row>
    <row r="4" spans="1:8">
      <c r="B4" s="408">
        <v>2408</v>
      </c>
      <c r="C4" s="408">
        <v>4632</v>
      </c>
      <c r="D4" s="409">
        <v>45513</v>
      </c>
      <c r="E4" s="464" t="s">
        <v>14871</v>
      </c>
      <c r="G4" s="446"/>
    </row>
    <row r="5" spans="1:8">
      <c r="B5" s="408">
        <v>2408</v>
      </c>
      <c r="C5" s="408">
        <v>4631</v>
      </c>
      <c r="D5" s="409">
        <v>45513</v>
      </c>
      <c r="E5" s="464" t="s">
        <v>14872</v>
      </c>
      <c r="G5" s="446"/>
    </row>
    <row r="6" spans="1:8">
      <c r="B6" s="408">
        <v>2408</v>
      </c>
      <c r="C6" s="408">
        <v>4628</v>
      </c>
      <c r="D6" s="409">
        <v>45513</v>
      </c>
      <c r="E6" s="464" t="s">
        <v>14873</v>
      </c>
      <c r="G6" s="446"/>
    </row>
    <row r="7" spans="1:8">
      <c r="B7" s="408">
        <v>2408</v>
      </c>
      <c r="C7" s="408">
        <v>4619</v>
      </c>
      <c r="D7" s="409">
        <v>45513</v>
      </c>
      <c r="E7" s="464" t="s">
        <v>14874</v>
      </c>
      <c r="G7" s="446"/>
    </row>
    <row r="8" spans="1:8">
      <c r="B8" s="408">
        <v>2408</v>
      </c>
      <c r="C8" s="408">
        <v>4614</v>
      </c>
      <c r="D8" s="409">
        <v>45513</v>
      </c>
      <c r="E8" s="464" t="s">
        <v>14875</v>
      </c>
      <c r="G8" s="446"/>
    </row>
    <row r="9" spans="1:8">
      <c r="B9" s="408">
        <v>2408</v>
      </c>
      <c r="C9" s="408">
        <v>4610</v>
      </c>
      <c r="D9" s="409">
        <v>45513</v>
      </c>
      <c r="E9" s="464" t="s">
        <v>14876</v>
      </c>
      <c r="G9" s="446"/>
    </row>
    <row r="10" spans="1:8">
      <c r="B10" s="408">
        <v>2408</v>
      </c>
      <c r="C10" s="408">
        <v>4606</v>
      </c>
      <c r="D10" s="409">
        <v>45513</v>
      </c>
      <c r="E10" s="464" t="s">
        <v>14877</v>
      </c>
      <c r="G10" s="446"/>
    </row>
    <row r="11" spans="1:8">
      <c r="B11" s="408">
        <v>2408</v>
      </c>
      <c r="C11" s="408">
        <v>4605</v>
      </c>
      <c r="D11" s="409">
        <v>45513</v>
      </c>
      <c r="E11" s="463" t="s">
        <v>14878</v>
      </c>
      <c r="G11" s="446"/>
    </row>
    <row r="12" spans="1:8">
      <c r="B12" s="408">
        <v>2408</v>
      </c>
      <c r="C12" s="408">
        <v>4604</v>
      </c>
      <c r="D12" s="409">
        <v>45513</v>
      </c>
      <c r="E12" s="463" t="s">
        <v>14879</v>
      </c>
      <c r="G12" s="446"/>
    </row>
    <row r="13" spans="1:8">
      <c r="B13" s="408">
        <v>2408</v>
      </c>
      <c r="C13" s="408">
        <v>4600</v>
      </c>
      <c r="D13" s="409">
        <v>45513</v>
      </c>
      <c r="E13" s="463" t="s">
        <v>14880</v>
      </c>
      <c r="G13" s="446"/>
    </row>
    <row r="14" spans="1:8">
      <c r="B14" s="408">
        <v>2408</v>
      </c>
      <c r="C14" s="408">
        <v>4596</v>
      </c>
      <c r="D14" s="409">
        <v>45513</v>
      </c>
      <c r="E14" s="464" t="s">
        <v>14881</v>
      </c>
      <c r="G14" s="446"/>
    </row>
    <row r="15" spans="1:8">
      <c r="B15" s="408">
        <v>2408</v>
      </c>
      <c r="C15" s="408">
        <v>4594</v>
      </c>
      <c r="D15" s="409">
        <v>45513</v>
      </c>
      <c r="E15" s="464" t="s">
        <v>14882</v>
      </c>
      <c r="G15" s="446"/>
    </row>
    <row r="16" spans="1:8">
      <c r="B16" s="408">
        <v>2408</v>
      </c>
      <c r="C16" s="408">
        <v>4593</v>
      </c>
      <c r="D16" s="409">
        <v>45513</v>
      </c>
      <c r="E16" s="464" t="s">
        <v>14884</v>
      </c>
      <c r="G16" s="446"/>
    </row>
    <row r="17" spans="2:7">
      <c r="B17" s="408">
        <v>2408</v>
      </c>
      <c r="C17" s="408">
        <v>4591</v>
      </c>
      <c r="D17" s="409">
        <v>45513</v>
      </c>
      <c r="E17" s="464" t="s">
        <v>14885</v>
      </c>
      <c r="G17" s="446"/>
    </row>
    <row r="18" spans="2:7">
      <c r="B18" s="408">
        <v>2408</v>
      </c>
      <c r="C18" s="408">
        <v>4590</v>
      </c>
      <c r="D18" s="409">
        <v>45513</v>
      </c>
      <c r="E18" s="464" t="s">
        <v>14886</v>
      </c>
      <c r="G18" s="446"/>
    </row>
    <row r="19" spans="2:7">
      <c r="B19" s="408">
        <v>2408</v>
      </c>
      <c r="C19" s="408">
        <v>4586</v>
      </c>
      <c r="D19" s="409">
        <v>45513</v>
      </c>
      <c r="E19" s="464" t="s">
        <v>14887</v>
      </c>
      <c r="G19" s="446"/>
    </row>
    <row r="20" spans="2:7">
      <c r="B20" s="408">
        <v>2408</v>
      </c>
      <c r="C20" s="408">
        <v>4585</v>
      </c>
      <c r="D20" s="409">
        <v>45513</v>
      </c>
      <c r="E20" s="464" t="s">
        <v>14888</v>
      </c>
      <c r="G20" s="446"/>
    </row>
    <row r="21" spans="2:7">
      <c r="B21" s="408">
        <v>2408</v>
      </c>
      <c r="C21" s="408">
        <v>4583</v>
      </c>
      <c r="D21" s="409">
        <v>45513</v>
      </c>
      <c r="E21" s="464" t="s">
        <v>14889</v>
      </c>
      <c r="G21" s="446"/>
    </row>
    <row r="22" spans="2:7">
      <c r="B22" s="408">
        <v>2408</v>
      </c>
      <c r="C22" s="408">
        <v>4579</v>
      </c>
      <c r="D22" s="409">
        <v>45513</v>
      </c>
      <c r="E22" s="464" t="s">
        <v>14890</v>
      </c>
      <c r="G22" s="446"/>
    </row>
    <row r="23" spans="2:7">
      <c r="B23" s="408">
        <v>2408</v>
      </c>
      <c r="C23" s="408">
        <v>4575</v>
      </c>
      <c r="D23" s="409">
        <v>45513</v>
      </c>
      <c r="E23" s="464" t="s">
        <v>14891</v>
      </c>
      <c r="G23" s="446"/>
    </row>
    <row r="24" spans="2:7">
      <c r="B24" s="408">
        <v>2408</v>
      </c>
      <c r="C24" s="408">
        <v>4574</v>
      </c>
      <c r="D24" s="409">
        <v>45513</v>
      </c>
      <c r="E24" s="464" t="s">
        <v>14892</v>
      </c>
      <c r="G24" s="446"/>
    </row>
    <row r="25" spans="2:7">
      <c r="B25" s="408">
        <v>2408</v>
      </c>
      <c r="C25" s="408">
        <v>4569</v>
      </c>
      <c r="D25" s="409">
        <v>45513</v>
      </c>
      <c r="E25" s="464" t="s">
        <v>14893</v>
      </c>
      <c r="G25" s="446"/>
    </row>
    <row r="26" spans="2:7">
      <c r="B26" s="408">
        <v>2408</v>
      </c>
      <c r="C26" s="408">
        <v>4568</v>
      </c>
      <c r="D26" s="409">
        <v>45513</v>
      </c>
      <c r="E26" s="464" t="s">
        <v>14894</v>
      </c>
      <c r="G26" s="446"/>
    </row>
    <row r="27" spans="2:7">
      <c r="B27" s="408">
        <v>2408</v>
      </c>
      <c r="C27" s="408">
        <v>4567</v>
      </c>
      <c r="D27" s="409">
        <v>45513</v>
      </c>
      <c r="E27" s="464" t="s">
        <v>14895</v>
      </c>
      <c r="G27" s="446"/>
    </row>
    <row r="28" spans="2:7">
      <c r="B28" s="408">
        <v>2408</v>
      </c>
      <c r="C28" s="408">
        <v>4560</v>
      </c>
      <c r="D28" s="409">
        <v>45513</v>
      </c>
      <c r="E28" s="464" t="s">
        <v>14896</v>
      </c>
      <c r="G28" s="446"/>
    </row>
    <row r="29" spans="2:7">
      <c r="B29" s="408">
        <v>2408</v>
      </c>
      <c r="C29" s="408">
        <v>4556</v>
      </c>
      <c r="D29" s="409">
        <v>45513</v>
      </c>
      <c r="E29" s="464" t="s">
        <v>14897</v>
      </c>
      <c r="G29" s="446"/>
    </row>
    <row r="30" spans="2:7">
      <c r="B30" s="408">
        <v>2408</v>
      </c>
      <c r="C30" s="408">
        <v>4549</v>
      </c>
      <c r="D30" s="409">
        <v>45513</v>
      </c>
      <c r="E30" s="464" t="s">
        <v>14898</v>
      </c>
      <c r="G30" s="446"/>
    </row>
    <row r="31" spans="2:7">
      <c r="B31" s="408">
        <v>2408</v>
      </c>
      <c r="C31" s="408">
        <v>4547</v>
      </c>
      <c r="D31" s="409">
        <v>45513</v>
      </c>
      <c r="E31" s="464" t="s">
        <v>14899</v>
      </c>
      <c r="G31" s="446"/>
    </row>
    <row r="32" spans="2:7">
      <c r="B32" s="408">
        <v>2408</v>
      </c>
      <c r="C32" s="408">
        <v>4532</v>
      </c>
      <c r="D32" s="409">
        <v>45513</v>
      </c>
      <c r="E32" s="464" t="s">
        <v>14900</v>
      </c>
      <c r="G32" s="446"/>
    </row>
    <row r="33" spans="2:7">
      <c r="B33" s="408">
        <v>2408</v>
      </c>
      <c r="C33" s="408">
        <v>4526</v>
      </c>
      <c r="D33" s="409">
        <v>45513</v>
      </c>
      <c r="E33" s="464" t="s">
        <v>14901</v>
      </c>
      <c r="G33" s="446"/>
    </row>
    <row r="34" spans="2:7">
      <c r="B34" s="408">
        <v>2408</v>
      </c>
      <c r="C34" s="408">
        <v>4523</v>
      </c>
      <c r="D34" s="409">
        <v>45513</v>
      </c>
      <c r="E34" s="464" t="s">
        <v>14902</v>
      </c>
      <c r="G34" s="446"/>
    </row>
    <row r="35" spans="2:7">
      <c r="B35" s="408">
        <v>2408</v>
      </c>
      <c r="C35" s="408">
        <v>4520</v>
      </c>
      <c r="D35" s="409">
        <v>45513</v>
      </c>
      <c r="E35" s="464" t="s">
        <v>14903</v>
      </c>
      <c r="G35" s="446"/>
    </row>
    <row r="36" spans="2:7">
      <c r="B36" s="408">
        <v>2408</v>
      </c>
      <c r="C36" s="408">
        <v>4519</v>
      </c>
      <c r="D36" s="409">
        <v>45513</v>
      </c>
      <c r="E36" s="464" t="s">
        <v>14904</v>
      </c>
      <c r="G36" s="446"/>
    </row>
    <row r="37" spans="2:7">
      <c r="B37" s="408">
        <v>2408</v>
      </c>
      <c r="C37" s="408">
        <v>4515</v>
      </c>
      <c r="D37" s="409">
        <v>45513</v>
      </c>
      <c r="E37" s="464" t="s">
        <v>14905</v>
      </c>
      <c r="G37" s="446"/>
    </row>
    <row r="38" spans="2:7">
      <c r="B38" s="408">
        <v>2408</v>
      </c>
      <c r="C38" s="408">
        <v>4514</v>
      </c>
      <c r="D38" s="409">
        <v>45513</v>
      </c>
      <c r="E38" s="464" t="s">
        <v>14906</v>
      </c>
      <c r="G38" s="446"/>
    </row>
    <row r="39" spans="2:7">
      <c r="B39" s="408">
        <v>2408</v>
      </c>
      <c r="C39" s="408">
        <v>4505</v>
      </c>
      <c r="D39" s="409">
        <v>45513</v>
      </c>
      <c r="E39" s="464" t="s">
        <v>14907</v>
      </c>
      <c r="G39" s="446"/>
    </row>
    <row r="40" spans="2:7">
      <c r="B40" s="408">
        <v>2408</v>
      </c>
      <c r="C40" s="408">
        <v>4499</v>
      </c>
      <c r="D40" s="409">
        <v>45513</v>
      </c>
      <c r="E40" s="464" t="s">
        <v>14908</v>
      </c>
      <c r="G40" s="446"/>
    </row>
    <row r="41" spans="2:7">
      <c r="B41" s="408">
        <v>2408</v>
      </c>
      <c r="C41" s="408">
        <v>4498</v>
      </c>
      <c r="D41" s="409">
        <v>45513</v>
      </c>
      <c r="E41" s="464" t="s">
        <v>14909</v>
      </c>
      <c r="G41" s="446"/>
    </row>
    <row r="42" spans="2:7">
      <c r="B42" s="408">
        <v>2408</v>
      </c>
      <c r="C42" s="408">
        <v>4491</v>
      </c>
      <c r="D42" s="409">
        <v>45513</v>
      </c>
      <c r="E42" s="464" t="s">
        <v>14910</v>
      </c>
      <c r="G42" s="446"/>
    </row>
    <row r="43" spans="2:7">
      <c r="B43" s="408">
        <v>2408</v>
      </c>
      <c r="C43" s="408">
        <v>4486</v>
      </c>
      <c r="D43" s="409">
        <v>45513</v>
      </c>
      <c r="E43" s="464" t="s">
        <v>14911</v>
      </c>
      <c r="G43" s="446"/>
    </row>
    <row r="44" spans="2:7">
      <c r="B44" s="408">
        <v>2408</v>
      </c>
      <c r="C44" s="408">
        <v>4478</v>
      </c>
      <c r="D44" s="409">
        <v>45513</v>
      </c>
      <c r="E44" s="464" t="s">
        <v>14912</v>
      </c>
      <c r="G44" s="446"/>
    </row>
    <row r="45" spans="2:7">
      <c r="B45" s="408">
        <v>2408</v>
      </c>
      <c r="C45" s="408">
        <v>4477</v>
      </c>
      <c r="D45" s="409">
        <v>45513</v>
      </c>
      <c r="E45" s="464" t="s">
        <v>14913</v>
      </c>
      <c r="G45" s="446"/>
    </row>
    <row r="46" spans="2:7">
      <c r="B46" s="408">
        <v>2408</v>
      </c>
      <c r="C46" s="408">
        <v>4472</v>
      </c>
      <c r="D46" s="409">
        <v>45513</v>
      </c>
      <c r="E46" s="464" t="s">
        <v>14914</v>
      </c>
      <c r="G46" s="446"/>
    </row>
    <row r="47" spans="2:7">
      <c r="B47" s="408">
        <v>2408</v>
      </c>
      <c r="C47" s="408">
        <v>4471</v>
      </c>
      <c r="D47" s="409">
        <v>45513</v>
      </c>
      <c r="E47" s="464" t="s">
        <v>14915</v>
      </c>
      <c r="G47" s="446"/>
    </row>
    <row r="48" spans="2:7">
      <c r="B48" s="408">
        <v>2408</v>
      </c>
      <c r="C48" s="408">
        <v>4460</v>
      </c>
      <c r="D48" s="409">
        <v>45513</v>
      </c>
      <c r="E48" s="464" t="s">
        <v>14917</v>
      </c>
      <c r="G48" s="446"/>
    </row>
    <row r="49" spans="2:7">
      <c r="B49" s="408">
        <v>2408</v>
      </c>
      <c r="C49" s="408">
        <v>4449</v>
      </c>
      <c r="D49" s="409">
        <v>45513</v>
      </c>
      <c r="E49" s="464" t="s">
        <v>14918</v>
      </c>
      <c r="G49" s="446"/>
    </row>
    <row r="50" spans="2:7">
      <c r="B50" s="408">
        <v>2408</v>
      </c>
      <c r="C50" s="408">
        <v>4443</v>
      </c>
      <c r="D50" s="409">
        <v>45513</v>
      </c>
      <c r="E50" s="464" t="s">
        <v>14919</v>
      </c>
      <c r="G50" s="446"/>
    </row>
    <row r="51" spans="2:7">
      <c r="B51" s="408">
        <v>2408</v>
      </c>
      <c r="C51" s="408">
        <v>4439</v>
      </c>
      <c r="D51" s="409">
        <v>45513</v>
      </c>
      <c r="E51" s="464" t="s">
        <v>14920</v>
      </c>
      <c r="G51" s="446"/>
    </row>
    <row r="52" spans="2:7">
      <c r="B52" s="408">
        <v>2408</v>
      </c>
      <c r="C52" s="408">
        <v>4430</v>
      </c>
      <c r="D52" s="409">
        <v>45513</v>
      </c>
      <c r="E52" s="464" t="s">
        <v>14921</v>
      </c>
      <c r="G52" s="446"/>
    </row>
    <row r="53" spans="2:7">
      <c r="B53" s="408">
        <v>2408</v>
      </c>
      <c r="C53" s="408">
        <v>4426</v>
      </c>
      <c r="D53" s="409">
        <v>45513</v>
      </c>
      <c r="E53" s="464" t="s">
        <v>14922</v>
      </c>
      <c r="G53" s="446"/>
    </row>
    <row r="54" spans="2:7">
      <c r="B54" s="408">
        <v>2408</v>
      </c>
      <c r="C54" s="408">
        <v>4424</v>
      </c>
      <c r="D54" s="409">
        <v>45513</v>
      </c>
      <c r="E54" s="464" t="s">
        <v>14923</v>
      </c>
      <c r="G54" s="446"/>
    </row>
    <row r="55" spans="2:7">
      <c r="B55" s="408">
        <v>2408</v>
      </c>
      <c r="C55" s="408">
        <v>4423</v>
      </c>
      <c r="D55" s="409">
        <v>45513</v>
      </c>
      <c r="E55" s="464" t="s">
        <v>14924</v>
      </c>
      <c r="G55" s="446"/>
    </row>
    <row r="56" spans="2:7">
      <c r="B56" s="408">
        <v>2408</v>
      </c>
      <c r="C56" s="408">
        <v>4420</v>
      </c>
      <c r="D56" s="409">
        <v>45513</v>
      </c>
      <c r="E56" s="464" t="s">
        <v>14925</v>
      </c>
      <c r="G56" s="446"/>
    </row>
    <row r="57" spans="2:7">
      <c r="B57" s="408">
        <v>2408</v>
      </c>
      <c r="C57" s="408">
        <v>4414</v>
      </c>
      <c r="D57" s="409">
        <v>45513</v>
      </c>
      <c r="E57" s="464" t="s">
        <v>14926</v>
      </c>
      <c r="G57" s="446"/>
    </row>
    <row r="58" spans="2:7">
      <c r="B58" s="408">
        <v>2408</v>
      </c>
      <c r="C58" s="408">
        <v>4407</v>
      </c>
      <c r="D58" s="409">
        <v>45513</v>
      </c>
      <c r="E58" s="464" t="s">
        <v>14927</v>
      </c>
      <c r="G58" s="446"/>
    </row>
    <row r="59" spans="2:7">
      <c r="B59" s="408">
        <v>2408</v>
      </c>
      <c r="C59" s="408">
        <v>4406</v>
      </c>
      <c r="D59" s="409">
        <v>45513</v>
      </c>
      <c r="E59" s="464" t="s">
        <v>14928</v>
      </c>
      <c r="G59" s="446"/>
    </row>
    <row r="60" spans="2:7">
      <c r="B60" s="408">
        <v>2408</v>
      </c>
      <c r="C60" s="408">
        <v>4403</v>
      </c>
      <c r="D60" s="409">
        <v>45513</v>
      </c>
      <c r="E60" s="464" t="s">
        <v>14929</v>
      </c>
      <c r="G60" s="446"/>
    </row>
    <row r="61" spans="2:7">
      <c r="B61" s="408">
        <v>2408</v>
      </c>
      <c r="C61" s="408">
        <v>4396</v>
      </c>
      <c r="D61" s="409">
        <v>45513</v>
      </c>
      <c r="E61" s="464" t="s">
        <v>14930</v>
      </c>
      <c r="G61" s="446"/>
    </row>
    <row r="62" spans="2:7">
      <c r="B62" s="408">
        <v>2408</v>
      </c>
      <c r="C62" s="408">
        <v>4394</v>
      </c>
      <c r="D62" s="409">
        <v>45513</v>
      </c>
      <c r="E62" s="482" t="s">
        <v>14994</v>
      </c>
      <c r="G62" s="446"/>
    </row>
    <row r="63" spans="2:7">
      <c r="B63" s="408">
        <v>2408</v>
      </c>
      <c r="C63" s="408">
        <v>4392</v>
      </c>
      <c r="D63" s="409">
        <v>45513</v>
      </c>
      <c r="E63" s="482" t="s">
        <v>14995</v>
      </c>
      <c r="G63" s="446"/>
    </row>
    <row r="64" spans="2:7">
      <c r="B64" s="408">
        <v>2408</v>
      </c>
      <c r="C64" s="408">
        <v>4391</v>
      </c>
      <c r="D64" s="409">
        <v>45513</v>
      </c>
      <c r="E64" s="482" t="s">
        <v>14996</v>
      </c>
      <c r="G64" s="446"/>
    </row>
    <row r="65" spans="2:7">
      <c r="B65" s="408">
        <v>2408</v>
      </c>
      <c r="C65" s="408">
        <v>4388</v>
      </c>
      <c r="D65" s="409">
        <v>45513</v>
      </c>
      <c r="E65" s="482" t="s">
        <v>14997</v>
      </c>
      <c r="G65" s="446"/>
    </row>
    <row r="66" spans="2:7">
      <c r="B66" s="408">
        <v>2408</v>
      </c>
      <c r="C66" s="408">
        <v>4385</v>
      </c>
      <c r="D66" s="409">
        <v>45513</v>
      </c>
      <c r="E66" s="482" t="s">
        <v>14998</v>
      </c>
      <c r="G66" s="446"/>
    </row>
    <row r="67" spans="2:7">
      <c r="B67" s="408">
        <v>2408</v>
      </c>
      <c r="C67" s="408">
        <v>4381</v>
      </c>
      <c r="D67" s="409">
        <v>45513</v>
      </c>
      <c r="E67" s="482" t="s">
        <v>14999</v>
      </c>
      <c r="G67" s="446"/>
    </row>
    <row r="68" spans="2:7">
      <c r="B68" s="408">
        <v>2408</v>
      </c>
      <c r="C68" s="408">
        <v>4380</v>
      </c>
      <c r="D68" s="409">
        <v>45513</v>
      </c>
      <c r="E68" s="482" t="s">
        <v>15000</v>
      </c>
      <c r="G68" s="446"/>
    </row>
    <row r="69" spans="2:7">
      <c r="B69" s="408">
        <v>2408</v>
      </c>
      <c r="C69" s="408">
        <v>4378</v>
      </c>
      <c r="D69" s="409">
        <v>45513</v>
      </c>
      <c r="E69" s="482" t="s">
        <v>15001</v>
      </c>
      <c r="G69" s="446"/>
    </row>
    <row r="70" spans="2:7">
      <c r="B70" s="408">
        <v>2408</v>
      </c>
      <c r="C70" s="408">
        <v>4376</v>
      </c>
      <c r="D70" s="409">
        <v>45513</v>
      </c>
      <c r="E70" s="482" t="s">
        <v>15002</v>
      </c>
      <c r="G70" s="446"/>
    </row>
    <row r="71" spans="2:7">
      <c r="B71" s="408">
        <v>2408</v>
      </c>
      <c r="C71" s="408">
        <v>4367</v>
      </c>
      <c r="D71" s="409">
        <v>45513</v>
      </c>
      <c r="E71" s="482" t="s">
        <v>15003</v>
      </c>
      <c r="G71" s="446"/>
    </row>
    <row r="72" spans="2:7">
      <c r="B72" s="408">
        <v>2408</v>
      </c>
      <c r="C72" s="408">
        <v>4363</v>
      </c>
      <c r="D72" s="409">
        <v>45513</v>
      </c>
      <c r="E72" s="482" t="s">
        <v>15004</v>
      </c>
      <c r="G72" s="446"/>
    </row>
    <row r="73" spans="2:7">
      <c r="B73" s="408">
        <v>2408</v>
      </c>
      <c r="C73" s="408">
        <v>4362</v>
      </c>
      <c r="D73" s="409">
        <v>45513</v>
      </c>
      <c r="E73" s="482" t="s">
        <v>15005</v>
      </c>
      <c r="G73" s="446"/>
    </row>
    <row r="74" spans="2:7">
      <c r="B74" s="408">
        <v>2408</v>
      </c>
      <c r="C74" s="408">
        <v>4347</v>
      </c>
      <c r="D74" s="409">
        <v>45513</v>
      </c>
      <c r="E74" s="482" t="s">
        <v>15006</v>
      </c>
      <c r="G74" s="446"/>
    </row>
    <row r="75" spans="2:7">
      <c r="B75" s="408">
        <v>2408</v>
      </c>
      <c r="C75" s="408">
        <v>4344</v>
      </c>
      <c r="D75" s="409">
        <v>45513</v>
      </c>
      <c r="E75" s="482" t="s">
        <v>15007</v>
      </c>
      <c r="G75" s="446"/>
    </row>
    <row r="76" spans="2:7">
      <c r="B76" s="408">
        <v>2408</v>
      </c>
      <c r="C76" s="408">
        <v>4343</v>
      </c>
      <c r="D76" s="409">
        <v>45513</v>
      </c>
      <c r="E76" s="482" t="s">
        <v>15008</v>
      </c>
      <c r="G76" s="446"/>
    </row>
    <row r="77" spans="2:7">
      <c r="B77" s="408">
        <v>2408</v>
      </c>
      <c r="C77" s="408">
        <v>4342</v>
      </c>
      <c r="D77" s="409">
        <v>45513</v>
      </c>
      <c r="E77" s="482" t="s">
        <v>15009</v>
      </c>
      <c r="G77" s="446"/>
    </row>
    <row r="78" spans="2:7">
      <c r="B78" s="408">
        <v>2408</v>
      </c>
      <c r="C78" s="408">
        <v>4326</v>
      </c>
      <c r="D78" s="409">
        <v>45513</v>
      </c>
      <c r="E78" s="482" t="s">
        <v>15010</v>
      </c>
      <c r="G78" s="446"/>
    </row>
    <row r="79" spans="2:7">
      <c r="B79" s="408">
        <v>2408</v>
      </c>
      <c r="C79" s="408">
        <v>4325</v>
      </c>
      <c r="D79" s="409">
        <v>45513</v>
      </c>
      <c r="E79" s="482" t="s">
        <v>15011</v>
      </c>
      <c r="G79" s="446"/>
    </row>
    <row r="80" spans="2:7">
      <c r="B80" s="408">
        <v>2408</v>
      </c>
      <c r="C80" s="408">
        <v>4323</v>
      </c>
      <c r="D80" s="409">
        <v>45513</v>
      </c>
      <c r="E80" s="482" t="s">
        <v>15012</v>
      </c>
      <c r="G80" s="446"/>
    </row>
    <row r="81" spans="2:7">
      <c r="B81" s="408">
        <v>2408</v>
      </c>
      <c r="C81" s="408">
        <v>4318</v>
      </c>
      <c r="D81" s="409">
        <v>45513</v>
      </c>
      <c r="E81" s="482" t="s">
        <v>15013</v>
      </c>
      <c r="G81" s="446"/>
    </row>
    <row r="82" spans="2:7">
      <c r="B82" s="408">
        <v>2408</v>
      </c>
      <c r="C82" s="408">
        <v>4317</v>
      </c>
      <c r="D82" s="409">
        <v>45513</v>
      </c>
      <c r="E82" s="482" t="s">
        <v>15014</v>
      </c>
      <c r="G82" s="446"/>
    </row>
    <row r="83" spans="2:7">
      <c r="B83" s="408">
        <v>2408</v>
      </c>
      <c r="C83" s="408">
        <v>4311</v>
      </c>
      <c r="D83" s="409">
        <v>45513</v>
      </c>
      <c r="E83" s="482" t="s">
        <v>15015</v>
      </c>
      <c r="G83" s="446"/>
    </row>
    <row r="84" spans="2:7">
      <c r="B84" s="408">
        <v>2408</v>
      </c>
      <c r="C84" s="408">
        <v>4309</v>
      </c>
      <c r="D84" s="409">
        <v>45513</v>
      </c>
      <c r="E84" s="482" t="s">
        <v>15016</v>
      </c>
      <c r="G84" s="446"/>
    </row>
    <row r="85" spans="2:7">
      <c r="B85" s="408">
        <v>2408</v>
      </c>
      <c r="C85" s="408">
        <v>4307</v>
      </c>
      <c r="D85" s="409">
        <v>45513</v>
      </c>
      <c r="E85" s="482" t="s">
        <v>15017</v>
      </c>
      <c r="G85" s="446"/>
    </row>
    <row r="86" spans="2:7">
      <c r="B86" s="408">
        <v>2408</v>
      </c>
      <c r="C86" s="408">
        <v>4304</v>
      </c>
      <c r="D86" s="409">
        <v>45513</v>
      </c>
      <c r="E86" s="482" t="s">
        <v>15018</v>
      </c>
      <c r="G86" s="446"/>
    </row>
    <row r="87" spans="2:7">
      <c r="B87" s="408">
        <v>2408</v>
      </c>
      <c r="C87" s="408">
        <v>4303</v>
      </c>
      <c r="D87" s="409">
        <v>45513</v>
      </c>
      <c r="E87" s="482" t="s">
        <v>15019</v>
      </c>
      <c r="G87" s="446"/>
    </row>
    <row r="88" spans="2:7">
      <c r="B88" s="408">
        <v>2408</v>
      </c>
      <c r="C88" s="408">
        <v>4300</v>
      </c>
      <c r="D88" s="409">
        <v>45513</v>
      </c>
      <c r="E88" s="482" t="s">
        <v>15020</v>
      </c>
      <c r="G88" s="446"/>
    </row>
    <row r="89" spans="2:7">
      <c r="B89" s="408">
        <v>2408</v>
      </c>
      <c r="C89" s="408">
        <v>4299</v>
      </c>
      <c r="D89" s="409">
        <v>45513</v>
      </c>
      <c r="E89" s="482" t="s">
        <v>15021</v>
      </c>
      <c r="G89" s="446"/>
    </row>
    <row r="90" spans="2:7">
      <c r="B90" s="408">
        <v>2408</v>
      </c>
      <c r="C90" s="408">
        <v>4295</v>
      </c>
      <c r="D90" s="409">
        <v>45513</v>
      </c>
      <c r="E90" s="482" t="s">
        <v>15022</v>
      </c>
      <c r="G90" s="446"/>
    </row>
    <row r="91" spans="2:7">
      <c r="B91" s="408">
        <v>2408</v>
      </c>
      <c r="C91" s="408">
        <v>4294</v>
      </c>
      <c r="D91" s="409">
        <v>45513</v>
      </c>
      <c r="E91" s="482" t="s">
        <v>15023</v>
      </c>
      <c r="G91" s="446"/>
    </row>
    <row r="92" spans="2:7">
      <c r="B92" s="408">
        <v>2408</v>
      </c>
      <c r="C92" s="408">
        <v>4290</v>
      </c>
      <c r="D92" s="409">
        <v>45513</v>
      </c>
      <c r="E92" s="482" t="s">
        <v>15024</v>
      </c>
      <c r="G92" s="446"/>
    </row>
    <row r="93" spans="2:7">
      <c r="B93" s="408">
        <v>2408</v>
      </c>
      <c r="C93" s="408">
        <v>4289</v>
      </c>
      <c r="D93" s="409">
        <v>45513</v>
      </c>
      <c r="E93" s="482" t="s">
        <v>15025</v>
      </c>
      <c r="G93" s="446"/>
    </row>
    <row r="94" spans="2:7">
      <c r="B94" s="408">
        <v>2408</v>
      </c>
      <c r="C94" s="408">
        <v>4288</v>
      </c>
      <c r="D94" s="409">
        <v>45513</v>
      </c>
      <c r="E94" s="482" t="s">
        <v>15026</v>
      </c>
      <c r="G94" s="446"/>
    </row>
    <row r="95" spans="2:7">
      <c r="B95" s="408">
        <v>2408</v>
      </c>
      <c r="C95" s="408">
        <v>4284</v>
      </c>
      <c r="D95" s="409">
        <v>45513</v>
      </c>
      <c r="E95" s="482" t="s">
        <v>15027</v>
      </c>
      <c r="G95" s="446"/>
    </row>
    <row r="96" spans="2:7">
      <c r="B96" s="408">
        <v>2408</v>
      </c>
      <c r="C96" s="408">
        <v>4283</v>
      </c>
      <c r="D96" s="409">
        <v>45513</v>
      </c>
      <c r="E96" s="482" t="s">
        <v>15028</v>
      </c>
      <c r="G96" s="446"/>
    </row>
    <row r="97" spans="2:7">
      <c r="B97" s="408">
        <v>2408</v>
      </c>
      <c r="C97" s="408">
        <v>4281</v>
      </c>
      <c r="D97" s="409">
        <v>45513</v>
      </c>
      <c r="E97" s="482" t="s">
        <v>15029</v>
      </c>
      <c r="G97" s="446"/>
    </row>
    <row r="98" spans="2:7">
      <c r="B98" s="408">
        <v>2408</v>
      </c>
      <c r="C98" s="408">
        <v>4278</v>
      </c>
      <c r="D98" s="409">
        <v>45513</v>
      </c>
      <c r="E98" s="482" t="s">
        <v>15030</v>
      </c>
      <c r="G98" s="446"/>
    </row>
    <row r="99" spans="2:7">
      <c r="B99" s="408">
        <v>2408</v>
      </c>
      <c r="C99" s="408">
        <v>4277</v>
      </c>
      <c r="D99" s="409">
        <v>45513</v>
      </c>
      <c r="E99" s="482" t="s">
        <v>15031</v>
      </c>
      <c r="G99" s="446"/>
    </row>
    <row r="100" spans="2:7">
      <c r="B100" s="408">
        <v>2408</v>
      </c>
      <c r="C100" s="408">
        <v>4276</v>
      </c>
      <c r="D100" s="409">
        <v>45513</v>
      </c>
      <c r="E100" s="482" t="s">
        <v>15032</v>
      </c>
      <c r="G100" s="446"/>
    </row>
    <row r="101" spans="2:7">
      <c r="B101" s="408">
        <v>2408</v>
      </c>
      <c r="C101" s="408">
        <v>4275</v>
      </c>
      <c r="D101" s="409">
        <v>45513</v>
      </c>
      <c r="E101" s="482" t="s">
        <v>15033</v>
      </c>
      <c r="G101" s="446"/>
    </row>
    <row r="102" spans="2:7">
      <c r="B102" s="408">
        <v>2408</v>
      </c>
      <c r="C102" s="408">
        <v>4273</v>
      </c>
      <c r="D102" s="409">
        <v>45513</v>
      </c>
      <c r="E102" s="482" t="s">
        <v>15034</v>
      </c>
      <c r="G102" s="446"/>
    </row>
    <row r="103" spans="2:7">
      <c r="B103" s="408">
        <v>2408</v>
      </c>
      <c r="C103" s="408">
        <v>4270</v>
      </c>
      <c r="D103" s="409">
        <v>45513</v>
      </c>
      <c r="E103" s="482" t="s">
        <v>15035</v>
      </c>
      <c r="G103" s="446"/>
    </row>
    <row r="104" spans="2:7">
      <c r="B104" s="408">
        <v>2408</v>
      </c>
      <c r="C104" s="408">
        <v>4268</v>
      </c>
      <c r="D104" s="409">
        <v>45513</v>
      </c>
      <c r="E104" s="482" t="s">
        <v>15036</v>
      </c>
      <c r="G104" s="446"/>
    </row>
    <row r="105" spans="2:7">
      <c r="B105" s="408">
        <v>2408</v>
      </c>
      <c r="C105" s="408">
        <v>4267</v>
      </c>
      <c r="D105" s="409">
        <v>45513</v>
      </c>
      <c r="E105" s="482" t="s">
        <v>15037</v>
      </c>
      <c r="G105" s="446"/>
    </row>
    <row r="106" spans="2:7">
      <c r="B106" s="408">
        <v>2408</v>
      </c>
      <c r="C106" s="408">
        <v>4262</v>
      </c>
      <c r="D106" s="409">
        <v>45513</v>
      </c>
      <c r="E106" s="482" t="s">
        <v>15038</v>
      </c>
      <c r="G106" s="446"/>
    </row>
    <row r="107" spans="2:7">
      <c r="B107" s="408">
        <v>2408</v>
      </c>
      <c r="C107" s="408">
        <v>4259</v>
      </c>
      <c r="D107" s="409">
        <v>45513</v>
      </c>
      <c r="E107" s="482" t="s">
        <v>15039</v>
      </c>
      <c r="G107" s="446"/>
    </row>
    <row r="108" spans="2:7">
      <c r="B108" s="408">
        <v>2408</v>
      </c>
      <c r="C108" s="408">
        <v>4258</v>
      </c>
      <c r="D108" s="409">
        <v>45513</v>
      </c>
      <c r="E108" s="482" t="s">
        <v>15040</v>
      </c>
      <c r="G108" s="446"/>
    </row>
    <row r="109" spans="2:7">
      <c r="B109" s="408">
        <v>2408</v>
      </c>
      <c r="C109" s="408">
        <v>4251</v>
      </c>
      <c r="D109" s="409">
        <v>45513</v>
      </c>
      <c r="E109" s="482" t="s">
        <v>15041</v>
      </c>
      <c r="G109" s="446"/>
    </row>
    <row r="110" spans="2:7">
      <c r="B110" s="408">
        <v>2408</v>
      </c>
      <c r="C110" s="408">
        <v>4249</v>
      </c>
      <c r="D110" s="409">
        <v>45513</v>
      </c>
      <c r="E110" s="482" t="s">
        <v>15042</v>
      </c>
      <c r="G110" s="446"/>
    </row>
    <row r="111" spans="2:7">
      <c r="B111" s="408">
        <v>2408</v>
      </c>
      <c r="C111" s="408">
        <v>4246</v>
      </c>
      <c r="D111" s="409">
        <v>45513</v>
      </c>
      <c r="E111" s="482" t="s">
        <v>15043</v>
      </c>
      <c r="G111" s="446"/>
    </row>
    <row r="112" spans="2:7">
      <c r="B112" s="408">
        <v>2408</v>
      </c>
      <c r="C112" s="408">
        <v>4245</v>
      </c>
      <c r="D112" s="409">
        <v>45513</v>
      </c>
      <c r="E112" s="482" t="s">
        <v>15044</v>
      </c>
      <c r="G112" s="446"/>
    </row>
    <row r="113" spans="2:7">
      <c r="B113" s="408">
        <v>2408</v>
      </c>
      <c r="C113" s="408">
        <v>4243</v>
      </c>
      <c r="D113" s="409">
        <v>45513</v>
      </c>
      <c r="E113" s="482" t="s">
        <v>15045</v>
      </c>
      <c r="G113" s="446"/>
    </row>
    <row r="114" spans="2:7">
      <c r="B114" s="408">
        <v>2408</v>
      </c>
      <c r="C114" s="408">
        <v>4237</v>
      </c>
      <c r="D114" s="409">
        <v>45513</v>
      </c>
      <c r="E114" s="482" t="s">
        <v>15046</v>
      </c>
      <c r="G114" s="446"/>
    </row>
    <row r="115" spans="2:7">
      <c r="B115" s="408">
        <v>2408</v>
      </c>
      <c r="C115" s="408">
        <v>4235</v>
      </c>
      <c r="D115" s="409">
        <v>45513</v>
      </c>
      <c r="E115" s="482" t="s">
        <v>15047</v>
      </c>
      <c r="G115" s="446"/>
    </row>
    <row r="116" spans="2:7">
      <c r="B116" s="408">
        <v>2408</v>
      </c>
      <c r="C116" s="408">
        <v>4226</v>
      </c>
      <c r="D116" s="409">
        <v>45513</v>
      </c>
      <c r="E116" s="482" t="s">
        <v>15048</v>
      </c>
      <c r="G116" s="446"/>
    </row>
    <row r="117" spans="2:7">
      <c r="B117" s="408">
        <v>2408</v>
      </c>
      <c r="C117" s="408">
        <v>4224</v>
      </c>
      <c r="D117" s="409">
        <v>45513</v>
      </c>
      <c r="E117" s="482" t="s">
        <v>15049</v>
      </c>
      <c r="G117" s="446"/>
    </row>
    <row r="118" spans="2:7">
      <c r="B118" s="408">
        <v>2408</v>
      </c>
      <c r="C118" s="408">
        <v>4223</v>
      </c>
      <c r="D118" s="409">
        <v>45513</v>
      </c>
      <c r="E118" s="482" t="s">
        <v>15050</v>
      </c>
      <c r="G118" s="446"/>
    </row>
    <row r="119" spans="2:7">
      <c r="B119" s="408">
        <v>2408</v>
      </c>
      <c r="C119" s="408">
        <v>4221</v>
      </c>
      <c r="D119" s="409">
        <v>45513</v>
      </c>
      <c r="E119" s="482" t="s">
        <v>15051</v>
      </c>
      <c r="G119" s="446"/>
    </row>
    <row r="120" spans="2:7">
      <c r="B120" s="408">
        <v>2408</v>
      </c>
      <c r="C120" s="408">
        <v>4220</v>
      </c>
      <c r="D120" s="409">
        <v>45513</v>
      </c>
      <c r="E120" s="482" t="s">
        <v>15052</v>
      </c>
      <c r="G120" s="446"/>
    </row>
    <row r="121" spans="2:7">
      <c r="B121" s="408">
        <v>2408</v>
      </c>
      <c r="C121" s="408">
        <v>4217</v>
      </c>
      <c r="D121" s="409">
        <v>45513</v>
      </c>
      <c r="E121" s="482" t="s">
        <v>15053</v>
      </c>
      <c r="G121" s="446"/>
    </row>
    <row r="122" spans="2:7">
      <c r="B122" s="408">
        <v>2408</v>
      </c>
      <c r="C122" s="408">
        <v>4216</v>
      </c>
      <c r="D122" s="409">
        <v>45513</v>
      </c>
      <c r="E122" s="482" t="s">
        <v>15054</v>
      </c>
      <c r="G122" s="446"/>
    </row>
    <row r="123" spans="2:7">
      <c r="B123" s="408">
        <v>2408</v>
      </c>
      <c r="C123" s="408">
        <v>4212</v>
      </c>
      <c r="D123" s="409">
        <v>45513</v>
      </c>
      <c r="E123" s="482" t="s">
        <v>15055</v>
      </c>
      <c r="G123" s="446"/>
    </row>
    <row r="124" spans="2:7">
      <c r="B124" s="408">
        <v>2408</v>
      </c>
      <c r="C124" s="408">
        <v>4211</v>
      </c>
      <c r="D124" s="409">
        <v>45513</v>
      </c>
      <c r="E124" s="482" t="s">
        <v>15056</v>
      </c>
      <c r="G124" s="446"/>
    </row>
    <row r="125" spans="2:7">
      <c r="B125" s="408">
        <v>2408</v>
      </c>
      <c r="C125" s="408">
        <v>4203</v>
      </c>
      <c r="D125" s="409">
        <v>45512</v>
      </c>
      <c r="E125" s="482" t="s">
        <v>15057</v>
      </c>
      <c r="G125" s="446"/>
    </row>
    <row r="126" spans="2:7">
      <c r="B126" s="408">
        <v>2408</v>
      </c>
      <c r="C126" s="408">
        <v>4198</v>
      </c>
      <c r="D126" s="409">
        <v>45512</v>
      </c>
      <c r="E126" s="482" t="s">
        <v>15058</v>
      </c>
      <c r="G126" s="446"/>
    </row>
    <row r="127" spans="2:7">
      <c r="B127" s="408">
        <v>2408</v>
      </c>
      <c r="C127" s="408">
        <v>4193</v>
      </c>
      <c r="D127" s="409">
        <v>45512</v>
      </c>
      <c r="E127" s="482" t="s">
        <v>15059</v>
      </c>
      <c r="G127" s="446"/>
    </row>
    <row r="128" spans="2:7">
      <c r="B128" s="408">
        <v>2408</v>
      </c>
      <c r="C128" s="408">
        <v>4190</v>
      </c>
      <c r="D128" s="409">
        <v>45512</v>
      </c>
      <c r="E128" s="482" t="s">
        <v>15060</v>
      </c>
      <c r="G128" s="446"/>
    </row>
    <row r="129" spans="2:7">
      <c r="B129" s="408">
        <v>2408</v>
      </c>
      <c r="C129" s="408">
        <v>4187</v>
      </c>
      <c r="D129" s="409">
        <v>45512</v>
      </c>
      <c r="E129" s="482" t="s">
        <v>15061</v>
      </c>
      <c r="G129" s="446"/>
    </row>
    <row r="130" spans="2:7">
      <c r="B130" s="408">
        <v>2408</v>
      </c>
      <c r="C130" s="408">
        <v>4174</v>
      </c>
      <c r="D130" s="409">
        <v>45512</v>
      </c>
      <c r="E130" s="482" t="s">
        <v>15062</v>
      </c>
      <c r="G130" s="446"/>
    </row>
    <row r="131" spans="2:7">
      <c r="B131" s="408">
        <v>2408</v>
      </c>
      <c r="C131" s="408">
        <v>4172</v>
      </c>
      <c r="D131" s="409">
        <v>45512</v>
      </c>
      <c r="E131" s="482" t="s">
        <v>15063</v>
      </c>
      <c r="G131" s="446"/>
    </row>
    <row r="132" spans="2:7">
      <c r="B132" s="408">
        <v>2408</v>
      </c>
      <c r="C132" s="408">
        <v>4170</v>
      </c>
      <c r="D132" s="409">
        <v>45512</v>
      </c>
      <c r="E132" s="482" t="s">
        <v>15064</v>
      </c>
      <c r="G132" s="446"/>
    </row>
    <row r="133" spans="2:7">
      <c r="B133" s="408">
        <v>2408</v>
      </c>
      <c r="C133" s="408">
        <v>4168</v>
      </c>
      <c r="D133" s="409">
        <v>45512</v>
      </c>
      <c r="E133" s="482" t="s">
        <v>15065</v>
      </c>
      <c r="G133" s="446"/>
    </row>
    <row r="134" spans="2:7">
      <c r="B134" s="408">
        <v>2408</v>
      </c>
      <c r="C134" s="408">
        <v>4158</v>
      </c>
      <c r="D134" s="409">
        <v>45512</v>
      </c>
      <c r="E134" s="482" t="s">
        <v>15066</v>
      </c>
      <c r="G134" s="446"/>
    </row>
    <row r="135" spans="2:7">
      <c r="B135" s="408">
        <v>2408</v>
      </c>
      <c r="C135" s="408">
        <v>4154</v>
      </c>
      <c r="D135" s="409">
        <v>45512</v>
      </c>
      <c r="E135" s="482" t="s">
        <v>15067</v>
      </c>
      <c r="G135" s="446"/>
    </row>
    <row r="136" spans="2:7">
      <c r="B136" s="408">
        <v>2408</v>
      </c>
      <c r="C136" s="408">
        <v>4145</v>
      </c>
      <c r="D136" s="409">
        <v>45512</v>
      </c>
      <c r="E136" s="482" t="s">
        <v>15068</v>
      </c>
      <c r="G136" s="446"/>
    </row>
    <row r="137" spans="2:7">
      <c r="B137" s="408">
        <v>2408</v>
      </c>
      <c r="C137" s="408">
        <v>4144</v>
      </c>
      <c r="D137" s="409">
        <v>45512</v>
      </c>
      <c r="E137" s="482" t="s">
        <v>15069</v>
      </c>
      <c r="G137" s="446"/>
    </row>
    <row r="138" spans="2:7">
      <c r="B138" s="408">
        <v>2408</v>
      </c>
      <c r="C138" s="408">
        <v>4138</v>
      </c>
      <c r="D138" s="409">
        <v>45512</v>
      </c>
      <c r="E138" s="482" t="s">
        <v>15070</v>
      </c>
      <c r="G138" s="446"/>
    </row>
    <row r="139" spans="2:7">
      <c r="B139" s="408">
        <v>2408</v>
      </c>
      <c r="C139" s="408">
        <v>4123</v>
      </c>
      <c r="D139" s="409">
        <v>45512</v>
      </c>
      <c r="E139" s="482" t="s">
        <v>15071</v>
      </c>
      <c r="G139" s="446"/>
    </row>
    <row r="140" spans="2:7">
      <c r="B140" s="408">
        <v>2408</v>
      </c>
      <c r="C140" s="408">
        <v>4121</v>
      </c>
      <c r="D140" s="409">
        <v>45512</v>
      </c>
      <c r="E140" s="482" t="s">
        <v>15072</v>
      </c>
      <c r="G140" s="446"/>
    </row>
    <row r="141" spans="2:7">
      <c r="B141" s="408">
        <v>2408</v>
      </c>
      <c r="C141" s="408">
        <v>4116</v>
      </c>
      <c r="D141" s="409">
        <v>45512</v>
      </c>
      <c r="E141" s="482" t="s">
        <v>15073</v>
      </c>
      <c r="G141" s="446"/>
    </row>
    <row r="142" spans="2:7">
      <c r="B142" s="408">
        <v>2408</v>
      </c>
      <c r="C142" s="408">
        <v>4114</v>
      </c>
      <c r="D142" s="409">
        <v>45512</v>
      </c>
      <c r="E142" s="482" t="s">
        <v>15074</v>
      </c>
      <c r="G142" s="446"/>
    </row>
    <row r="143" spans="2:7">
      <c r="B143" s="408">
        <v>2408</v>
      </c>
      <c r="C143" s="408">
        <v>4112</v>
      </c>
      <c r="D143" s="409">
        <v>45512</v>
      </c>
      <c r="E143" s="482" t="s">
        <v>15075</v>
      </c>
      <c r="G143" s="446"/>
    </row>
    <row r="144" spans="2:7">
      <c r="B144" s="408">
        <v>2408</v>
      </c>
      <c r="C144" s="408">
        <v>4110</v>
      </c>
      <c r="D144" s="409">
        <v>45512</v>
      </c>
      <c r="E144" s="482" t="s">
        <v>15076</v>
      </c>
      <c r="G144" s="446"/>
    </row>
    <row r="145" spans="2:7">
      <c r="B145" s="410">
        <v>2408</v>
      </c>
      <c r="C145" s="410">
        <v>4107</v>
      </c>
      <c r="D145" s="411">
        <v>45512</v>
      </c>
      <c r="E145" s="425" t="s">
        <v>15077</v>
      </c>
      <c r="G145" s="446"/>
    </row>
    <row r="146" spans="2:7">
      <c r="B146" s="408">
        <v>2408</v>
      </c>
      <c r="C146" s="408">
        <v>4103</v>
      </c>
      <c r="D146" s="409">
        <v>45512</v>
      </c>
      <c r="E146" s="482" t="s">
        <v>15078</v>
      </c>
      <c r="G146" s="446"/>
    </row>
    <row r="147" spans="2:7">
      <c r="B147" s="408">
        <v>2408</v>
      </c>
      <c r="C147" s="408">
        <v>4102</v>
      </c>
      <c r="D147" s="409">
        <v>45512</v>
      </c>
      <c r="E147" s="482" t="s">
        <v>15079</v>
      </c>
      <c r="G147" s="446"/>
    </row>
    <row r="148" spans="2:7">
      <c r="B148" s="408">
        <v>2408</v>
      </c>
      <c r="C148" s="408">
        <v>4093</v>
      </c>
      <c r="D148" s="409">
        <v>45512</v>
      </c>
      <c r="E148" s="482" t="s">
        <v>15080</v>
      </c>
      <c r="G148" s="446"/>
    </row>
    <row r="149" spans="2:7">
      <c r="B149" s="408">
        <v>2408</v>
      </c>
      <c r="C149" s="408">
        <v>4091</v>
      </c>
      <c r="D149" s="409">
        <v>45512</v>
      </c>
      <c r="E149" s="482" t="s">
        <v>15081</v>
      </c>
      <c r="G149" s="446"/>
    </row>
    <row r="150" spans="2:7">
      <c r="B150" s="408">
        <v>2408</v>
      </c>
      <c r="C150" s="408">
        <v>4077</v>
      </c>
      <c r="D150" s="409">
        <v>45512</v>
      </c>
      <c r="E150" s="482" t="s">
        <v>15082</v>
      </c>
      <c r="G150" s="446"/>
    </row>
    <row r="151" spans="2:7">
      <c r="B151" s="408">
        <v>2408</v>
      </c>
      <c r="C151" s="408">
        <v>4068</v>
      </c>
      <c r="D151" s="409">
        <v>45512</v>
      </c>
      <c r="E151" s="482" t="s">
        <v>15083</v>
      </c>
      <c r="G151" s="446"/>
    </row>
    <row r="152" spans="2:7">
      <c r="B152" s="408">
        <v>2408</v>
      </c>
      <c r="C152" s="408">
        <v>4066</v>
      </c>
      <c r="D152" s="409">
        <v>45512</v>
      </c>
      <c r="E152" s="482" t="s">
        <v>15084</v>
      </c>
      <c r="G152" s="446"/>
    </row>
    <row r="153" spans="2:7">
      <c r="B153" s="408">
        <v>2408</v>
      </c>
      <c r="C153" s="408">
        <v>4065</v>
      </c>
      <c r="D153" s="409">
        <v>45512</v>
      </c>
      <c r="E153" s="482" t="s">
        <v>15085</v>
      </c>
      <c r="G153" s="446"/>
    </row>
    <row r="154" spans="2:7">
      <c r="B154" s="408">
        <v>2408</v>
      </c>
      <c r="C154" s="408">
        <v>4057</v>
      </c>
      <c r="D154" s="409">
        <v>45512</v>
      </c>
      <c r="E154" s="482" t="s">
        <v>15086</v>
      </c>
      <c r="G154" s="446"/>
    </row>
    <row r="155" spans="2:7">
      <c r="B155" s="408">
        <v>2408</v>
      </c>
      <c r="C155" s="408">
        <v>4055</v>
      </c>
      <c r="D155" s="409">
        <v>45512</v>
      </c>
      <c r="E155" s="482" t="s">
        <v>15087</v>
      </c>
      <c r="G155" s="446"/>
    </row>
    <row r="156" spans="2:7">
      <c r="B156" s="408">
        <v>2408</v>
      </c>
      <c r="C156" s="408">
        <v>4050</v>
      </c>
      <c r="D156" s="409">
        <v>45512</v>
      </c>
      <c r="E156" s="482" t="s">
        <v>15088</v>
      </c>
      <c r="G156" s="446"/>
    </row>
    <row r="157" spans="2:7">
      <c r="B157" s="408">
        <v>2408</v>
      </c>
      <c r="C157" s="408">
        <v>4032</v>
      </c>
      <c r="D157" s="409">
        <v>45512</v>
      </c>
      <c r="E157" s="482" t="s">
        <v>15089</v>
      </c>
      <c r="G157" s="446"/>
    </row>
    <row r="158" spans="2:7">
      <c r="B158" s="408">
        <v>2408</v>
      </c>
      <c r="C158" s="408">
        <v>4029</v>
      </c>
      <c r="D158" s="409">
        <v>45512</v>
      </c>
      <c r="E158" s="482" t="s">
        <v>15090</v>
      </c>
      <c r="G158" s="446"/>
    </row>
    <row r="159" spans="2:7">
      <c r="B159" s="408">
        <v>2408</v>
      </c>
      <c r="C159" s="408">
        <v>4026</v>
      </c>
      <c r="D159" s="409">
        <v>45512</v>
      </c>
      <c r="E159" s="482" t="s">
        <v>15091</v>
      </c>
      <c r="G159" s="446"/>
    </row>
    <row r="160" spans="2:7">
      <c r="B160" s="408">
        <v>2408</v>
      </c>
      <c r="C160" s="408">
        <v>4023</v>
      </c>
      <c r="D160" s="409">
        <v>45512</v>
      </c>
      <c r="E160" s="482" t="s">
        <v>15092</v>
      </c>
      <c r="G160" s="446"/>
    </row>
    <row r="161" spans="2:7">
      <c r="B161" s="408">
        <v>2408</v>
      </c>
      <c r="C161" s="408">
        <v>4015</v>
      </c>
      <c r="D161" s="409">
        <v>45512</v>
      </c>
      <c r="E161" s="482" t="s">
        <v>15093</v>
      </c>
      <c r="G161" s="446"/>
    </row>
    <row r="162" spans="2:7">
      <c r="B162" s="408">
        <v>2408</v>
      </c>
      <c r="C162" s="408">
        <v>4013</v>
      </c>
      <c r="D162" s="409">
        <v>45512</v>
      </c>
      <c r="E162" s="482" t="s">
        <v>15094</v>
      </c>
      <c r="G162" s="446"/>
    </row>
    <row r="163" spans="2:7">
      <c r="B163" s="408">
        <v>2408</v>
      </c>
      <c r="C163" s="408">
        <v>3979</v>
      </c>
      <c r="D163" s="409">
        <v>45512</v>
      </c>
      <c r="E163" s="482" t="s">
        <v>15095</v>
      </c>
      <c r="G163" s="446"/>
    </row>
    <row r="164" spans="2:7">
      <c r="B164" s="408">
        <v>2408</v>
      </c>
      <c r="C164" s="408">
        <v>3958</v>
      </c>
      <c r="D164" s="409">
        <v>45512</v>
      </c>
      <c r="E164" s="482" t="s">
        <v>15096</v>
      </c>
      <c r="G164" s="446"/>
    </row>
    <row r="165" spans="2:7">
      <c r="B165" s="408">
        <v>2408</v>
      </c>
      <c r="C165" s="408">
        <v>3956</v>
      </c>
      <c r="D165" s="409">
        <v>45512</v>
      </c>
      <c r="E165" s="482" t="s">
        <v>15097</v>
      </c>
      <c r="G165" s="446"/>
    </row>
    <row r="166" spans="2:7">
      <c r="B166" s="408">
        <v>2408</v>
      </c>
      <c r="C166" s="408">
        <v>3954</v>
      </c>
      <c r="D166" s="409">
        <v>45512</v>
      </c>
      <c r="E166" s="482" t="s">
        <v>15098</v>
      </c>
      <c r="G166" s="446"/>
    </row>
    <row r="167" spans="2:7">
      <c r="B167" s="408">
        <v>2408</v>
      </c>
      <c r="C167" s="408">
        <v>3947</v>
      </c>
      <c r="D167" s="409">
        <v>45512</v>
      </c>
      <c r="E167" s="482" t="s">
        <v>15099</v>
      </c>
      <c r="G167" s="446"/>
    </row>
    <row r="168" spans="2:7">
      <c r="B168" s="408">
        <v>2408</v>
      </c>
      <c r="C168" s="408">
        <v>3946</v>
      </c>
      <c r="D168" s="409">
        <v>45512</v>
      </c>
      <c r="E168" s="482" t="s">
        <v>15100</v>
      </c>
      <c r="G168" s="446"/>
    </row>
    <row r="169" spans="2:7">
      <c r="B169" s="408">
        <v>2408</v>
      </c>
      <c r="C169" s="408">
        <v>3945</v>
      </c>
      <c r="D169" s="409">
        <v>45512</v>
      </c>
      <c r="E169" s="482" t="s">
        <v>15101</v>
      </c>
      <c r="G169" s="446"/>
    </row>
    <row r="170" spans="2:7">
      <c r="B170" s="408">
        <v>2408</v>
      </c>
      <c r="C170" s="408">
        <v>3943</v>
      </c>
      <c r="D170" s="409">
        <v>45512</v>
      </c>
      <c r="E170" s="482" t="s">
        <v>15102</v>
      </c>
      <c r="G170" s="446"/>
    </row>
    <row r="171" spans="2:7">
      <c r="B171" s="408">
        <v>2408</v>
      </c>
      <c r="C171" s="408">
        <v>3940</v>
      </c>
      <c r="D171" s="409">
        <v>45512</v>
      </c>
      <c r="E171" s="482" t="s">
        <v>15103</v>
      </c>
      <c r="G171" s="446"/>
    </row>
    <row r="172" spans="2:7">
      <c r="B172" s="408">
        <v>2408</v>
      </c>
      <c r="C172" s="408">
        <v>3936</v>
      </c>
      <c r="D172" s="409">
        <v>45512</v>
      </c>
      <c r="E172" s="482" t="s">
        <v>15104</v>
      </c>
      <c r="G172" s="446"/>
    </row>
    <row r="173" spans="2:7">
      <c r="B173" s="408">
        <v>2408</v>
      </c>
      <c r="C173" s="408">
        <v>3934</v>
      </c>
      <c r="D173" s="409">
        <v>45512</v>
      </c>
      <c r="E173" s="482" t="s">
        <v>15105</v>
      </c>
      <c r="G173" s="446"/>
    </row>
    <row r="174" spans="2:7">
      <c r="B174" s="408">
        <v>2408</v>
      </c>
      <c r="C174" s="408">
        <v>3923</v>
      </c>
      <c r="D174" s="409">
        <v>45512</v>
      </c>
      <c r="E174" s="482" t="s">
        <v>15106</v>
      </c>
      <c r="G174" s="446"/>
    </row>
    <row r="175" spans="2:7">
      <c r="B175" s="408">
        <v>2408</v>
      </c>
      <c r="C175" s="408">
        <v>3922</v>
      </c>
      <c r="D175" s="409">
        <v>45512</v>
      </c>
      <c r="E175" s="482" t="s">
        <v>15107</v>
      </c>
      <c r="G175" s="446"/>
    </row>
    <row r="176" spans="2:7">
      <c r="B176" s="408">
        <v>2408</v>
      </c>
      <c r="C176" s="408">
        <v>3913</v>
      </c>
      <c r="D176" s="409">
        <v>45512</v>
      </c>
      <c r="E176" s="482" t="s">
        <v>15108</v>
      </c>
      <c r="G176" s="446"/>
    </row>
    <row r="177" spans="2:7">
      <c r="B177" s="408">
        <v>2408</v>
      </c>
      <c r="C177" s="408">
        <v>3906</v>
      </c>
      <c r="D177" s="409">
        <v>45512</v>
      </c>
      <c r="E177" s="482" t="s">
        <v>15109</v>
      </c>
      <c r="G177" s="446"/>
    </row>
    <row r="178" spans="2:7">
      <c r="B178" s="408">
        <v>2408</v>
      </c>
      <c r="C178" s="408">
        <v>3904</v>
      </c>
      <c r="D178" s="409">
        <v>45512</v>
      </c>
      <c r="E178" s="482" t="s">
        <v>15110</v>
      </c>
      <c r="G178" s="446"/>
    </row>
    <row r="179" spans="2:7">
      <c r="B179" s="408">
        <v>2408</v>
      </c>
      <c r="C179" s="408">
        <v>3900</v>
      </c>
      <c r="D179" s="409">
        <v>45512</v>
      </c>
      <c r="E179" s="482" t="s">
        <v>15111</v>
      </c>
      <c r="G179" s="446"/>
    </row>
    <row r="180" spans="2:7">
      <c r="B180" s="408">
        <v>2408</v>
      </c>
      <c r="C180" s="408">
        <v>3899</v>
      </c>
      <c r="D180" s="409">
        <v>45512</v>
      </c>
      <c r="E180" s="482" t="s">
        <v>15112</v>
      </c>
      <c r="G180" s="446"/>
    </row>
    <row r="181" spans="2:7">
      <c r="B181" s="408">
        <v>2408</v>
      </c>
      <c r="C181" s="408">
        <v>3887</v>
      </c>
      <c r="D181" s="409">
        <v>45512</v>
      </c>
      <c r="E181" s="482" t="s">
        <v>15113</v>
      </c>
      <c r="G181" s="446"/>
    </row>
    <row r="182" spans="2:7">
      <c r="B182" s="408">
        <v>2408</v>
      </c>
      <c r="C182" s="408">
        <v>3885</v>
      </c>
      <c r="D182" s="409">
        <v>45512</v>
      </c>
      <c r="E182" s="482" t="s">
        <v>15114</v>
      </c>
      <c r="G182" s="446"/>
    </row>
    <row r="183" spans="2:7">
      <c r="B183" s="408">
        <v>2408</v>
      </c>
      <c r="C183" s="408">
        <v>3876</v>
      </c>
      <c r="D183" s="409">
        <v>45512</v>
      </c>
      <c r="E183" s="482" t="s">
        <v>15115</v>
      </c>
      <c r="G183" s="446"/>
    </row>
    <row r="184" spans="2:7">
      <c r="B184" s="410">
        <v>2408</v>
      </c>
      <c r="C184" s="410">
        <v>3874</v>
      </c>
      <c r="D184" s="411">
        <v>45512</v>
      </c>
      <c r="E184" s="425" t="s">
        <v>15116</v>
      </c>
      <c r="G184" s="446"/>
    </row>
    <row r="185" spans="2:7">
      <c r="B185" s="408">
        <v>2408</v>
      </c>
      <c r="C185" s="408">
        <v>3872</v>
      </c>
      <c r="D185" s="409">
        <v>45512</v>
      </c>
      <c r="E185" s="482" t="s">
        <v>15117</v>
      </c>
      <c r="G185" s="446"/>
    </row>
    <row r="186" spans="2:7">
      <c r="B186" s="408">
        <v>2408</v>
      </c>
      <c r="C186" s="408">
        <v>3871</v>
      </c>
      <c r="D186" s="409">
        <v>45512</v>
      </c>
      <c r="E186" s="482" t="s">
        <v>15118</v>
      </c>
      <c r="G186" s="446"/>
    </row>
    <row r="187" spans="2:7">
      <c r="B187" s="408">
        <v>2408</v>
      </c>
      <c r="C187" s="408">
        <v>3867</v>
      </c>
      <c r="D187" s="409">
        <v>45512</v>
      </c>
      <c r="E187" s="482" t="s">
        <v>15119</v>
      </c>
      <c r="G187" s="446"/>
    </row>
    <row r="188" spans="2:7">
      <c r="B188" s="408">
        <v>2408</v>
      </c>
      <c r="C188" s="408">
        <v>3865</v>
      </c>
      <c r="D188" s="409">
        <v>45512</v>
      </c>
      <c r="E188" s="482" t="s">
        <v>15120</v>
      </c>
      <c r="G188" s="446"/>
    </row>
    <row r="189" spans="2:7">
      <c r="B189" s="408">
        <v>2408</v>
      </c>
      <c r="C189" s="408">
        <v>3855</v>
      </c>
      <c r="D189" s="409">
        <v>45512</v>
      </c>
      <c r="E189" s="482" t="s">
        <v>15121</v>
      </c>
      <c r="G189" s="446"/>
    </row>
    <row r="190" spans="2:7">
      <c r="B190" s="408">
        <v>2408</v>
      </c>
      <c r="C190" s="408">
        <v>3845</v>
      </c>
      <c r="D190" s="409">
        <v>45512</v>
      </c>
      <c r="E190" s="482" t="s">
        <v>15122</v>
      </c>
      <c r="G190" s="446"/>
    </row>
    <row r="191" spans="2:7">
      <c r="B191" s="408">
        <v>2408</v>
      </c>
      <c r="C191" s="408">
        <v>3842</v>
      </c>
      <c r="D191" s="409">
        <v>45512</v>
      </c>
      <c r="E191" s="482" t="s">
        <v>15123</v>
      </c>
      <c r="G191" s="446"/>
    </row>
    <row r="192" spans="2:7">
      <c r="B192" s="408">
        <v>2408</v>
      </c>
      <c r="C192" s="408">
        <v>3841</v>
      </c>
      <c r="D192" s="409">
        <v>45512</v>
      </c>
      <c r="E192" s="482" t="s">
        <v>15124</v>
      </c>
      <c r="G192" s="446"/>
    </row>
    <row r="193" spans="2:7">
      <c r="B193" s="408">
        <v>2408</v>
      </c>
      <c r="C193" s="408">
        <v>3840</v>
      </c>
      <c r="D193" s="409">
        <v>45512</v>
      </c>
      <c r="E193" s="482" t="s">
        <v>15125</v>
      </c>
      <c r="G193" s="446"/>
    </row>
    <row r="194" spans="2:7">
      <c r="B194" s="408">
        <v>2408</v>
      </c>
      <c r="C194" s="408">
        <v>3834</v>
      </c>
      <c r="D194" s="409">
        <v>45512</v>
      </c>
      <c r="E194" s="482" t="s">
        <v>15126</v>
      </c>
      <c r="G194" s="446"/>
    </row>
    <row r="195" spans="2:7">
      <c r="B195" s="408">
        <v>2408</v>
      </c>
      <c r="C195" s="408">
        <v>3825</v>
      </c>
      <c r="D195" s="409">
        <v>45512</v>
      </c>
      <c r="E195" s="482" t="s">
        <v>15127</v>
      </c>
      <c r="G195" s="446"/>
    </row>
    <row r="196" spans="2:7">
      <c r="B196" s="408">
        <v>2408</v>
      </c>
      <c r="C196" s="408">
        <v>3822</v>
      </c>
      <c r="D196" s="409">
        <v>45512</v>
      </c>
      <c r="E196" s="482" t="s">
        <v>15128</v>
      </c>
      <c r="G196" s="446"/>
    </row>
    <row r="197" spans="2:7">
      <c r="B197" s="408">
        <v>2408</v>
      </c>
      <c r="C197" s="408">
        <v>3816</v>
      </c>
      <c r="D197" s="409">
        <v>45512</v>
      </c>
      <c r="E197" s="482" t="s">
        <v>15129</v>
      </c>
      <c r="G197" s="446"/>
    </row>
    <row r="198" spans="2:7">
      <c r="B198" s="408">
        <v>2408</v>
      </c>
      <c r="C198" s="408">
        <v>3811</v>
      </c>
      <c r="D198" s="409">
        <v>45512</v>
      </c>
      <c r="E198" s="482" t="s">
        <v>15130</v>
      </c>
      <c r="G198" s="446"/>
    </row>
    <row r="199" spans="2:7">
      <c r="B199" s="408">
        <v>2408</v>
      </c>
      <c r="C199" s="408">
        <v>3806</v>
      </c>
      <c r="D199" s="409">
        <v>45512</v>
      </c>
      <c r="E199" s="482" t="s">
        <v>15131</v>
      </c>
      <c r="G199" s="446"/>
    </row>
    <row r="200" spans="2:7">
      <c r="B200" s="408">
        <v>2408</v>
      </c>
      <c r="C200" s="408">
        <v>3789</v>
      </c>
      <c r="D200" s="409">
        <v>45512</v>
      </c>
      <c r="E200" s="482" t="s">
        <v>15132</v>
      </c>
      <c r="G200" s="446"/>
    </row>
    <row r="201" spans="2:7">
      <c r="B201" s="408">
        <v>2408</v>
      </c>
      <c r="C201" s="408">
        <v>3771</v>
      </c>
      <c r="D201" s="409">
        <v>45512</v>
      </c>
      <c r="E201" s="482" t="s">
        <v>15133</v>
      </c>
      <c r="G201" s="446"/>
    </row>
    <row r="202" spans="2:7">
      <c r="B202" s="408">
        <v>2408</v>
      </c>
      <c r="C202" s="408">
        <v>3762</v>
      </c>
      <c r="D202" s="409">
        <v>45512</v>
      </c>
      <c r="E202" s="482" t="s">
        <v>15134</v>
      </c>
      <c r="G202" s="446"/>
    </row>
    <row r="203" spans="2:7">
      <c r="B203" s="408">
        <v>2408</v>
      </c>
      <c r="C203" s="408">
        <v>3761</v>
      </c>
      <c r="D203" s="409">
        <v>45512</v>
      </c>
      <c r="E203" s="482" t="s">
        <v>15135</v>
      </c>
      <c r="G203" s="446"/>
    </row>
    <row r="204" spans="2:7">
      <c r="B204" s="408">
        <v>2408</v>
      </c>
      <c r="C204" s="408">
        <v>3756</v>
      </c>
      <c r="D204" s="409">
        <v>45512</v>
      </c>
      <c r="E204" s="482" t="s">
        <v>15136</v>
      </c>
      <c r="G204" s="446"/>
    </row>
    <row r="205" spans="2:7">
      <c r="B205" s="408">
        <v>2408</v>
      </c>
      <c r="C205" s="408">
        <v>3753</v>
      </c>
      <c r="D205" s="409">
        <v>45512</v>
      </c>
      <c r="E205" s="482" t="s">
        <v>15137</v>
      </c>
      <c r="G205" s="446"/>
    </row>
    <row r="206" spans="2:7">
      <c r="B206" s="408">
        <v>2408</v>
      </c>
      <c r="C206" s="408">
        <v>3735</v>
      </c>
      <c r="D206" s="409">
        <v>45512</v>
      </c>
      <c r="E206" s="482" t="s">
        <v>15138</v>
      </c>
      <c r="G206" s="446"/>
    </row>
    <row r="207" spans="2:7">
      <c r="B207" s="408">
        <v>2408</v>
      </c>
      <c r="C207" s="408">
        <v>3734</v>
      </c>
      <c r="D207" s="409">
        <v>45512</v>
      </c>
      <c r="E207" s="482" t="s">
        <v>15139</v>
      </c>
      <c r="G207" s="446"/>
    </row>
    <row r="208" spans="2:7">
      <c r="B208" s="408">
        <v>2408</v>
      </c>
      <c r="C208" s="408">
        <v>3732</v>
      </c>
      <c r="D208" s="409">
        <v>45512</v>
      </c>
      <c r="E208" s="482" t="s">
        <v>15140</v>
      </c>
      <c r="G208" s="446"/>
    </row>
    <row r="209" spans="2:7">
      <c r="B209" s="408">
        <v>2408</v>
      </c>
      <c r="C209" s="408">
        <v>3728</v>
      </c>
      <c r="D209" s="409">
        <v>45512</v>
      </c>
      <c r="E209" s="482" t="s">
        <v>15141</v>
      </c>
      <c r="G209" s="446"/>
    </row>
    <row r="210" spans="2:7">
      <c r="B210" s="408">
        <v>2408</v>
      </c>
      <c r="C210" s="408">
        <v>3706</v>
      </c>
      <c r="D210" s="409">
        <v>45512</v>
      </c>
      <c r="E210" s="482" t="s">
        <v>15142</v>
      </c>
      <c r="G210" s="446"/>
    </row>
    <row r="211" spans="2:7">
      <c r="B211" s="408">
        <v>2408</v>
      </c>
      <c r="C211" s="408">
        <v>3704</v>
      </c>
      <c r="D211" s="409">
        <v>45512</v>
      </c>
      <c r="E211" s="482" t="s">
        <v>15143</v>
      </c>
      <c r="G211" s="446"/>
    </row>
    <row r="212" spans="2:7">
      <c r="B212" s="408">
        <v>2408</v>
      </c>
      <c r="C212" s="408">
        <v>3703</v>
      </c>
      <c r="D212" s="409">
        <v>45512</v>
      </c>
      <c r="E212" s="482" t="s">
        <v>15144</v>
      </c>
      <c r="G212" s="446"/>
    </row>
    <row r="213" spans="2:7">
      <c r="B213" s="408">
        <v>2408</v>
      </c>
      <c r="C213" s="408">
        <v>3695</v>
      </c>
      <c r="D213" s="409">
        <v>45512</v>
      </c>
      <c r="E213" s="482" t="s">
        <v>15145</v>
      </c>
      <c r="G213" s="446"/>
    </row>
    <row r="214" spans="2:7">
      <c r="B214" s="408">
        <v>2408</v>
      </c>
      <c r="C214" s="408">
        <v>3691</v>
      </c>
      <c r="D214" s="409">
        <v>45512</v>
      </c>
      <c r="E214" s="482" t="s">
        <v>15146</v>
      </c>
      <c r="G214" s="446"/>
    </row>
    <row r="215" spans="2:7">
      <c r="B215" s="408">
        <v>2408</v>
      </c>
      <c r="C215" s="408">
        <v>3685</v>
      </c>
      <c r="D215" s="409">
        <v>45513</v>
      </c>
      <c r="E215" s="464" t="s">
        <v>14916</v>
      </c>
      <c r="G215" s="446"/>
    </row>
    <row r="216" spans="2:7">
      <c r="B216" s="408">
        <v>2408</v>
      </c>
      <c r="C216" s="408">
        <v>3680</v>
      </c>
      <c r="D216" s="409">
        <v>45512</v>
      </c>
      <c r="E216" s="482" t="s">
        <v>15147</v>
      </c>
      <c r="G216" s="446"/>
    </row>
    <row r="217" spans="2:7">
      <c r="B217" s="410">
        <v>2408</v>
      </c>
      <c r="C217" s="410">
        <v>3675</v>
      </c>
      <c r="D217" s="411">
        <v>45512</v>
      </c>
      <c r="E217" s="425" t="s">
        <v>15148</v>
      </c>
      <c r="G217" s="446"/>
    </row>
    <row r="218" spans="2:7">
      <c r="B218" s="408">
        <v>2408</v>
      </c>
      <c r="C218" s="408">
        <v>3663</v>
      </c>
      <c r="D218" s="409">
        <v>45512</v>
      </c>
      <c r="E218" s="482" t="s">
        <v>15149</v>
      </c>
      <c r="G218" s="446"/>
    </row>
    <row r="219" spans="2:7">
      <c r="B219" s="408">
        <v>2408</v>
      </c>
      <c r="C219" s="408">
        <v>3657</v>
      </c>
      <c r="D219" s="409">
        <v>45512</v>
      </c>
      <c r="E219" s="482" t="s">
        <v>15150</v>
      </c>
      <c r="G219" s="446"/>
    </row>
    <row r="220" spans="2:7">
      <c r="B220" s="408">
        <v>2408</v>
      </c>
      <c r="C220" s="408">
        <v>3654</v>
      </c>
      <c r="D220" s="409">
        <v>45512</v>
      </c>
      <c r="E220" s="482" t="s">
        <v>15151</v>
      </c>
      <c r="G220" s="446"/>
    </row>
    <row r="221" spans="2:7">
      <c r="B221" s="408">
        <v>2408</v>
      </c>
      <c r="C221" s="408">
        <v>3651</v>
      </c>
      <c r="D221" s="409">
        <v>45512</v>
      </c>
      <c r="E221" s="482" t="s">
        <v>15152</v>
      </c>
      <c r="G221" s="446"/>
    </row>
    <row r="222" spans="2:7">
      <c r="B222" s="408">
        <v>2408</v>
      </c>
      <c r="C222" s="408">
        <v>3650</v>
      </c>
      <c r="D222" s="409">
        <v>45512</v>
      </c>
      <c r="E222" s="482" t="s">
        <v>15153</v>
      </c>
      <c r="G222" s="446"/>
    </row>
    <row r="223" spans="2:7">
      <c r="B223" s="410">
        <v>2408</v>
      </c>
      <c r="C223" s="410">
        <v>3648</v>
      </c>
      <c r="D223" s="411">
        <v>45512</v>
      </c>
      <c r="E223" s="425" t="s">
        <v>15154</v>
      </c>
      <c r="G223" s="446"/>
    </row>
    <row r="224" spans="2:7">
      <c r="B224" s="408">
        <v>2408</v>
      </c>
      <c r="C224" s="484">
        <v>3637</v>
      </c>
      <c r="D224" s="483">
        <v>45512</v>
      </c>
      <c r="E224" s="482" t="s">
        <v>15155</v>
      </c>
      <c r="G224" s="446"/>
    </row>
    <row r="225" spans="2:7">
      <c r="B225" s="408">
        <v>2408</v>
      </c>
      <c r="C225" s="484">
        <v>3636</v>
      </c>
      <c r="D225" s="483">
        <v>45512</v>
      </c>
      <c r="E225" s="482" t="s">
        <v>15156</v>
      </c>
      <c r="G225" s="446"/>
    </row>
    <row r="226" spans="2:7">
      <c r="B226" s="408">
        <v>2408</v>
      </c>
      <c r="C226" s="484">
        <v>3632</v>
      </c>
      <c r="D226" s="483">
        <v>45512</v>
      </c>
      <c r="E226" s="482" t="s">
        <v>15157</v>
      </c>
      <c r="G226" s="446"/>
    </row>
    <row r="227" spans="2:7">
      <c r="B227" s="408">
        <v>2408</v>
      </c>
      <c r="C227" s="484">
        <v>3630</v>
      </c>
      <c r="D227" s="483">
        <v>45512</v>
      </c>
      <c r="E227" s="482" t="s">
        <v>15158</v>
      </c>
      <c r="G227" s="446"/>
    </row>
    <row r="228" spans="2:7">
      <c r="B228" s="408">
        <v>2408</v>
      </c>
      <c r="C228" s="484">
        <v>3623</v>
      </c>
      <c r="D228" s="483">
        <v>45512</v>
      </c>
      <c r="E228" s="482" t="s">
        <v>15159</v>
      </c>
      <c r="G228" s="446"/>
    </row>
    <row r="229" spans="2:7">
      <c r="B229" s="408">
        <v>2408</v>
      </c>
      <c r="C229" s="484">
        <v>3622</v>
      </c>
      <c r="D229" s="483">
        <v>45512</v>
      </c>
      <c r="E229" s="482" t="s">
        <v>15160</v>
      </c>
      <c r="G229" s="446"/>
    </row>
    <row r="230" spans="2:7">
      <c r="B230" s="408">
        <v>2408</v>
      </c>
      <c r="C230" s="484">
        <v>3618</v>
      </c>
      <c r="D230" s="483">
        <v>45512</v>
      </c>
      <c r="E230" s="482" t="s">
        <v>15161</v>
      </c>
      <c r="G230" s="446"/>
    </row>
    <row r="231" spans="2:7">
      <c r="B231" s="408">
        <v>2408</v>
      </c>
      <c r="C231" s="484">
        <v>3617</v>
      </c>
      <c r="D231" s="483">
        <v>45512</v>
      </c>
      <c r="E231" s="482" t="s">
        <v>15162</v>
      </c>
      <c r="G231" s="446"/>
    </row>
    <row r="232" spans="2:7">
      <c r="B232" s="408">
        <v>2408</v>
      </c>
      <c r="C232" s="484">
        <v>3616</v>
      </c>
      <c r="D232" s="483">
        <v>45512</v>
      </c>
      <c r="E232" s="482" t="s">
        <v>15163</v>
      </c>
      <c r="G232" s="446"/>
    </row>
    <row r="233" spans="2:7">
      <c r="B233" s="408">
        <v>2408</v>
      </c>
      <c r="C233" s="484">
        <v>3615</v>
      </c>
      <c r="D233" s="483">
        <v>45512</v>
      </c>
      <c r="E233" s="482" t="s">
        <v>15164</v>
      </c>
      <c r="G233" s="446"/>
    </row>
    <row r="234" spans="2:7">
      <c r="B234" s="408">
        <v>2408</v>
      </c>
      <c r="C234" s="484">
        <v>3612</v>
      </c>
      <c r="D234" s="483">
        <v>45512</v>
      </c>
      <c r="E234" s="482" t="s">
        <v>15165</v>
      </c>
      <c r="G234" s="446"/>
    </row>
    <row r="235" spans="2:7">
      <c r="B235" s="410">
        <v>2408</v>
      </c>
      <c r="C235" s="410">
        <v>3599</v>
      </c>
      <c r="D235" s="411">
        <v>45512</v>
      </c>
      <c r="E235" s="425" t="s">
        <v>15166</v>
      </c>
      <c r="G235" s="446"/>
    </row>
    <row r="236" spans="2:7">
      <c r="B236" s="484">
        <v>2408</v>
      </c>
      <c r="C236" s="484">
        <v>3598</v>
      </c>
      <c r="D236" s="483">
        <v>45512</v>
      </c>
      <c r="E236" s="482" t="s">
        <v>15167</v>
      </c>
      <c r="G236" s="446"/>
    </row>
    <row r="237" spans="2:7">
      <c r="B237" s="484">
        <v>2408</v>
      </c>
      <c r="C237" s="484">
        <v>3592</v>
      </c>
      <c r="D237" s="483">
        <v>45512</v>
      </c>
      <c r="E237" s="482" t="s">
        <v>15168</v>
      </c>
      <c r="G237" s="446"/>
    </row>
    <row r="238" spans="2:7">
      <c r="B238" s="484">
        <v>2408</v>
      </c>
      <c r="C238" s="484">
        <v>3591</v>
      </c>
      <c r="D238" s="483">
        <v>45512</v>
      </c>
      <c r="E238" s="482" t="s">
        <v>15169</v>
      </c>
      <c r="G238" s="446"/>
    </row>
    <row r="239" spans="2:7">
      <c r="B239" s="484">
        <v>2408</v>
      </c>
      <c r="C239" s="484">
        <v>3588</v>
      </c>
      <c r="D239" s="483">
        <v>45512</v>
      </c>
      <c r="E239" s="482" t="s">
        <v>15170</v>
      </c>
      <c r="G239" s="446"/>
    </row>
    <row r="240" spans="2:7">
      <c r="B240" s="484">
        <v>2408</v>
      </c>
      <c r="C240" s="484">
        <v>3586</v>
      </c>
      <c r="D240" s="483">
        <v>45512</v>
      </c>
      <c r="E240" s="482" t="s">
        <v>15171</v>
      </c>
      <c r="G240" s="446"/>
    </row>
    <row r="241" spans="2:7">
      <c r="B241" s="484">
        <v>2408</v>
      </c>
      <c r="C241" s="484">
        <v>3574</v>
      </c>
      <c r="D241" s="483">
        <v>45512</v>
      </c>
      <c r="E241" s="482" t="s">
        <v>15172</v>
      </c>
      <c r="G241" s="446"/>
    </row>
    <row r="242" spans="2:7">
      <c r="B242" s="484">
        <v>2408</v>
      </c>
      <c r="C242" s="484">
        <v>3573</v>
      </c>
      <c r="D242" s="483">
        <v>45512</v>
      </c>
      <c r="E242" s="482" t="s">
        <v>15173</v>
      </c>
      <c r="G242" s="446"/>
    </row>
    <row r="243" spans="2:7">
      <c r="B243" s="484">
        <v>2408</v>
      </c>
      <c r="C243" s="484">
        <v>3572</v>
      </c>
      <c r="D243" s="483">
        <v>45512</v>
      </c>
      <c r="E243" s="482" t="s">
        <v>15174</v>
      </c>
      <c r="G243" s="446"/>
    </row>
    <row r="244" spans="2:7">
      <c r="B244" s="484">
        <v>2408</v>
      </c>
      <c r="C244" s="484">
        <v>3567</v>
      </c>
      <c r="D244" s="483">
        <v>45512</v>
      </c>
      <c r="E244" s="482" t="s">
        <v>15175</v>
      </c>
      <c r="G244" s="446"/>
    </row>
    <row r="245" spans="2:7">
      <c r="B245" s="484">
        <v>2408</v>
      </c>
      <c r="C245" s="484">
        <v>3564</v>
      </c>
      <c r="D245" s="483">
        <v>45512</v>
      </c>
      <c r="E245" s="482" t="s">
        <v>15176</v>
      </c>
      <c r="G245" s="446"/>
    </row>
    <row r="246" spans="2:7">
      <c r="B246" s="484">
        <v>2408</v>
      </c>
      <c r="C246" s="484">
        <v>3562</v>
      </c>
      <c r="D246" s="483">
        <v>45512</v>
      </c>
      <c r="E246" s="482" t="s">
        <v>15177</v>
      </c>
      <c r="G246" s="446"/>
    </row>
    <row r="247" spans="2:7">
      <c r="B247" s="484">
        <v>2408</v>
      </c>
      <c r="C247" s="484">
        <v>3561</v>
      </c>
      <c r="D247" s="483">
        <v>45512</v>
      </c>
      <c r="E247" s="482" t="s">
        <v>15178</v>
      </c>
      <c r="G247" s="446"/>
    </row>
    <row r="248" spans="2:7">
      <c r="B248" s="484">
        <v>2408</v>
      </c>
      <c r="C248" s="484">
        <v>3560</v>
      </c>
      <c r="D248" s="483">
        <v>45512</v>
      </c>
      <c r="E248" s="482" t="s">
        <v>15179</v>
      </c>
      <c r="G248" s="446"/>
    </row>
    <row r="249" spans="2:7">
      <c r="B249" s="484">
        <v>2408</v>
      </c>
      <c r="C249" s="484">
        <v>3559</v>
      </c>
      <c r="D249" s="483">
        <v>45512</v>
      </c>
      <c r="E249" s="482" t="s">
        <v>15180</v>
      </c>
      <c r="G249" s="446"/>
    </row>
    <row r="250" spans="2:7">
      <c r="B250" s="484">
        <v>2408</v>
      </c>
      <c r="C250" s="484">
        <v>3558</v>
      </c>
      <c r="D250" s="483">
        <v>45512</v>
      </c>
      <c r="E250" s="482" t="s">
        <v>15181</v>
      </c>
      <c r="G250" s="446"/>
    </row>
    <row r="251" spans="2:7">
      <c r="B251" s="484">
        <v>2408</v>
      </c>
      <c r="C251" s="484">
        <v>3551</v>
      </c>
      <c r="D251" s="483">
        <v>45512</v>
      </c>
      <c r="E251" s="482" t="s">
        <v>15182</v>
      </c>
      <c r="G251" s="446"/>
    </row>
    <row r="252" spans="2:7">
      <c r="B252" s="484">
        <v>2408</v>
      </c>
      <c r="C252" s="484">
        <v>3545</v>
      </c>
      <c r="D252" s="483">
        <v>45512</v>
      </c>
      <c r="E252" s="482" t="s">
        <v>15183</v>
      </c>
      <c r="G252" s="446"/>
    </row>
    <row r="253" spans="2:7">
      <c r="B253" s="484">
        <v>2408</v>
      </c>
      <c r="C253" s="484">
        <v>3541</v>
      </c>
      <c r="D253" s="483">
        <v>45513</v>
      </c>
      <c r="E253" s="482" t="s">
        <v>15184</v>
      </c>
      <c r="G253" s="446"/>
    </row>
    <row r="254" spans="2:7">
      <c r="B254" s="484">
        <v>2408</v>
      </c>
      <c r="C254" s="484">
        <v>3540</v>
      </c>
      <c r="D254" s="483">
        <v>45512</v>
      </c>
      <c r="E254" s="482" t="s">
        <v>15185</v>
      </c>
      <c r="G254" s="446"/>
    </row>
    <row r="255" spans="2:7">
      <c r="B255" s="484">
        <v>2408</v>
      </c>
      <c r="C255" s="484">
        <v>3538</v>
      </c>
      <c r="D255" s="483">
        <v>45512</v>
      </c>
      <c r="E255" s="482" t="s">
        <v>15186</v>
      </c>
      <c r="G255" s="446"/>
    </row>
    <row r="256" spans="2:7">
      <c r="B256" s="484">
        <v>2408</v>
      </c>
      <c r="C256" s="484">
        <v>3533</v>
      </c>
      <c r="D256" s="483">
        <v>45512</v>
      </c>
      <c r="E256" s="482" t="s">
        <v>15187</v>
      </c>
      <c r="G256" s="446"/>
    </row>
    <row r="257" spans="2:8">
      <c r="B257" s="484">
        <v>2408</v>
      </c>
      <c r="C257" s="484">
        <v>3525</v>
      </c>
      <c r="D257" s="483">
        <v>45512</v>
      </c>
      <c r="E257" s="482" t="s">
        <v>15188</v>
      </c>
      <c r="G257" s="446"/>
    </row>
    <row r="258" spans="2:8">
      <c r="B258" s="484"/>
      <c r="C258" s="484"/>
      <c r="D258" s="483"/>
      <c r="E258" s="482"/>
      <c r="G258" s="446"/>
    </row>
    <row r="259" spans="2:8">
      <c r="B259" s="484"/>
      <c r="C259" s="484"/>
      <c r="D259" s="483"/>
      <c r="E259" s="482"/>
      <c r="G259" s="446"/>
    </row>
    <row r="260" spans="2:8">
      <c r="B260" s="484">
        <v>2408</v>
      </c>
      <c r="C260" s="408">
        <v>2666</v>
      </c>
      <c r="D260" s="409">
        <v>45513</v>
      </c>
      <c r="E260" s="464" t="s">
        <v>14883</v>
      </c>
      <c r="G260" s="446"/>
    </row>
    <row r="261" spans="2:8">
      <c r="B261" s="408">
        <v>2408</v>
      </c>
      <c r="C261" s="408">
        <v>1423</v>
      </c>
      <c r="D261" s="409">
        <v>45507</v>
      </c>
      <c r="E261" s="464" t="s">
        <v>14562</v>
      </c>
      <c r="G261" s="463"/>
      <c r="H261" s="462"/>
    </row>
    <row r="262" spans="2:8">
      <c r="B262" s="408">
        <v>2408</v>
      </c>
      <c r="C262" s="408">
        <v>1420</v>
      </c>
      <c r="D262" s="409">
        <v>45507</v>
      </c>
      <c r="E262" s="463" t="s">
        <v>14563</v>
      </c>
      <c r="G262" s="446"/>
    </row>
    <row r="263" spans="2:8">
      <c r="B263" s="408">
        <v>2408</v>
      </c>
      <c r="C263" s="408">
        <v>1419</v>
      </c>
      <c r="D263" s="409">
        <v>45507</v>
      </c>
      <c r="E263" s="463" t="s">
        <v>14564</v>
      </c>
      <c r="G263" s="446"/>
    </row>
    <row r="264" spans="2:8">
      <c r="B264" s="408">
        <v>2408</v>
      </c>
      <c r="C264" s="408">
        <v>1417</v>
      </c>
      <c r="D264" s="409">
        <v>45507</v>
      </c>
      <c r="E264" s="464" t="s">
        <v>14567</v>
      </c>
      <c r="G264" s="446"/>
    </row>
    <row r="265" spans="2:8">
      <c r="B265" s="408">
        <v>2408</v>
      </c>
      <c r="C265" s="408">
        <v>1416</v>
      </c>
      <c r="D265" s="409">
        <v>45507</v>
      </c>
      <c r="E265" s="464" t="s">
        <v>14566</v>
      </c>
      <c r="G265" s="446"/>
    </row>
    <row r="266" spans="2:8">
      <c r="B266" s="408">
        <v>2408</v>
      </c>
      <c r="C266" s="408">
        <v>1415</v>
      </c>
      <c r="D266" s="409">
        <v>45507</v>
      </c>
      <c r="E266" s="464" t="s">
        <v>14565</v>
      </c>
      <c r="G266" s="446"/>
    </row>
    <row r="267" spans="2:8">
      <c r="B267" s="408">
        <v>2408</v>
      </c>
      <c r="C267" s="408">
        <v>1408</v>
      </c>
      <c r="D267" s="409">
        <v>45507</v>
      </c>
      <c r="E267" s="464" t="s">
        <v>14568</v>
      </c>
      <c r="G267" s="446"/>
    </row>
    <row r="268" spans="2:8">
      <c r="B268" s="408">
        <v>2408</v>
      </c>
      <c r="C268" s="408">
        <v>1402</v>
      </c>
      <c r="D268" s="409">
        <v>45507</v>
      </c>
      <c r="E268" s="464" t="s">
        <v>14569</v>
      </c>
      <c r="G268" s="446"/>
    </row>
    <row r="269" spans="2:8">
      <c r="B269" s="408">
        <v>2408</v>
      </c>
      <c r="C269" s="408">
        <v>1394</v>
      </c>
      <c r="D269" s="409">
        <v>45507</v>
      </c>
      <c r="E269" s="464" t="s">
        <v>14570</v>
      </c>
      <c r="G269" s="446"/>
    </row>
    <row r="270" spans="2:8">
      <c r="B270" s="408">
        <v>2408</v>
      </c>
      <c r="C270" s="408">
        <v>1391</v>
      </c>
      <c r="D270" s="409">
        <v>45507</v>
      </c>
      <c r="E270" s="464" t="s">
        <v>14571</v>
      </c>
      <c r="G270" s="446"/>
    </row>
    <row r="271" spans="2:8">
      <c r="B271" s="408">
        <v>2408</v>
      </c>
      <c r="C271" s="408">
        <v>1387</v>
      </c>
      <c r="D271" s="409">
        <v>45507</v>
      </c>
      <c r="E271" s="464" t="s">
        <v>14572</v>
      </c>
      <c r="G271" s="446"/>
    </row>
    <row r="272" spans="2:8">
      <c r="B272" s="408">
        <v>2408</v>
      </c>
      <c r="C272" s="408">
        <v>1384</v>
      </c>
      <c r="D272" s="409">
        <v>45507</v>
      </c>
      <c r="E272" s="464" t="s">
        <v>14573</v>
      </c>
      <c r="G272" s="446"/>
    </row>
    <row r="273" spans="2:7">
      <c r="B273" s="408">
        <v>2408</v>
      </c>
      <c r="C273" s="408">
        <v>1382</v>
      </c>
      <c r="D273" s="409">
        <v>45507</v>
      </c>
      <c r="E273" s="464" t="s">
        <v>14574</v>
      </c>
      <c r="G273" s="446"/>
    </row>
    <row r="274" spans="2:7">
      <c r="B274" s="408">
        <v>2408</v>
      </c>
      <c r="C274" s="408">
        <v>1380</v>
      </c>
      <c r="D274" s="409">
        <v>45507</v>
      </c>
      <c r="E274" s="464" t="s">
        <v>14575</v>
      </c>
      <c r="G274" s="446"/>
    </row>
    <row r="275" spans="2:7">
      <c r="B275" s="408">
        <v>2408</v>
      </c>
      <c r="C275" s="408">
        <v>1375</v>
      </c>
      <c r="D275" s="409">
        <v>45507</v>
      </c>
      <c r="E275" s="464" t="s">
        <v>14576</v>
      </c>
      <c r="G275" s="446"/>
    </row>
    <row r="276" spans="2:7">
      <c r="B276" s="408">
        <v>2408</v>
      </c>
      <c r="C276" s="408">
        <v>1374</v>
      </c>
      <c r="D276" s="409">
        <v>45507</v>
      </c>
      <c r="E276" s="464" t="s">
        <v>14577</v>
      </c>
      <c r="G276" s="446"/>
    </row>
    <row r="277" spans="2:7">
      <c r="B277" s="408">
        <v>2408</v>
      </c>
      <c r="C277" s="408">
        <v>1372</v>
      </c>
      <c r="D277" s="409">
        <v>45507</v>
      </c>
      <c r="E277" s="464" t="s">
        <v>14578</v>
      </c>
      <c r="G277" s="446"/>
    </row>
    <row r="278" spans="2:7">
      <c r="B278" s="408">
        <v>2408</v>
      </c>
      <c r="C278" s="408">
        <v>1367</v>
      </c>
      <c r="D278" s="409">
        <v>45507</v>
      </c>
      <c r="E278" s="464" t="s">
        <v>14579</v>
      </c>
      <c r="G278" s="446"/>
    </row>
    <row r="279" spans="2:7">
      <c r="B279" s="408">
        <v>2408</v>
      </c>
      <c r="C279" s="408">
        <v>1363</v>
      </c>
      <c r="D279" s="409">
        <v>45507</v>
      </c>
      <c r="E279" s="464" t="s">
        <v>14580</v>
      </c>
      <c r="G279" s="446"/>
    </row>
    <row r="280" spans="2:7">
      <c r="B280" s="408">
        <v>2408</v>
      </c>
      <c r="C280" s="408">
        <v>1362</v>
      </c>
      <c r="D280" s="409">
        <v>45507</v>
      </c>
      <c r="E280" s="464" t="s">
        <v>14581</v>
      </c>
      <c r="G280" s="446"/>
    </row>
    <row r="281" spans="2:7">
      <c r="B281" s="408">
        <v>2408</v>
      </c>
      <c r="C281" s="408">
        <v>1356</v>
      </c>
      <c r="D281" s="409">
        <v>45507</v>
      </c>
      <c r="E281" s="464" t="s">
        <v>14582</v>
      </c>
      <c r="G281" s="446"/>
    </row>
    <row r="282" spans="2:7">
      <c r="B282" s="408">
        <v>2408</v>
      </c>
      <c r="C282" s="408">
        <v>1355</v>
      </c>
      <c r="D282" s="409">
        <v>45507</v>
      </c>
      <c r="E282" s="464" t="s">
        <v>14583</v>
      </c>
      <c r="G282" s="446"/>
    </row>
    <row r="283" spans="2:7">
      <c r="B283" s="408">
        <v>2408</v>
      </c>
      <c r="C283" s="408">
        <v>1354</v>
      </c>
      <c r="D283" s="409">
        <v>45507</v>
      </c>
      <c r="E283" s="464" t="s">
        <v>14584</v>
      </c>
      <c r="G283" s="446"/>
    </row>
    <row r="284" spans="2:7">
      <c r="B284" s="408">
        <v>2408</v>
      </c>
      <c r="C284" s="408">
        <v>1346</v>
      </c>
      <c r="D284" s="409">
        <v>45507</v>
      </c>
      <c r="E284" s="464" t="s">
        <v>14585</v>
      </c>
      <c r="G284" s="446"/>
    </row>
    <row r="285" spans="2:7">
      <c r="B285" s="408">
        <v>2408</v>
      </c>
      <c r="C285" s="408">
        <v>1343</v>
      </c>
      <c r="D285" s="409">
        <v>45507</v>
      </c>
      <c r="E285" s="464" t="s">
        <v>14586</v>
      </c>
      <c r="G285" s="446"/>
    </row>
    <row r="286" spans="2:7">
      <c r="B286" s="408">
        <v>2408</v>
      </c>
      <c r="C286" s="408">
        <v>1342</v>
      </c>
      <c r="D286" s="409">
        <v>45507</v>
      </c>
      <c r="E286" s="464" t="s">
        <v>14587</v>
      </c>
      <c r="G286" s="446"/>
    </row>
    <row r="287" spans="2:7">
      <c r="B287" s="410">
        <v>2408</v>
      </c>
      <c r="C287" s="410">
        <v>1337</v>
      </c>
      <c r="D287" s="411">
        <v>45507</v>
      </c>
      <c r="E287" s="425" t="s">
        <v>14588</v>
      </c>
      <c r="G287" s="446"/>
    </row>
    <row r="288" spans="2:7">
      <c r="B288" s="408">
        <v>2408</v>
      </c>
      <c r="C288" s="408">
        <v>1336</v>
      </c>
      <c r="D288" s="409">
        <v>45507</v>
      </c>
      <c r="E288" s="464" t="s">
        <v>14589</v>
      </c>
      <c r="G288" s="446"/>
    </row>
    <row r="289" spans="2:7">
      <c r="B289" s="408">
        <v>2408</v>
      </c>
      <c r="C289" s="408">
        <v>1331</v>
      </c>
      <c r="D289" s="409">
        <v>45507</v>
      </c>
      <c r="E289" s="464" t="s">
        <v>14590</v>
      </c>
      <c r="G289" s="446"/>
    </row>
    <row r="290" spans="2:7">
      <c r="B290" s="408">
        <v>2408</v>
      </c>
      <c r="C290" s="408">
        <v>1323</v>
      </c>
      <c r="D290" s="409">
        <v>45507</v>
      </c>
      <c r="E290" s="464" t="s">
        <v>14591</v>
      </c>
      <c r="G290" s="446"/>
    </row>
    <row r="291" spans="2:7">
      <c r="B291" s="408">
        <v>2408</v>
      </c>
      <c r="C291" s="408">
        <v>1319</v>
      </c>
      <c r="D291" s="409">
        <v>45507</v>
      </c>
      <c r="E291" s="464" t="s">
        <v>14592</v>
      </c>
      <c r="G291" s="446"/>
    </row>
    <row r="292" spans="2:7">
      <c r="B292" s="408">
        <v>2408</v>
      </c>
      <c r="C292" s="408">
        <v>1316</v>
      </c>
      <c r="D292" s="409">
        <v>45507</v>
      </c>
      <c r="E292" s="464" t="s">
        <v>14593</v>
      </c>
      <c r="G292" s="446"/>
    </row>
    <row r="293" spans="2:7">
      <c r="B293" s="408">
        <v>2408</v>
      </c>
      <c r="C293" s="408">
        <v>1310</v>
      </c>
      <c r="D293" s="409">
        <v>45507</v>
      </c>
      <c r="E293" s="464" t="s">
        <v>14594</v>
      </c>
      <c r="G293" s="446"/>
    </row>
    <row r="294" spans="2:7">
      <c r="B294" s="408">
        <v>2408</v>
      </c>
      <c r="C294" s="408">
        <v>1308</v>
      </c>
      <c r="D294" s="409">
        <v>45507</v>
      </c>
      <c r="E294" s="464" t="s">
        <v>14595</v>
      </c>
      <c r="G294" s="446"/>
    </row>
    <row r="295" spans="2:7">
      <c r="B295" s="408">
        <v>2408</v>
      </c>
      <c r="C295" s="408">
        <v>1301</v>
      </c>
      <c r="D295" s="409">
        <v>45507</v>
      </c>
      <c r="E295" s="464" t="s">
        <v>14596</v>
      </c>
      <c r="G295" s="446"/>
    </row>
    <row r="296" spans="2:7">
      <c r="B296" s="408">
        <v>2408</v>
      </c>
      <c r="C296" s="408">
        <v>1300</v>
      </c>
      <c r="D296" s="409">
        <v>45507</v>
      </c>
      <c r="E296" s="464" t="s">
        <v>14597</v>
      </c>
      <c r="G296" s="446"/>
    </row>
    <row r="297" spans="2:7">
      <c r="B297" s="408">
        <v>2408</v>
      </c>
      <c r="C297" s="408">
        <v>1297</v>
      </c>
      <c r="D297" s="409">
        <v>45507</v>
      </c>
      <c r="E297" s="464" t="s">
        <v>14598</v>
      </c>
      <c r="G297" s="446"/>
    </row>
    <row r="298" spans="2:7">
      <c r="B298" s="408">
        <v>2408</v>
      </c>
      <c r="C298" s="408">
        <v>1293</v>
      </c>
      <c r="D298" s="409">
        <v>45507</v>
      </c>
      <c r="E298" s="464" t="s">
        <v>14599</v>
      </c>
      <c r="G298" s="446"/>
    </row>
    <row r="299" spans="2:7">
      <c r="B299" s="410">
        <v>2408</v>
      </c>
      <c r="C299" s="410">
        <v>1292</v>
      </c>
      <c r="D299" s="411">
        <v>45507</v>
      </c>
      <c r="E299" s="425" t="s">
        <v>14600</v>
      </c>
      <c r="G299" s="446"/>
    </row>
    <row r="300" spans="2:7">
      <c r="B300" s="410">
        <v>2408</v>
      </c>
      <c r="C300" s="410">
        <v>1291</v>
      </c>
      <c r="D300" s="411">
        <v>45507</v>
      </c>
      <c r="E300" s="425" t="s">
        <v>14601</v>
      </c>
      <c r="G300" s="446"/>
    </row>
    <row r="301" spans="2:7">
      <c r="B301" s="408">
        <v>2408</v>
      </c>
      <c r="C301" s="408">
        <v>1287</v>
      </c>
      <c r="D301" s="409">
        <v>45507</v>
      </c>
      <c r="E301" s="464" t="s">
        <v>14602</v>
      </c>
      <c r="G301" s="446"/>
    </row>
    <row r="302" spans="2:7">
      <c r="B302" s="408">
        <v>2408</v>
      </c>
      <c r="C302" s="408">
        <v>1284</v>
      </c>
      <c r="D302" s="409">
        <v>45507</v>
      </c>
      <c r="E302" s="464" t="s">
        <v>14603</v>
      </c>
      <c r="G302" s="446"/>
    </row>
    <row r="303" spans="2:7">
      <c r="B303" s="408">
        <v>2408</v>
      </c>
      <c r="C303" s="408">
        <v>1276</v>
      </c>
      <c r="D303" s="409">
        <v>45507</v>
      </c>
      <c r="E303" s="425" t="s">
        <v>14604</v>
      </c>
      <c r="G303" s="446"/>
    </row>
    <row r="304" spans="2:7">
      <c r="B304" s="408">
        <v>2408</v>
      </c>
      <c r="C304" s="408">
        <v>1273</v>
      </c>
      <c r="D304" s="409">
        <v>45507</v>
      </c>
      <c r="E304" s="464" t="s">
        <v>14605</v>
      </c>
      <c r="G304" s="446"/>
    </row>
    <row r="305" spans="2:7">
      <c r="B305" s="408">
        <v>2408</v>
      </c>
      <c r="C305" s="408">
        <v>1271</v>
      </c>
      <c r="D305" s="409">
        <v>45507</v>
      </c>
      <c r="E305" s="464" t="s">
        <v>14606</v>
      </c>
      <c r="G305" s="446"/>
    </row>
    <row r="306" spans="2:7">
      <c r="B306" s="408">
        <v>2408</v>
      </c>
      <c r="C306" s="408">
        <v>1269</v>
      </c>
      <c r="D306" s="409">
        <v>45507</v>
      </c>
      <c r="E306" s="464" t="s">
        <v>14607</v>
      </c>
      <c r="G306" s="446"/>
    </row>
    <row r="307" spans="2:7">
      <c r="B307" s="408">
        <v>2408</v>
      </c>
      <c r="C307" s="408">
        <v>1262</v>
      </c>
      <c r="D307" s="409">
        <v>45507</v>
      </c>
      <c r="E307" s="464" t="s">
        <v>14608</v>
      </c>
      <c r="G307" s="446"/>
    </row>
    <row r="308" spans="2:7">
      <c r="B308" s="408">
        <v>2408</v>
      </c>
      <c r="C308" s="408">
        <v>1254</v>
      </c>
      <c r="D308" s="409">
        <v>45507</v>
      </c>
      <c r="E308" s="464" t="s">
        <v>14609</v>
      </c>
      <c r="G308" s="446"/>
    </row>
    <row r="309" spans="2:7">
      <c r="B309" s="408">
        <v>2408</v>
      </c>
      <c r="C309" s="408">
        <v>1248</v>
      </c>
      <c r="D309" s="409">
        <v>45507</v>
      </c>
      <c r="E309" s="464" t="s">
        <v>14610</v>
      </c>
      <c r="G309" s="446"/>
    </row>
    <row r="310" spans="2:7">
      <c r="B310" s="410">
        <v>2408</v>
      </c>
      <c r="C310" s="410">
        <v>1244</v>
      </c>
      <c r="D310" s="411">
        <v>45507</v>
      </c>
      <c r="E310" s="425" t="s">
        <v>14611</v>
      </c>
      <c r="G310" s="446"/>
    </row>
    <row r="311" spans="2:7">
      <c r="B311" s="408">
        <v>2408</v>
      </c>
      <c r="C311" s="408">
        <v>1239</v>
      </c>
      <c r="D311" s="409">
        <v>45507</v>
      </c>
      <c r="E311" s="464" t="s">
        <v>14612</v>
      </c>
      <c r="G311" s="446"/>
    </row>
    <row r="312" spans="2:7">
      <c r="B312" s="410">
        <v>2408</v>
      </c>
      <c r="C312" s="410">
        <v>1233</v>
      </c>
      <c r="D312" s="411">
        <v>45507</v>
      </c>
      <c r="E312" s="425" t="s">
        <v>14613</v>
      </c>
      <c r="G312" s="446"/>
    </row>
    <row r="313" spans="2:7">
      <c r="B313" s="408">
        <v>2408</v>
      </c>
      <c r="C313" s="408">
        <v>1231</v>
      </c>
      <c r="D313" s="409">
        <v>45507</v>
      </c>
      <c r="E313" s="464" t="s">
        <v>14614</v>
      </c>
      <c r="G313" s="446"/>
    </row>
    <row r="314" spans="2:7">
      <c r="B314" s="408">
        <v>2408</v>
      </c>
      <c r="C314" s="408">
        <v>1224</v>
      </c>
      <c r="D314" s="409">
        <v>45507</v>
      </c>
      <c r="E314" s="464" t="s">
        <v>14615</v>
      </c>
      <c r="G314" s="446"/>
    </row>
    <row r="315" spans="2:7">
      <c r="B315" s="410">
        <v>2408</v>
      </c>
      <c r="C315" s="410">
        <v>1218</v>
      </c>
      <c r="D315" s="411">
        <v>45507</v>
      </c>
      <c r="E315" s="425" t="s">
        <v>14616</v>
      </c>
      <c r="G315" s="446"/>
    </row>
    <row r="316" spans="2:7">
      <c r="B316" s="408">
        <v>2408</v>
      </c>
      <c r="C316" s="408">
        <v>1215</v>
      </c>
      <c r="D316" s="409">
        <v>45507</v>
      </c>
      <c r="E316" s="464" t="s">
        <v>14617</v>
      </c>
      <c r="G316" s="446"/>
    </row>
    <row r="317" spans="2:7">
      <c r="B317" s="410">
        <v>2408</v>
      </c>
      <c r="C317" s="410">
        <v>1214</v>
      </c>
      <c r="D317" s="411">
        <v>45507</v>
      </c>
      <c r="E317" s="425" t="s">
        <v>14618</v>
      </c>
      <c r="G317" s="446"/>
    </row>
    <row r="318" spans="2:7">
      <c r="B318" s="410">
        <v>2408</v>
      </c>
      <c r="C318" s="410">
        <v>1191</v>
      </c>
      <c r="D318" s="411">
        <v>45507</v>
      </c>
      <c r="E318" s="425" t="s">
        <v>14619</v>
      </c>
      <c r="G318" s="446"/>
    </row>
    <row r="319" spans="2:7">
      <c r="B319" s="408">
        <v>2408</v>
      </c>
      <c r="C319" s="408">
        <v>1181</v>
      </c>
      <c r="D319" s="409">
        <v>45507</v>
      </c>
      <c r="E319" s="464" t="s">
        <v>14620</v>
      </c>
      <c r="G319" s="446"/>
    </row>
    <row r="320" spans="2:7">
      <c r="B320" s="408">
        <v>2408</v>
      </c>
      <c r="C320" s="408">
        <v>1180</v>
      </c>
      <c r="D320" s="409">
        <v>45507</v>
      </c>
      <c r="E320" s="464" t="s">
        <v>14621</v>
      </c>
      <c r="G320" s="446"/>
    </row>
    <row r="321" spans="2:7">
      <c r="B321" s="408">
        <v>2408</v>
      </c>
      <c r="C321" s="408">
        <v>1178</v>
      </c>
      <c r="D321" s="409">
        <v>45507</v>
      </c>
      <c r="E321" s="464" t="s">
        <v>14622</v>
      </c>
      <c r="G321" s="446"/>
    </row>
    <row r="322" spans="2:7">
      <c r="B322" s="408">
        <v>2408</v>
      </c>
      <c r="C322" s="408">
        <v>1167</v>
      </c>
      <c r="D322" s="409">
        <v>45507</v>
      </c>
      <c r="E322" s="464" t="s">
        <v>14623</v>
      </c>
      <c r="G322" s="446"/>
    </row>
    <row r="323" spans="2:7">
      <c r="B323" s="408">
        <v>2408</v>
      </c>
      <c r="C323" s="408">
        <v>1166</v>
      </c>
      <c r="D323" s="409">
        <v>45507</v>
      </c>
      <c r="E323" s="464" t="s">
        <v>14624</v>
      </c>
      <c r="G323" s="446"/>
    </row>
    <row r="324" spans="2:7">
      <c r="B324" s="408">
        <v>2408</v>
      </c>
      <c r="C324" s="408">
        <v>1163</v>
      </c>
      <c r="D324" s="409">
        <v>45507</v>
      </c>
      <c r="E324" s="464" t="s">
        <v>14625</v>
      </c>
      <c r="G324" s="446"/>
    </row>
    <row r="325" spans="2:7">
      <c r="B325" s="408">
        <v>2408</v>
      </c>
      <c r="C325" s="408">
        <v>1162</v>
      </c>
      <c r="D325" s="409">
        <v>45507</v>
      </c>
      <c r="E325" s="464" t="s">
        <v>14626</v>
      </c>
      <c r="G325" s="446"/>
    </row>
    <row r="326" spans="2:7">
      <c r="B326" s="410">
        <v>2408</v>
      </c>
      <c r="C326" s="410">
        <v>1159</v>
      </c>
      <c r="D326" s="411">
        <v>45507</v>
      </c>
      <c r="E326" s="425" t="s">
        <v>14627</v>
      </c>
      <c r="G326" s="446"/>
    </row>
    <row r="327" spans="2:7">
      <c r="B327" s="410">
        <v>2408</v>
      </c>
      <c r="C327" s="410">
        <v>1156</v>
      </c>
      <c r="D327" s="411">
        <v>45507</v>
      </c>
      <c r="E327" s="425" t="s">
        <v>14628</v>
      </c>
      <c r="G327" s="446"/>
    </row>
    <row r="328" spans="2:7">
      <c r="B328" s="408">
        <v>2408</v>
      </c>
      <c r="C328" s="408">
        <v>1147</v>
      </c>
      <c r="D328" s="409">
        <v>45507</v>
      </c>
      <c r="E328" s="464" t="s">
        <v>14629</v>
      </c>
      <c r="G328" s="446"/>
    </row>
    <row r="329" spans="2:7">
      <c r="B329" s="410">
        <v>2408</v>
      </c>
      <c r="C329" s="410">
        <v>1144</v>
      </c>
      <c r="D329" s="411">
        <v>45507</v>
      </c>
      <c r="E329" s="425" t="s">
        <v>14630</v>
      </c>
      <c r="G329" s="446"/>
    </row>
    <row r="330" spans="2:7">
      <c r="B330" s="408">
        <v>2408</v>
      </c>
      <c r="C330" s="408">
        <v>1139</v>
      </c>
      <c r="D330" s="409">
        <v>45507</v>
      </c>
      <c r="E330" s="464" t="s">
        <v>14631</v>
      </c>
      <c r="G330" s="446"/>
    </row>
    <row r="331" spans="2:7">
      <c r="B331" s="408">
        <v>2408</v>
      </c>
      <c r="C331" s="408">
        <v>1137</v>
      </c>
      <c r="D331" s="409">
        <v>45507</v>
      </c>
      <c r="E331" s="464" t="s">
        <v>14632</v>
      </c>
      <c r="G331" s="446"/>
    </row>
    <row r="332" spans="2:7">
      <c r="B332" s="408">
        <v>2408</v>
      </c>
      <c r="C332" s="408">
        <v>1129</v>
      </c>
      <c r="D332" s="409">
        <v>45507</v>
      </c>
      <c r="E332" s="464" t="s">
        <v>14633</v>
      </c>
      <c r="G332" s="446"/>
    </row>
    <row r="333" spans="2:7">
      <c r="B333" s="408">
        <v>2408</v>
      </c>
      <c r="C333" s="408">
        <v>1126</v>
      </c>
      <c r="D333" s="409">
        <v>45507</v>
      </c>
      <c r="E333" s="464" t="s">
        <v>14634</v>
      </c>
      <c r="G333" s="446"/>
    </row>
    <row r="334" spans="2:7">
      <c r="B334" s="408">
        <v>2408</v>
      </c>
      <c r="C334" s="408">
        <v>1122</v>
      </c>
      <c r="D334" s="409">
        <v>45507</v>
      </c>
      <c r="E334" s="464" t="s">
        <v>14635</v>
      </c>
      <c r="G334" s="446"/>
    </row>
    <row r="335" spans="2:7">
      <c r="B335" s="408">
        <v>2408</v>
      </c>
      <c r="C335" s="408">
        <v>1120</v>
      </c>
      <c r="D335" s="409">
        <v>45507</v>
      </c>
      <c r="E335" s="464" t="s">
        <v>14636</v>
      </c>
      <c r="G335" s="446"/>
    </row>
    <row r="336" spans="2:7">
      <c r="B336" s="408">
        <v>2408</v>
      </c>
      <c r="C336" s="408">
        <v>1119</v>
      </c>
      <c r="D336" s="409">
        <v>45507</v>
      </c>
      <c r="E336" s="464" t="s">
        <v>14637</v>
      </c>
      <c r="G336" s="446"/>
    </row>
    <row r="337" spans="2:7">
      <c r="B337" s="410">
        <v>2408</v>
      </c>
      <c r="C337" s="410">
        <v>1112</v>
      </c>
      <c r="D337" s="411">
        <v>45507</v>
      </c>
      <c r="E337" s="425" t="s">
        <v>14638</v>
      </c>
      <c r="G337" s="446"/>
    </row>
    <row r="338" spans="2:7">
      <c r="B338" s="410">
        <v>2408</v>
      </c>
      <c r="C338" s="410">
        <v>1107</v>
      </c>
      <c r="D338" s="411">
        <v>45507</v>
      </c>
      <c r="E338" s="425" t="s">
        <v>14639</v>
      </c>
      <c r="G338" s="446"/>
    </row>
    <row r="339" spans="2:7">
      <c r="B339" s="408">
        <v>2408</v>
      </c>
      <c r="C339" s="408">
        <v>1102</v>
      </c>
      <c r="D339" s="409">
        <v>45507</v>
      </c>
      <c r="E339" s="464" t="s">
        <v>14640</v>
      </c>
      <c r="G339" s="446"/>
    </row>
    <row r="340" spans="2:7">
      <c r="B340" s="408">
        <v>2408</v>
      </c>
      <c r="C340" s="408">
        <v>1099</v>
      </c>
      <c r="D340" s="409">
        <v>45507</v>
      </c>
      <c r="E340" s="464" t="s">
        <v>14641</v>
      </c>
      <c r="G340" s="446"/>
    </row>
    <row r="341" spans="2:7">
      <c r="B341" s="408">
        <v>2408</v>
      </c>
      <c r="C341" s="408">
        <v>1096</v>
      </c>
      <c r="D341" s="409">
        <v>45507</v>
      </c>
      <c r="E341" s="464" t="s">
        <v>14642</v>
      </c>
      <c r="G341" s="446"/>
    </row>
    <row r="342" spans="2:7">
      <c r="B342" s="408">
        <v>2408</v>
      </c>
      <c r="C342" s="408">
        <v>1094</v>
      </c>
      <c r="D342" s="409">
        <v>45507</v>
      </c>
      <c r="E342" s="464" t="s">
        <v>14643</v>
      </c>
      <c r="G342" s="446"/>
    </row>
    <row r="343" spans="2:7">
      <c r="B343" s="408">
        <v>2408</v>
      </c>
      <c r="C343" s="408">
        <v>1091</v>
      </c>
      <c r="D343" s="409">
        <v>45507</v>
      </c>
      <c r="E343" s="464" t="s">
        <v>14644</v>
      </c>
      <c r="G343" s="446"/>
    </row>
    <row r="344" spans="2:7">
      <c r="B344" s="408">
        <v>2408</v>
      </c>
      <c r="C344" s="408">
        <v>1084</v>
      </c>
      <c r="D344" s="409">
        <v>45507</v>
      </c>
      <c r="E344" s="464" t="s">
        <v>14645</v>
      </c>
      <c r="G344" s="446"/>
    </row>
    <row r="345" spans="2:7">
      <c r="B345" s="408">
        <v>2408</v>
      </c>
      <c r="C345" s="408">
        <v>1080</v>
      </c>
      <c r="D345" s="409">
        <v>45507</v>
      </c>
      <c r="E345" s="464" t="s">
        <v>14646</v>
      </c>
      <c r="G345" s="446"/>
    </row>
    <row r="346" spans="2:7">
      <c r="B346" s="408">
        <v>2408</v>
      </c>
      <c r="C346" s="408">
        <v>1077</v>
      </c>
      <c r="D346" s="409">
        <v>45507</v>
      </c>
      <c r="E346" s="464" t="s">
        <v>14647</v>
      </c>
      <c r="G346" s="446"/>
    </row>
    <row r="347" spans="2:7">
      <c r="B347" s="408">
        <v>2408</v>
      </c>
      <c r="C347" s="408">
        <v>1076</v>
      </c>
      <c r="D347" s="409">
        <v>45507</v>
      </c>
      <c r="E347" s="464" t="s">
        <v>14648</v>
      </c>
      <c r="G347" s="446"/>
    </row>
    <row r="348" spans="2:7">
      <c r="B348" s="408">
        <v>2408</v>
      </c>
      <c r="C348" s="408">
        <v>1075</v>
      </c>
      <c r="D348" s="409">
        <v>45507</v>
      </c>
      <c r="E348" s="464" t="s">
        <v>14649</v>
      </c>
      <c r="G348" s="446"/>
    </row>
    <row r="349" spans="2:7">
      <c r="B349" s="408">
        <v>2408</v>
      </c>
      <c r="C349" s="408">
        <v>1072</v>
      </c>
      <c r="D349" s="409">
        <v>45507</v>
      </c>
      <c r="E349" s="464" t="s">
        <v>14650</v>
      </c>
      <c r="G349" s="446"/>
    </row>
    <row r="350" spans="2:7">
      <c r="B350" s="408">
        <v>2408</v>
      </c>
      <c r="C350" s="408">
        <v>1067</v>
      </c>
      <c r="D350" s="409">
        <v>45507</v>
      </c>
      <c r="E350" s="464" t="s">
        <v>14651</v>
      </c>
      <c r="G350" s="446"/>
    </row>
    <row r="351" spans="2:7">
      <c r="B351" s="408">
        <v>2408</v>
      </c>
      <c r="C351" s="408">
        <v>1063</v>
      </c>
      <c r="D351" s="409">
        <v>45507</v>
      </c>
      <c r="E351" s="464" t="s">
        <v>14652</v>
      </c>
      <c r="G351" s="446"/>
    </row>
    <row r="352" spans="2:7">
      <c r="B352" s="408">
        <v>2408</v>
      </c>
      <c r="C352" s="408">
        <v>1055</v>
      </c>
      <c r="D352" s="409">
        <v>45507</v>
      </c>
      <c r="E352" s="464" t="s">
        <v>14653</v>
      </c>
      <c r="G352" s="446"/>
    </row>
    <row r="353" spans="2:7">
      <c r="B353" s="408">
        <v>2408</v>
      </c>
      <c r="C353" s="408">
        <v>1050</v>
      </c>
      <c r="D353" s="409">
        <v>45507</v>
      </c>
      <c r="E353" s="464" t="s">
        <v>14654</v>
      </c>
      <c r="G353" s="446"/>
    </row>
    <row r="354" spans="2:7">
      <c r="B354" s="408">
        <v>2408</v>
      </c>
      <c r="C354" s="408">
        <v>1044</v>
      </c>
      <c r="D354" s="409">
        <v>45507</v>
      </c>
      <c r="E354" s="464" t="s">
        <v>14655</v>
      </c>
      <c r="G354" s="446"/>
    </row>
    <row r="355" spans="2:7">
      <c r="B355" s="408">
        <v>2408</v>
      </c>
      <c r="C355" s="408">
        <v>1038</v>
      </c>
      <c r="D355" s="409">
        <v>45507</v>
      </c>
      <c r="E355" s="464" t="s">
        <v>14656</v>
      </c>
      <c r="G355" s="446"/>
    </row>
    <row r="356" spans="2:7">
      <c r="B356" s="408">
        <v>2408</v>
      </c>
      <c r="C356" s="408">
        <v>1037</v>
      </c>
      <c r="D356" s="409">
        <v>45507</v>
      </c>
      <c r="E356" s="464" t="s">
        <v>14657</v>
      </c>
      <c r="G356" s="446"/>
    </row>
    <row r="357" spans="2:7">
      <c r="B357" s="408">
        <v>2408</v>
      </c>
      <c r="C357" s="408">
        <v>1035</v>
      </c>
      <c r="D357" s="409">
        <v>45507</v>
      </c>
      <c r="E357" s="464" t="s">
        <v>14658</v>
      </c>
      <c r="G357" s="446"/>
    </row>
    <row r="358" spans="2:7">
      <c r="B358" s="408">
        <v>2408</v>
      </c>
      <c r="C358" s="408">
        <v>1031</v>
      </c>
      <c r="D358" s="409">
        <v>45507</v>
      </c>
      <c r="E358" s="464" t="s">
        <v>14659</v>
      </c>
      <c r="G358" s="446"/>
    </row>
    <row r="359" spans="2:7">
      <c r="B359" s="408">
        <v>2408</v>
      </c>
      <c r="C359" s="408">
        <v>1026</v>
      </c>
      <c r="D359" s="409">
        <v>45507</v>
      </c>
      <c r="E359" s="464" t="s">
        <v>14660</v>
      </c>
      <c r="G359" s="446"/>
    </row>
    <row r="360" spans="2:7">
      <c r="B360" s="408">
        <v>2408</v>
      </c>
      <c r="C360" s="408">
        <v>1024</v>
      </c>
      <c r="D360" s="409">
        <v>45507</v>
      </c>
      <c r="E360" s="464" t="s">
        <v>14661</v>
      </c>
      <c r="G360" s="446"/>
    </row>
    <row r="361" spans="2:7">
      <c r="B361" s="408">
        <v>2408</v>
      </c>
      <c r="C361" s="408">
        <v>1018</v>
      </c>
      <c r="D361" s="409">
        <v>45507</v>
      </c>
      <c r="E361" s="464" t="s">
        <v>14662</v>
      </c>
      <c r="G361" s="446"/>
    </row>
    <row r="362" spans="2:7">
      <c r="B362" s="408">
        <v>2408</v>
      </c>
      <c r="C362" s="408">
        <v>1008</v>
      </c>
      <c r="D362" s="409">
        <v>45507</v>
      </c>
      <c r="E362" s="464" t="s">
        <v>14663</v>
      </c>
      <c r="G362" s="446"/>
    </row>
    <row r="363" spans="2:7">
      <c r="B363" s="410">
        <v>2408</v>
      </c>
      <c r="C363" s="410">
        <v>1005</v>
      </c>
      <c r="D363" s="411">
        <v>45507</v>
      </c>
      <c r="E363" s="425" t="s">
        <v>14664</v>
      </c>
      <c r="G363" s="446"/>
    </row>
    <row r="364" spans="2:7">
      <c r="B364" s="408">
        <v>2408</v>
      </c>
      <c r="C364" s="408">
        <v>1003</v>
      </c>
      <c r="D364" s="409">
        <v>45507</v>
      </c>
      <c r="E364" s="464" t="s">
        <v>14665</v>
      </c>
      <c r="G364" s="446"/>
    </row>
    <row r="365" spans="2:7">
      <c r="B365" s="408">
        <v>2408</v>
      </c>
      <c r="C365" s="408">
        <v>998</v>
      </c>
      <c r="D365" s="409">
        <v>45507</v>
      </c>
      <c r="E365" s="464" t="s">
        <v>14666</v>
      </c>
      <c r="G365" s="446"/>
    </row>
    <row r="366" spans="2:7">
      <c r="B366" s="408">
        <v>2408</v>
      </c>
      <c r="C366" s="408">
        <v>985</v>
      </c>
      <c r="D366" s="409">
        <v>45506</v>
      </c>
      <c r="E366" s="464" t="s">
        <v>14667</v>
      </c>
      <c r="G366" s="446"/>
    </row>
    <row r="367" spans="2:7">
      <c r="B367" s="408">
        <v>2408</v>
      </c>
      <c r="C367" s="408">
        <v>973</v>
      </c>
      <c r="D367" s="409">
        <v>45506</v>
      </c>
      <c r="E367" s="464" t="s">
        <v>14668</v>
      </c>
      <c r="G367" s="446"/>
    </row>
    <row r="368" spans="2:7">
      <c r="B368" s="408">
        <v>2408</v>
      </c>
      <c r="C368" s="408">
        <v>970</v>
      </c>
      <c r="D368" s="409">
        <v>45506</v>
      </c>
      <c r="E368" s="464" t="s">
        <v>14669</v>
      </c>
      <c r="G368" s="446"/>
    </row>
    <row r="369" spans="2:7">
      <c r="B369" s="408">
        <v>2408</v>
      </c>
      <c r="C369" s="408">
        <v>969</v>
      </c>
      <c r="D369" s="409">
        <v>45506</v>
      </c>
      <c r="E369" s="464" t="s">
        <v>14670</v>
      </c>
      <c r="G369" s="446"/>
    </row>
    <row r="370" spans="2:7">
      <c r="B370" s="408">
        <v>2408</v>
      </c>
      <c r="C370" s="408">
        <v>960</v>
      </c>
      <c r="D370" s="409">
        <v>45506</v>
      </c>
      <c r="E370" s="464" t="s">
        <v>14671</v>
      </c>
      <c r="G370" s="446"/>
    </row>
    <row r="371" spans="2:7">
      <c r="B371" s="408">
        <v>2408</v>
      </c>
      <c r="C371" s="408">
        <v>955</v>
      </c>
      <c r="D371" s="409">
        <v>45506</v>
      </c>
      <c r="E371" s="464" t="s">
        <v>14672</v>
      </c>
      <c r="G371" s="446"/>
    </row>
    <row r="372" spans="2:7">
      <c r="B372" s="408">
        <v>2408</v>
      </c>
      <c r="C372" s="408">
        <v>949</v>
      </c>
      <c r="D372" s="409">
        <v>45506</v>
      </c>
      <c r="E372" s="464" t="s">
        <v>14673</v>
      </c>
      <c r="G372" s="446"/>
    </row>
    <row r="373" spans="2:7">
      <c r="B373" s="408">
        <v>2408</v>
      </c>
      <c r="C373" s="408">
        <v>946</v>
      </c>
      <c r="D373" s="409">
        <v>45506</v>
      </c>
      <c r="E373" s="464" t="s">
        <v>14674</v>
      </c>
      <c r="G373" s="446"/>
    </row>
    <row r="374" spans="2:7">
      <c r="B374" s="408">
        <v>2408</v>
      </c>
      <c r="C374" s="408">
        <v>940</v>
      </c>
      <c r="D374" s="409">
        <v>45506</v>
      </c>
      <c r="E374" s="464" t="s">
        <v>14675</v>
      </c>
      <c r="G374" s="446"/>
    </row>
    <row r="375" spans="2:7">
      <c r="B375" s="410">
        <v>2408</v>
      </c>
      <c r="C375" s="410">
        <v>938</v>
      </c>
      <c r="D375" s="411">
        <v>45506</v>
      </c>
      <c r="E375" s="425" t="s">
        <v>14676</v>
      </c>
      <c r="G375" s="446"/>
    </row>
    <row r="376" spans="2:7">
      <c r="B376" s="408">
        <v>2408</v>
      </c>
      <c r="C376" s="408">
        <v>932</v>
      </c>
      <c r="D376" s="409">
        <v>45506</v>
      </c>
      <c r="E376" s="464" t="s">
        <v>14677</v>
      </c>
      <c r="G376" s="446"/>
    </row>
    <row r="377" spans="2:7">
      <c r="B377" s="408">
        <v>2408</v>
      </c>
      <c r="C377" s="408">
        <v>923</v>
      </c>
      <c r="D377" s="409">
        <v>45506</v>
      </c>
      <c r="E377" s="464" t="s">
        <v>14678</v>
      </c>
      <c r="G377" s="446"/>
    </row>
    <row r="378" spans="2:7">
      <c r="B378" s="408">
        <v>2408</v>
      </c>
      <c r="C378" s="408">
        <v>921</v>
      </c>
      <c r="D378" s="409">
        <v>45506</v>
      </c>
      <c r="E378" s="464" t="s">
        <v>14679</v>
      </c>
      <c r="G378" s="446"/>
    </row>
    <row r="379" spans="2:7">
      <c r="B379" s="408">
        <v>2408</v>
      </c>
      <c r="C379" s="408">
        <v>914</v>
      </c>
      <c r="D379" s="409">
        <v>45506</v>
      </c>
      <c r="E379" s="464" t="s">
        <v>14680</v>
      </c>
      <c r="G379" s="446"/>
    </row>
    <row r="380" spans="2:7">
      <c r="B380" s="408">
        <v>2408</v>
      </c>
      <c r="C380" s="408">
        <v>911</v>
      </c>
      <c r="D380" s="409">
        <v>45506</v>
      </c>
      <c r="E380" s="464" t="s">
        <v>14681</v>
      </c>
      <c r="G380" s="446"/>
    </row>
    <row r="381" spans="2:7">
      <c r="B381" s="408">
        <v>2408</v>
      </c>
      <c r="C381" s="408">
        <v>906</v>
      </c>
      <c r="D381" s="409">
        <v>45506</v>
      </c>
      <c r="E381" s="464" t="s">
        <v>14682</v>
      </c>
      <c r="G381" s="446"/>
    </row>
    <row r="382" spans="2:7">
      <c r="B382" s="410">
        <v>2408</v>
      </c>
      <c r="C382" s="410">
        <v>900</v>
      </c>
      <c r="D382" s="411">
        <v>45506</v>
      </c>
      <c r="E382" s="425" t="s">
        <v>14683</v>
      </c>
      <c r="G382" s="446"/>
    </row>
    <row r="383" spans="2:7">
      <c r="B383" s="408">
        <v>2408</v>
      </c>
      <c r="C383" s="408">
        <v>892</v>
      </c>
      <c r="D383" s="409">
        <v>45506</v>
      </c>
      <c r="E383" s="464" t="s">
        <v>14684</v>
      </c>
      <c r="G383" s="446"/>
    </row>
    <row r="384" spans="2:7">
      <c r="B384" s="408">
        <v>2408</v>
      </c>
      <c r="C384" s="408">
        <v>891</v>
      </c>
      <c r="D384" s="409">
        <v>45506</v>
      </c>
      <c r="E384" s="464" t="s">
        <v>14685</v>
      </c>
      <c r="G384" s="446"/>
    </row>
    <row r="385" spans="2:7">
      <c r="B385" s="408">
        <v>2408</v>
      </c>
      <c r="C385" s="408">
        <v>884</v>
      </c>
      <c r="D385" s="409">
        <v>45506</v>
      </c>
      <c r="E385" s="464" t="s">
        <v>14686</v>
      </c>
      <c r="G385" s="446"/>
    </row>
    <row r="386" spans="2:7">
      <c r="B386" s="408">
        <v>2408</v>
      </c>
      <c r="C386" s="408">
        <v>881</v>
      </c>
      <c r="D386" s="409">
        <v>45506</v>
      </c>
      <c r="E386" s="464" t="s">
        <v>14687</v>
      </c>
      <c r="G386" s="446"/>
    </row>
    <row r="387" spans="2:7">
      <c r="B387" s="408">
        <v>2408</v>
      </c>
      <c r="C387" s="408">
        <v>880</v>
      </c>
      <c r="D387" s="409">
        <v>45506</v>
      </c>
      <c r="E387" s="464" t="s">
        <v>14688</v>
      </c>
      <c r="G387" s="446"/>
    </row>
    <row r="388" spans="2:7">
      <c r="B388" s="408">
        <v>2408</v>
      </c>
      <c r="C388" s="408">
        <v>878</v>
      </c>
      <c r="D388" s="409">
        <v>45506</v>
      </c>
      <c r="E388" s="464" t="s">
        <v>14689</v>
      </c>
      <c r="G388" s="446"/>
    </row>
    <row r="389" spans="2:7">
      <c r="B389" s="410">
        <v>2408</v>
      </c>
      <c r="C389" s="410">
        <v>874</v>
      </c>
      <c r="D389" s="411">
        <v>45506</v>
      </c>
      <c r="E389" s="425" t="s">
        <v>14690</v>
      </c>
      <c r="G389" s="446"/>
    </row>
    <row r="390" spans="2:7">
      <c r="B390" s="408">
        <v>2408</v>
      </c>
      <c r="C390" s="408">
        <v>863</v>
      </c>
      <c r="D390" s="409">
        <v>45506</v>
      </c>
      <c r="E390" s="464" t="s">
        <v>14691</v>
      </c>
      <c r="G390" s="446"/>
    </row>
    <row r="391" spans="2:7">
      <c r="B391" s="410">
        <v>2408</v>
      </c>
      <c r="C391" s="410">
        <v>860</v>
      </c>
      <c r="D391" s="411">
        <v>45506</v>
      </c>
      <c r="E391" s="425" t="s">
        <v>14692</v>
      </c>
      <c r="G391" s="446"/>
    </row>
    <row r="392" spans="2:7">
      <c r="B392" s="408">
        <v>2408</v>
      </c>
      <c r="C392" s="408">
        <v>859</v>
      </c>
      <c r="D392" s="409">
        <v>45506</v>
      </c>
      <c r="E392" s="464" t="s">
        <v>14693</v>
      </c>
      <c r="G392" s="446"/>
    </row>
    <row r="393" spans="2:7">
      <c r="B393" s="408">
        <v>2408</v>
      </c>
      <c r="C393" s="408">
        <v>856</v>
      </c>
      <c r="D393" s="409">
        <v>45506</v>
      </c>
      <c r="E393" s="464" t="s">
        <v>14694</v>
      </c>
      <c r="G393" s="446"/>
    </row>
    <row r="394" spans="2:7">
      <c r="B394" s="408">
        <v>2408</v>
      </c>
      <c r="C394" s="408">
        <v>855</v>
      </c>
      <c r="D394" s="409">
        <v>45506</v>
      </c>
      <c r="E394" s="464" t="s">
        <v>14713</v>
      </c>
      <c r="G394" s="446"/>
    </row>
    <row r="395" spans="2:7">
      <c r="B395" s="408">
        <v>2408</v>
      </c>
      <c r="C395" s="408">
        <v>818</v>
      </c>
      <c r="D395" s="409">
        <v>45506</v>
      </c>
      <c r="E395" s="464" t="s">
        <v>14695</v>
      </c>
      <c r="G395" s="446"/>
    </row>
    <row r="396" spans="2:7">
      <c r="B396" s="408">
        <v>2408</v>
      </c>
      <c r="C396" s="408">
        <v>804</v>
      </c>
      <c r="D396" s="409">
        <v>45500</v>
      </c>
      <c r="E396" s="464" t="s">
        <v>14696</v>
      </c>
      <c r="G396" s="446"/>
    </row>
    <row r="397" spans="2:7">
      <c r="B397" s="408">
        <v>2408</v>
      </c>
      <c r="C397" s="408">
        <v>802</v>
      </c>
      <c r="D397" s="409">
        <v>45496</v>
      </c>
      <c r="E397" s="464" t="s">
        <v>14697</v>
      </c>
      <c r="G397" s="446"/>
    </row>
    <row r="398" spans="2:7">
      <c r="B398" s="408">
        <v>2408</v>
      </c>
      <c r="C398" s="408">
        <v>800</v>
      </c>
      <c r="D398" s="409">
        <v>45496</v>
      </c>
      <c r="E398" s="464" t="s">
        <v>14698</v>
      </c>
      <c r="G398" s="446"/>
    </row>
    <row r="399" spans="2:7">
      <c r="B399" s="408">
        <v>2408</v>
      </c>
      <c r="C399" s="408">
        <v>798</v>
      </c>
      <c r="D399" s="409">
        <v>45494</v>
      </c>
      <c r="E399" s="464" t="s">
        <v>14699</v>
      </c>
      <c r="G399" s="446"/>
    </row>
    <row r="400" spans="2:7">
      <c r="B400" s="408">
        <v>2408</v>
      </c>
      <c r="C400" s="408">
        <v>794</v>
      </c>
      <c r="D400" s="409">
        <v>45492</v>
      </c>
      <c r="E400" s="464" t="s">
        <v>14700</v>
      </c>
      <c r="G400" s="446"/>
    </row>
    <row r="401" spans="2:8">
      <c r="B401" s="408">
        <v>2408</v>
      </c>
      <c r="C401" s="408">
        <v>793</v>
      </c>
      <c r="D401" s="409">
        <v>45491</v>
      </c>
      <c r="E401" s="464" t="s">
        <v>14701</v>
      </c>
      <c r="G401" s="446"/>
    </row>
    <row r="402" spans="2:8">
      <c r="B402" s="408">
        <v>2408</v>
      </c>
      <c r="C402" s="408">
        <v>792</v>
      </c>
      <c r="D402" s="409">
        <v>45491</v>
      </c>
      <c r="E402" s="464" t="s">
        <v>14702</v>
      </c>
      <c r="G402" s="446"/>
    </row>
    <row r="403" spans="2:8">
      <c r="B403" s="408">
        <v>2408</v>
      </c>
      <c r="C403" s="408">
        <v>791</v>
      </c>
      <c r="D403" s="409">
        <v>45491</v>
      </c>
      <c r="E403" s="464" t="s">
        <v>14703</v>
      </c>
      <c r="G403" s="446"/>
    </row>
    <row r="404" spans="2:8">
      <c r="B404" s="408">
        <v>2408</v>
      </c>
      <c r="C404" s="408">
        <v>790</v>
      </c>
      <c r="D404" s="409">
        <v>45491</v>
      </c>
      <c r="E404" s="464" t="s">
        <v>14704</v>
      </c>
      <c r="G404" s="446"/>
    </row>
    <row r="405" spans="2:8">
      <c r="B405" s="410">
        <v>2408</v>
      </c>
      <c r="C405" s="410">
        <v>788</v>
      </c>
      <c r="D405" s="411">
        <v>45491</v>
      </c>
      <c r="E405" s="425" t="s">
        <v>14705</v>
      </c>
      <c r="G405" s="446"/>
    </row>
    <row r="406" spans="2:8">
      <c r="B406" s="408">
        <v>2408</v>
      </c>
      <c r="C406" s="408">
        <v>783</v>
      </c>
      <c r="D406" s="409">
        <v>45491</v>
      </c>
      <c r="E406" s="464" t="s">
        <v>14706</v>
      </c>
      <c r="F406" s="407">
        <v>5</v>
      </c>
      <c r="G406" s="463" t="s">
        <v>14559</v>
      </c>
      <c r="H406" s="462" t="s">
        <v>14558</v>
      </c>
    </row>
    <row r="407" spans="2:8">
      <c r="B407" s="408">
        <v>2408</v>
      </c>
      <c r="C407" s="408">
        <v>780</v>
      </c>
      <c r="D407" s="409">
        <v>45491</v>
      </c>
      <c r="E407" s="464" t="s">
        <v>14707</v>
      </c>
      <c r="G407" s="463"/>
      <c r="H407" s="462"/>
    </row>
    <row r="408" spans="2:8">
      <c r="B408" s="408">
        <v>2408</v>
      </c>
      <c r="C408" s="408">
        <v>778</v>
      </c>
      <c r="D408" s="409">
        <v>45490</v>
      </c>
      <c r="E408" s="464" t="s">
        <v>14708</v>
      </c>
      <c r="G408" s="463"/>
      <c r="H408" s="462"/>
    </row>
    <row r="409" spans="2:8">
      <c r="B409" s="410">
        <v>2408</v>
      </c>
      <c r="C409" s="410">
        <v>777</v>
      </c>
      <c r="D409" s="411">
        <v>45490</v>
      </c>
      <c r="E409" s="425" t="s">
        <v>14709</v>
      </c>
      <c r="G409" s="463"/>
      <c r="H409" s="462"/>
    </row>
    <row r="410" spans="2:8">
      <c r="B410" s="408">
        <v>2408</v>
      </c>
      <c r="C410" s="408">
        <v>775</v>
      </c>
      <c r="D410" s="409">
        <v>45490</v>
      </c>
      <c r="E410" s="464" t="s">
        <v>14710</v>
      </c>
      <c r="G410" s="463"/>
      <c r="H410" s="462"/>
    </row>
    <row r="411" spans="2:8">
      <c r="B411" s="408">
        <v>2408</v>
      </c>
      <c r="C411" s="408">
        <v>772</v>
      </c>
      <c r="D411" s="409">
        <v>45490</v>
      </c>
      <c r="E411" s="464" t="s">
        <v>14711</v>
      </c>
      <c r="G411" s="463"/>
      <c r="H411" s="462"/>
    </row>
    <row r="412" spans="2:8">
      <c r="B412" s="408">
        <v>2408</v>
      </c>
      <c r="C412" s="408">
        <v>771</v>
      </c>
      <c r="D412" s="409">
        <v>45489</v>
      </c>
      <c r="E412" s="464" t="s">
        <v>14712</v>
      </c>
      <c r="G412" s="463"/>
      <c r="H412" s="462"/>
    </row>
    <row r="413" spans="2:8">
      <c r="B413" s="408">
        <v>2408</v>
      </c>
      <c r="C413" s="408">
        <v>766</v>
      </c>
      <c r="D413" s="409">
        <v>45506</v>
      </c>
      <c r="E413" s="457" t="s">
        <v>14295</v>
      </c>
      <c r="F413" s="407">
        <v>5</v>
      </c>
      <c r="G413" s="463" t="s">
        <v>14559</v>
      </c>
      <c r="H413" s="462" t="s">
        <v>14558</v>
      </c>
    </row>
    <row r="414" spans="2:8">
      <c r="B414" s="408">
        <v>2408</v>
      </c>
      <c r="C414" s="408">
        <v>765</v>
      </c>
      <c r="D414" s="409">
        <v>45506</v>
      </c>
      <c r="E414" s="464" t="s">
        <v>14296</v>
      </c>
      <c r="F414" s="407">
        <v>3</v>
      </c>
      <c r="G414" s="463" t="s">
        <v>14560</v>
      </c>
      <c r="H414" s="463" t="s">
        <v>14561</v>
      </c>
    </row>
    <row r="415" spans="2:8">
      <c r="B415" s="408">
        <v>2408</v>
      </c>
      <c r="C415" s="408">
        <v>764</v>
      </c>
      <c r="D415" s="409">
        <v>45506</v>
      </c>
      <c r="E415" s="457" t="s">
        <v>14297</v>
      </c>
      <c r="G415" s="446"/>
    </row>
    <row r="416" spans="2:8">
      <c r="B416" s="408">
        <v>2408</v>
      </c>
      <c r="C416" s="408">
        <v>762</v>
      </c>
      <c r="D416" s="409">
        <v>45506</v>
      </c>
      <c r="E416" s="457" t="s">
        <v>14298</v>
      </c>
      <c r="G416" s="446"/>
    </row>
    <row r="417" spans="2:7">
      <c r="B417" s="408">
        <v>2408</v>
      </c>
      <c r="C417" s="408">
        <v>761</v>
      </c>
      <c r="D417" s="409">
        <v>45506</v>
      </c>
      <c r="E417" s="457" t="s">
        <v>14299</v>
      </c>
      <c r="G417" s="446"/>
    </row>
    <row r="418" spans="2:7">
      <c r="B418" s="408">
        <v>2408</v>
      </c>
      <c r="C418" s="408">
        <v>760</v>
      </c>
      <c r="D418" s="409">
        <v>45506</v>
      </c>
      <c r="E418" s="457" t="s">
        <v>14300</v>
      </c>
      <c r="G418" s="446"/>
    </row>
    <row r="419" spans="2:7">
      <c r="B419" s="408">
        <v>2408</v>
      </c>
      <c r="C419" s="408">
        <v>759</v>
      </c>
      <c r="D419" s="409">
        <v>45506</v>
      </c>
      <c r="E419" s="457" t="s">
        <v>14301</v>
      </c>
      <c r="G419" s="446"/>
    </row>
    <row r="420" spans="2:7">
      <c r="B420" s="410">
        <v>2408</v>
      </c>
      <c r="C420" s="410">
        <v>756</v>
      </c>
      <c r="D420" s="411">
        <v>45506</v>
      </c>
      <c r="E420" s="425" t="s">
        <v>14302</v>
      </c>
      <c r="G420" s="446"/>
    </row>
    <row r="421" spans="2:7">
      <c r="B421" s="408">
        <v>2408</v>
      </c>
      <c r="C421" s="408">
        <v>754</v>
      </c>
      <c r="D421" s="409">
        <v>45506</v>
      </c>
      <c r="E421" s="457" t="s">
        <v>14303</v>
      </c>
      <c r="G421" s="446"/>
    </row>
    <row r="422" spans="2:7">
      <c r="B422" s="408">
        <v>2408</v>
      </c>
      <c r="C422" s="408">
        <v>753</v>
      </c>
      <c r="D422" s="409">
        <v>45506</v>
      </c>
      <c r="E422" s="457" t="s">
        <v>14304</v>
      </c>
      <c r="G422" s="446"/>
    </row>
    <row r="423" spans="2:7">
      <c r="B423" s="408">
        <v>2408</v>
      </c>
      <c r="C423" s="408">
        <v>749</v>
      </c>
      <c r="D423" s="409">
        <v>45506</v>
      </c>
      <c r="E423" s="457" t="s">
        <v>14305</v>
      </c>
      <c r="G423" s="446"/>
    </row>
    <row r="424" spans="2:7">
      <c r="B424" s="408">
        <v>2408</v>
      </c>
      <c r="C424" s="408">
        <v>746</v>
      </c>
      <c r="D424" s="409">
        <v>45506</v>
      </c>
      <c r="E424" s="457" t="s">
        <v>14306</v>
      </c>
      <c r="G424" s="446"/>
    </row>
    <row r="425" spans="2:7">
      <c r="B425" s="408">
        <v>2408</v>
      </c>
      <c r="C425" s="408">
        <v>744</v>
      </c>
      <c r="D425" s="409">
        <v>45506</v>
      </c>
      <c r="E425" s="457" t="s">
        <v>14307</v>
      </c>
      <c r="G425" s="446"/>
    </row>
    <row r="426" spans="2:7">
      <c r="B426" s="408">
        <v>2408</v>
      </c>
      <c r="C426" s="408">
        <v>741</v>
      </c>
      <c r="D426" s="409">
        <v>45506</v>
      </c>
      <c r="E426" s="457" t="s">
        <v>14308</v>
      </c>
      <c r="G426" s="446"/>
    </row>
    <row r="427" spans="2:7">
      <c r="B427" s="410">
        <v>2408</v>
      </c>
      <c r="C427" s="410">
        <v>738</v>
      </c>
      <c r="D427" s="411">
        <v>45506</v>
      </c>
      <c r="E427" s="425" t="s">
        <v>14309</v>
      </c>
      <c r="G427" s="446"/>
    </row>
    <row r="428" spans="2:7">
      <c r="B428" s="410">
        <v>2408</v>
      </c>
      <c r="C428" s="410">
        <v>735</v>
      </c>
      <c r="D428" s="411">
        <v>45506</v>
      </c>
      <c r="E428" s="425" t="s">
        <v>14310</v>
      </c>
      <c r="G428" s="446"/>
    </row>
    <row r="429" spans="2:7">
      <c r="B429" s="408">
        <v>2408</v>
      </c>
      <c r="C429" s="408">
        <v>728</v>
      </c>
      <c r="D429" s="409">
        <v>45506</v>
      </c>
      <c r="E429" s="457" t="s">
        <v>14311</v>
      </c>
      <c r="G429" s="446"/>
    </row>
    <row r="430" spans="2:7">
      <c r="B430" s="408">
        <v>2408</v>
      </c>
      <c r="C430" s="408">
        <v>727</v>
      </c>
      <c r="D430" s="409">
        <v>45506</v>
      </c>
      <c r="E430" s="457" t="s">
        <v>14312</v>
      </c>
      <c r="G430" s="446"/>
    </row>
    <row r="431" spans="2:7">
      <c r="B431" s="408">
        <v>2408</v>
      </c>
      <c r="C431" s="408">
        <v>724</v>
      </c>
      <c r="D431" s="409">
        <v>45506</v>
      </c>
      <c r="E431" s="457" t="s">
        <v>14313</v>
      </c>
      <c r="G431" s="446"/>
    </row>
    <row r="432" spans="2:7">
      <c r="B432" s="408">
        <v>2408</v>
      </c>
      <c r="C432" s="408">
        <v>716</v>
      </c>
      <c r="D432" s="409">
        <v>45506</v>
      </c>
      <c r="E432" s="457" t="s">
        <v>14314</v>
      </c>
      <c r="G432" s="446"/>
    </row>
    <row r="433" spans="2:7">
      <c r="B433" s="410">
        <v>2408</v>
      </c>
      <c r="C433" s="410">
        <v>714</v>
      </c>
      <c r="D433" s="411">
        <v>45506</v>
      </c>
      <c r="E433" s="425" t="s">
        <v>14315</v>
      </c>
      <c r="G433" s="446"/>
    </row>
    <row r="434" spans="2:7">
      <c r="B434" s="408">
        <v>2408</v>
      </c>
      <c r="C434" s="408">
        <v>712</v>
      </c>
      <c r="D434" s="409">
        <v>45506</v>
      </c>
      <c r="E434" s="457" t="s">
        <v>14316</v>
      </c>
      <c r="G434" s="446"/>
    </row>
    <row r="435" spans="2:7">
      <c r="B435" s="408">
        <v>2408</v>
      </c>
      <c r="C435" s="408">
        <v>711</v>
      </c>
      <c r="D435" s="409">
        <v>45506</v>
      </c>
      <c r="E435" s="457" t="s">
        <v>14317</v>
      </c>
      <c r="G435" s="446"/>
    </row>
    <row r="436" spans="2:7">
      <c r="B436" s="408">
        <v>2408</v>
      </c>
      <c r="C436" s="408">
        <v>707</v>
      </c>
      <c r="D436" s="409">
        <v>45506</v>
      </c>
      <c r="E436" s="457" t="s">
        <v>14318</v>
      </c>
      <c r="G436" s="446"/>
    </row>
    <row r="437" spans="2:7">
      <c r="B437" s="408">
        <v>2408</v>
      </c>
      <c r="C437" s="408">
        <v>706</v>
      </c>
      <c r="D437" s="409">
        <v>45506</v>
      </c>
      <c r="E437" s="457" t="s">
        <v>14319</v>
      </c>
      <c r="G437" s="446"/>
    </row>
    <row r="438" spans="2:7">
      <c r="B438" s="408">
        <v>2408</v>
      </c>
      <c r="C438" s="408">
        <v>703</v>
      </c>
      <c r="D438" s="409">
        <v>45506</v>
      </c>
      <c r="E438" s="457" t="s">
        <v>14320</v>
      </c>
      <c r="G438" s="446"/>
    </row>
    <row r="439" spans="2:7">
      <c r="B439" s="408">
        <v>2408</v>
      </c>
      <c r="C439" s="408">
        <v>701</v>
      </c>
      <c r="D439" s="409">
        <v>45506</v>
      </c>
      <c r="E439" s="457" t="s">
        <v>14321</v>
      </c>
      <c r="G439" s="446"/>
    </row>
    <row r="440" spans="2:7">
      <c r="B440" s="408">
        <v>2408</v>
      </c>
      <c r="C440" s="408">
        <v>700</v>
      </c>
      <c r="D440" s="409">
        <v>45506</v>
      </c>
      <c r="E440" s="457" t="s">
        <v>14322</v>
      </c>
      <c r="G440" s="446"/>
    </row>
    <row r="441" spans="2:7">
      <c r="B441" s="408">
        <v>2408</v>
      </c>
      <c r="C441" s="408">
        <v>699</v>
      </c>
      <c r="D441" s="409">
        <v>45506</v>
      </c>
      <c r="E441" s="457" t="s">
        <v>14323</v>
      </c>
      <c r="G441" s="446"/>
    </row>
    <row r="442" spans="2:7">
      <c r="B442" s="408">
        <v>2408</v>
      </c>
      <c r="C442" s="408">
        <v>695</v>
      </c>
      <c r="D442" s="409">
        <v>45506</v>
      </c>
      <c r="E442" s="457" t="s">
        <v>14324</v>
      </c>
      <c r="G442" s="446"/>
    </row>
    <row r="443" spans="2:7">
      <c r="B443" s="408">
        <v>2408</v>
      </c>
      <c r="C443" s="408">
        <v>690</v>
      </c>
      <c r="D443" s="409">
        <v>45506</v>
      </c>
      <c r="E443" s="457" t="s">
        <v>14325</v>
      </c>
      <c r="G443" s="446"/>
    </row>
    <row r="444" spans="2:7">
      <c r="B444" s="408">
        <v>2408</v>
      </c>
      <c r="C444" s="408">
        <v>686</v>
      </c>
      <c r="D444" s="409">
        <v>45506</v>
      </c>
      <c r="E444" s="457" t="s">
        <v>14326</v>
      </c>
      <c r="G444" s="446"/>
    </row>
    <row r="445" spans="2:7">
      <c r="B445" s="408">
        <v>2408</v>
      </c>
      <c r="C445" s="408">
        <v>681</v>
      </c>
      <c r="D445" s="409">
        <v>45506</v>
      </c>
      <c r="E445" s="457" t="s">
        <v>14327</v>
      </c>
      <c r="G445" s="446"/>
    </row>
    <row r="446" spans="2:7">
      <c r="B446" s="408">
        <v>2408</v>
      </c>
      <c r="C446" s="408">
        <v>677</v>
      </c>
      <c r="D446" s="409">
        <v>45506</v>
      </c>
      <c r="E446" s="457" t="s">
        <v>14328</v>
      </c>
      <c r="G446" s="446"/>
    </row>
    <row r="447" spans="2:7">
      <c r="B447" s="408">
        <v>2408</v>
      </c>
      <c r="C447" s="408">
        <v>676</v>
      </c>
      <c r="D447" s="409">
        <v>45506</v>
      </c>
      <c r="E447" s="457" t="s">
        <v>14329</v>
      </c>
      <c r="G447" s="446"/>
    </row>
    <row r="448" spans="2:7">
      <c r="B448" s="408">
        <v>2408</v>
      </c>
      <c r="C448" s="408">
        <v>675</v>
      </c>
      <c r="D448" s="409">
        <v>45506</v>
      </c>
      <c r="E448" s="457" t="s">
        <v>14330</v>
      </c>
      <c r="G448" s="446"/>
    </row>
    <row r="449" spans="2:7">
      <c r="B449" s="410">
        <v>2408</v>
      </c>
      <c r="C449" s="410">
        <v>674</v>
      </c>
      <c r="D449" s="411">
        <v>45506</v>
      </c>
      <c r="E449" s="425" t="s">
        <v>14331</v>
      </c>
      <c r="G449" s="446"/>
    </row>
    <row r="450" spans="2:7">
      <c r="B450" s="408">
        <v>2408</v>
      </c>
      <c r="C450" s="408">
        <v>673</v>
      </c>
      <c r="D450" s="409">
        <v>45506</v>
      </c>
      <c r="E450" s="457" t="s">
        <v>14332</v>
      </c>
      <c r="G450" s="446"/>
    </row>
    <row r="451" spans="2:7">
      <c r="B451" s="408">
        <v>2408</v>
      </c>
      <c r="C451" s="408">
        <v>672</v>
      </c>
      <c r="D451" s="409">
        <v>45506</v>
      </c>
      <c r="E451" s="457" t="s">
        <v>14333</v>
      </c>
      <c r="G451" s="446"/>
    </row>
    <row r="452" spans="2:7">
      <c r="B452" s="408">
        <v>2408</v>
      </c>
      <c r="C452" s="408">
        <v>665</v>
      </c>
      <c r="D452" s="409">
        <v>45506</v>
      </c>
      <c r="E452" s="457" t="s">
        <v>14334</v>
      </c>
      <c r="G452" s="446"/>
    </row>
    <row r="453" spans="2:7">
      <c r="B453" s="408">
        <v>2408</v>
      </c>
      <c r="C453" s="408">
        <v>657</v>
      </c>
      <c r="D453" s="409">
        <v>45506</v>
      </c>
      <c r="E453" s="457" t="s">
        <v>14335</v>
      </c>
      <c r="G453" s="446"/>
    </row>
    <row r="454" spans="2:7">
      <c r="B454" s="408">
        <v>2408</v>
      </c>
      <c r="C454" s="408">
        <v>655</v>
      </c>
      <c r="D454" s="409">
        <v>45506</v>
      </c>
      <c r="E454" s="457" t="s">
        <v>14336</v>
      </c>
      <c r="G454" s="446"/>
    </row>
    <row r="455" spans="2:7">
      <c r="B455" s="408">
        <v>2408</v>
      </c>
      <c r="C455" s="408">
        <v>653</v>
      </c>
      <c r="D455" s="409">
        <v>45506</v>
      </c>
      <c r="E455" s="457" t="s">
        <v>14337</v>
      </c>
      <c r="G455" s="446"/>
    </row>
    <row r="456" spans="2:7">
      <c r="B456" s="408">
        <v>2408</v>
      </c>
      <c r="C456" s="408">
        <v>644</v>
      </c>
      <c r="D456" s="409">
        <v>45506</v>
      </c>
      <c r="E456" s="457" t="s">
        <v>14338</v>
      </c>
      <c r="G456" s="446"/>
    </row>
    <row r="457" spans="2:7">
      <c r="B457" s="408">
        <v>2408</v>
      </c>
      <c r="C457" s="408">
        <v>640</v>
      </c>
      <c r="D457" s="409">
        <v>45506</v>
      </c>
      <c r="E457" s="457" t="s">
        <v>14339</v>
      </c>
      <c r="G457" s="446"/>
    </row>
    <row r="458" spans="2:7">
      <c r="B458" s="408">
        <v>2408</v>
      </c>
      <c r="C458" s="408">
        <v>638</v>
      </c>
      <c r="D458" s="409">
        <v>45506</v>
      </c>
      <c r="E458" s="457" t="s">
        <v>14340</v>
      </c>
      <c r="G458" s="446"/>
    </row>
    <row r="459" spans="2:7">
      <c r="B459" s="410">
        <v>2408</v>
      </c>
      <c r="C459" s="410">
        <v>636</v>
      </c>
      <c r="D459" s="411">
        <v>45506</v>
      </c>
      <c r="E459" s="425" t="s">
        <v>14341</v>
      </c>
      <c r="G459" s="446"/>
    </row>
    <row r="460" spans="2:7">
      <c r="B460" s="408">
        <v>2408</v>
      </c>
      <c r="C460" s="408">
        <v>633</v>
      </c>
      <c r="D460" s="409">
        <v>45506</v>
      </c>
      <c r="E460" s="457" t="s">
        <v>14342</v>
      </c>
      <c r="G460" s="446"/>
    </row>
    <row r="461" spans="2:7">
      <c r="B461" s="408">
        <v>2408</v>
      </c>
      <c r="C461" s="408">
        <v>624</v>
      </c>
      <c r="D461" s="409">
        <v>45506</v>
      </c>
      <c r="E461" s="457" t="s">
        <v>14343</v>
      </c>
      <c r="G461" s="446"/>
    </row>
    <row r="462" spans="2:7">
      <c r="B462" s="408">
        <v>2408</v>
      </c>
      <c r="C462" s="408">
        <v>620</v>
      </c>
      <c r="D462" s="409">
        <v>45506</v>
      </c>
      <c r="E462" s="457" t="s">
        <v>14344</v>
      </c>
      <c r="G462" s="446"/>
    </row>
    <row r="463" spans="2:7">
      <c r="B463" s="408">
        <v>2408</v>
      </c>
      <c r="C463" s="408">
        <v>619</v>
      </c>
      <c r="D463" s="409">
        <v>45506</v>
      </c>
      <c r="E463" s="457" t="s">
        <v>14345</v>
      </c>
      <c r="G463" s="446"/>
    </row>
    <row r="464" spans="2:7">
      <c r="B464" s="408">
        <v>2408</v>
      </c>
      <c r="C464" s="408">
        <v>613</v>
      </c>
      <c r="D464" s="409">
        <v>45506</v>
      </c>
      <c r="E464" s="457" t="s">
        <v>14346</v>
      </c>
      <c r="G464" s="446"/>
    </row>
    <row r="465" spans="2:7">
      <c r="B465" s="408">
        <v>2408</v>
      </c>
      <c r="C465" s="408">
        <v>611</v>
      </c>
      <c r="D465" s="409">
        <v>45506</v>
      </c>
      <c r="E465" s="457" t="s">
        <v>14347</v>
      </c>
      <c r="G465" s="446"/>
    </row>
    <row r="466" spans="2:7">
      <c r="B466" s="410">
        <v>2408</v>
      </c>
      <c r="C466" s="410">
        <v>591</v>
      </c>
      <c r="D466" s="411">
        <v>45506</v>
      </c>
      <c r="E466" s="425" t="s">
        <v>14348</v>
      </c>
      <c r="G466" s="446"/>
    </row>
    <row r="467" spans="2:7">
      <c r="B467" s="408">
        <v>2408</v>
      </c>
      <c r="C467" s="408">
        <v>588</v>
      </c>
      <c r="D467" s="409">
        <v>45506</v>
      </c>
      <c r="E467" s="457" t="s">
        <v>14349</v>
      </c>
      <c r="G467" s="446"/>
    </row>
    <row r="468" spans="2:7">
      <c r="B468" s="408">
        <v>2408</v>
      </c>
      <c r="C468" s="408">
        <v>584</v>
      </c>
      <c r="D468" s="409">
        <v>45506</v>
      </c>
      <c r="E468" s="457" t="s">
        <v>14350</v>
      </c>
      <c r="G468" s="446"/>
    </row>
    <row r="469" spans="2:7">
      <c r="B469" s="408">
        <v>2408</v>
      </c>
      <c r="C469" s="408">
        <v>573</v>
      </c>
      <c r="D469" s="409">
        <v>45506</v>
      </c>
      <c r="E469" s="457" t="s">
        <v>14351</v>
      </c>
      <c r="G469" s="446"/>
    </row>
    <row r="470" spans="2:7">
      <c r="B470" s="408">
        <v>2408</v>
      </c>
      <c r="C470" s="408">
        <v>555</v>
      </c>
      <c r="D470" s="409">
        <v>45506</v>
      </c>
      <c r="E470" s="457" t="s">
        <v>14352</v>
      </c>
      <c r="G470" s="446"/>
    </row>
    <row r="471" spans="2:7">
      <c r="B471" s="408">
        <v>2408</v>
      </c>
      <c r="C471" s="408">
        <v>550</v>
      </c>
      <c r="D471" s="409">
        <v>45506</v>
      </c>
      <c r="E471" s="457" t="s">
        <v>14353</v>
      </c>
      <c r="G471" s="446"/>
    </row>
    <row r="472" spans="2:7">
      <c r="B472" s="410">
        <v>2408</v>
      </c>
      <c r="C472" s="410">
        <v>544</v>
      </c>
      <c r="D472" s="411">
        <v>45506</v>
      </c>
      <c r="E472" s="425" t="s">
        <v>14354</v>
      </c>
      <c r="G472" s="446"/>
    </row>
    <row r="473" spans="2:7">
      <c r="B473" s="408">
        <v>2408</v>
      </c>
      <c r="C473" s="408">
        <v>539</v>
      </c>
      <c r="D473" s="409">
        <v>45506</v>
      </c>
      <c r="E473" s="457" t="s">
        <v>14355</v>
      </c>
      <c r="G473" s="446"/>
    </row>
    <row r="474" spans="2:7">
      <c r="B474" s="408">
        <v>2408</v>
      </c>
      <c r="C474" s="408">
        <v>538</v>
      </c>
      <c r="D474" s="409">
        <v>45506</v>
      </c>
      <c r="E474" s="457" t="s">
        <v>14356</v>
      </c>
      <c r="G474" s="446"/>
    </row>
    <row r="475" spans="2:7">
      <c r="B475" s="408">
        <v>2408</v>
      </c>
      <c r="C475" s="408">
        <v>527</v>
      </c>
      <c r="D475" s="409">
        <v>45506</v>
      </c>
      <c r="E475" s="457" t="s">
        <v>14357</v>
      </c>
      <c r="G475" s="446"/>
    </row>
    <row r="476" spans="2:7">
      <c r="B476" s="408">
        <v>2408</v>
      </c>
      <c r="C476" s="408">
        <v>525</v>
      </c>
      <c r="D476" s="409">
        <v>45506</v>
      </c>
      <c r="E476" s="457" t="s">
        <v>14358</v>
      </c>
      <c r="G476" s="446"/>
    </row>
    <row r="477" spans="2:7">
      <c r="B477" s="408">
        <v>2408</v>
      </c>
      <c r="C477" s="408">
        <v>523</v>
      </c>
      <c r="D477" s="409">
        <v>45506</v>
      </c>
      <c r="E477" s="457" t="s">
        <v>14359</v>
      </c>
      <c r="G477" s="446"/>
    </row>
    <row r="478" spans="2:7">
      <c r="B478" s="408">
        <v>2408</v>
      </c>
      <c r="C478" s="408">
        <v>521</v>
      </c>
      <c r="D478" s="409">
        <v>45506</v>
      </c>
      <c r="E478" s="457" t="s">
        <v>14360</v>
      </c>
      <c r="G478" s="446"/>
    </row>
    <row r="479" spans="2:7">
      <c r="B479" s="408">
        <v>2408</v>
      </c>
      <c r="C479" s="408">
        <v>512</v>
      </c>
      <c r="D479" s="409">
        <v>45506</v>
      </c>
      <c r="E479" s="457" t="s">
        <v>14361</v>
      </c>
      <c r="G479" s="446"/>
    </row>
    <row r="480" spans="2:7">
      <c r="B480" s="408">
        <v>2408</v>
      </c>
      <c r="C480" s="408">
        <v>508</v>
      </c>
      <c r="D480" s="409">
        <v>45506</v>
      </c>
      <c r="E480" s="457" t="s">
        <v>14362</v>
      </c>
      <c r="G480" s="446"/>
    </row>
    <row r="481" spans="2:7">
      <c r="B481" s="408">
        <v>2408</v>
      </c>
      <c r="C481" s="408">
        <v>498</v>
      </c>
      <c r="D481" s="409">
        <v>45506</v>
      </c>
      <c r="E481" s="457" t="s">
        <v>14363</v>
      </c>
      <c r="G481" s="446"/>
    </row>
    <row r="482" spans="2:7">
      <c r="B482" s="410">
        <v>2408</v>
      </c>
      <c r="C482" s="410">
        <v>496</v>
      </c>
      <c r="D482" s="411">
        <v>45506</v>
      </c>
      <c r="E482" s="425" t="s">
        <v>14364</v>
      </c>
      <c r="G482" s="446"/>
    </row>
    <row r="483" spans="2:7">
      <c r="B483" s="408">
        <v>2408</v>
      </c>
      <c r="C483" s="408">
        <v>493</v>
      </c>
      <c r="D483" s="409">
        <v>45506</v>
      </c>
      <c r="E483" s="457" t="s">
        <v>14365</v>
      </c>
      <c r="G483" s="446"/>
    </row>
    <row r="484" spans="2:7">
      <c r="B484" s="408">
        <v>2408</v>
      </c>
      <c r="C484" s="408">
        <v>491</v>
      </c>
      <c r="D484" s="409">
        <v>45506</v>
      </c>
      <c r="E484" s="457" t="s">
        <v>14366</v>
      </c>
      <c r="G484" s="446"/>
    </row>
    <row r="485" spans="2:7">
      <c r="B485" s="408">
        <v>2408</v>
      </c>
      <c r="C485" s="408">
        <v>490</v>
      </c>
      <c r="D485" s="409">
        <v>45506</v>
      </c>
      <c r="E485" s="457" t="s">
        <v>14367</v>
      </c>
      <c r="G485" s="446"/>
    </row>
    <row r="486" spans="2:7">
      <c r="B486" s="408">
        <v>2408</v>
      </c>
      <c r="C486" s="408">
        <v>483</v>
      </c>
      <c r="D486" s="409">
        <v>45506</v>
      </c>
      <c r="E486" s="457" t="s">
        <v>14368</v>
      </c>
      <c r="G486" s="446"/>
    </row>
    <row r="487" spans="2:7">
      <c r="B487" s="410">
        <v>2408</v>
      </c>
      <c r="C487" s="410">
        <v>481</v>
      </c>
      <c r="D487" s="411">
        <v>45506</v>
      </c>
      <c r="E487" s="425" t="s">
        <v>14369</v>
      </c>
      <c r="G487" s="446"/>
    </row>
    <row r="488" spans="2:7">
      <c r="B488" s="408">
        <v>2408</v>
      </c>
      <c r="C488" s="408">
        <v>473</v>
      </c>
      <c r="D488" s="409">
        <v>45506</v>
      </c>
      <c r="E488" s="457" t="s">
        <v>14370</v>
      </c>
      <c r="G488" s="446"/>
    </row>
    <row r="489" spans="2:7">
      <c r="B489" s="408">
        <v>2408</v>
      </c>
      <c r="C489" s="408">
        <v>463</v>
      </c>
      <c r="D489" s="409">
        <v>45506</v>
      </c>
      <c r="E489" s="457" t="s">
        <v>14371</v>
      </c>
      <c r="G489" s="446"/>
    </row>
    <row r="490" spans="2:7">
      <c r="B490" s="408">
        <v>2408</v>
      </c>
      <c r="C490" s="408">
        <v>462</v>
      </c>
      <c r="D490" s="409">
        <v>45506</v>
      </c>
      <c r="E490" s="457" t="s">
        <v>14372</v>
      </c>
      <c r="G490" s="446"/>
    </row>
    <row r="491" spans="2:7">
      <c r="B491" s="408">
        <v>2408</v>
      </c>
      <c r="C491" s="408">
        <v>458</v>
      </c>
      <c r="D491" s="409">
        <v>45506</v>
      </c>
      <c r="E491" s="457" t="s">
        <v>14373</v>
      </c>
      <c r="G491" s="446"/>
    </row>
    <row r="492" spans="2:7">
      <c r="B492" s="408">
        <v>2408</v>
      </c>
      <c r="C492" s="408">
        <v>447</v>
      </c>
      <c r="D492" s="409">
        <v>45506</v>
      </c>
      <c r="E492" s="457" t="s">
        <v>14374</v>
      </c>
      <c r="G492" s="446"/>
    </row>
    <row r="493" spans="2:7">
      <c r="B493" s="408">
        <v>2408</v>
      </c>
      <c r="C493" s="408">
        <v>444</v>
      </c>
      <c r="D493" s="409">
        <v>45506</v>
      </c>
      <c r="E493" s="457" t="s">
        <v>14375</v>
      </c>
      <c r="G493" s="446"/>
    </row>
    <row r="494" spans="2:7">
      <c r="B494" s="408">
        <v>2408</v>
      </c>
      <c r="C494" s="408">
        <v>441</v>
      </c>
      <c r="D494" s="409">
        <v>45506</v>
      </c>
      <c r="E494" s="457" t="s">
        <v>14376</v>
      </c>
      <c r="G494" s="446"/>
    </row>
    <row r="495" spans="2:7">
      <c r="B495" s="408">
        <v>2408</v>
      </c>
      <c r="C495" s="408">
        <v>438</v>
      </c>
      <c r="D495" s="409">
        <v>45506</v>
      </c>
      <c r="E495" s="457" t="s">
        <v>14377</v>
      </c>
      <c r="G495" s="446"/>
    </row>
    <row r="496" spans="2:7">
      <c r="B496" s="408">
        <v>2408</v>
      </c>
      <c r="C496" s="408">
        <v>437</v>
      </c>
      <c r="D496" s="409">
        <v>45506</v>
      </c>
      <c r="E496" s="457" t="s">
        <v>14378</v>
      </c>
      <c r="G496" s="446"/>
    </row>
    <row r="497" spans="2:7">
      <c r="B497" s="410">
        <v>2408</v>
      </c>
      <c r="C497" s="410">
        <v>427</v>
      </c>
      <c r="D497" s="411">
        <v>45506</v>
      </c>
      <c r="E497" s="425" t="s">
        <v>14379</v>
      </c>
      <c r="G497" s="446"/>
    </row>
    <row r="498" spans="2:7">
      <c r="B498" s="408">
        <v>2408</v>
      </c>
      <c r="C498" s="408">
        <v>426</v>
      </c>
      <c r="D498" s="409">
        <v>45506</v>
      </c>
      <c r="E498" s="457" t="s">
        <v>14380</v>
      </c>
      <c r="G498" s="446"/>
    </row>
    <row r="499" spans="2:7">
      <c r="B499" s="408">
        <v>2408</v>
      </c>
      <c r="C499" s="408">
        <v>421</v>
      </c>
      <c r="D499" s="409">
        <v>45506</v>
      </c>
      <c r="E499" s="457" t="s">
        <v>14381</v>
      </c>
      <c r="G499" s="446"/>
    </row>
    <row r="500" spans="2:7">
      <c r="B500" s="408">
        <v>2408</v>
      </c>
      <c r="C500" s="408">
        <v>420</v>
      </c>
      <c r="D500" s="409">
        <v>45506</v>
      </c>
      <c r="E500" s="457" t="s">
        <v>14382</v>
      </c>
      <c r="G500" s="446"/>
    </row>
    <row r="501" spans="2:7">
      <c r="B501" s="408">
        <v>2408</v>
      </c>
      <c r="C501" s="408">
        <v>418</v>
      </c>
      <c r="D501" s="409">
        <v>45506</v>
      </c>
      <c r="E501" s="457" t="s">
        <v>14383</v>
      </c>
      <c r="G501" s="446"/>
    </row>
    <row r="502" spans="2:7">
      <c r="B502" s="408">
        <v>2408</v>
      </c>
      <c r="C502" s="408">
        <v>397</v>
      </c>
      <c r="D502" s="409">
        <v>45506</v>
      </c>
      <c r="E502" s="457" t="s">
        <v>14384</v>
      </c>
      <c r="G502" s="446"/>
    </row>
    <row r="503" spans="2:7">
      <c r="B503" s="408">
        <v>2408</v>
      </c>
      <c r="C503" s="408">
        <v>388</v>
      </c>
      <c r="D503" s="409">
        <v>45506</v>
      </c>
      <c r="E503" s="457" t="s">
        <v>14385</v>
      </c>
      <c r="G503" s="446"/>
    </row>
    <row r="504" spans="2:7">
      <c r="B504" s="408">
        <v>2408</v>
      </c>
      <c r="C504" s="408">
        <v>386</v>
      </c>
      <c r="D504" s="409">
        <v>45506</v>
      </c>
      <c r="E504" s="457" t="s">
        <v>14386</v>
      </c>
      <c r="G504" s="446"/>
    </row>
    <row r="505" spans="2:7">
      <c r="B505" s="408">
        <v>2408</v>
      </c>
      <c r="C505" s="408">
        <v>380</v>
      </c>
      <c r="D505" s="409">
        <v>45506</v>
      </c>
      <c r="E505" s="457" t="s">
        <v>14387</v>
      </c>
      <c r="G505" s="446"/>
    </row>
    <row r="506" spans="2:7">
      <c r="B506" s="408">
        <v>2408</v>
      </c>
      <c r="C506" s="408">
        <v>378</v>
      </c>
      <c r="D506" s="409">
        <v>45506</v>
      </c>
      <c r="E506" s="457" t="s">
        <v>14388</v>
      </c>
      <c r="G506" s="446"/>
    </row>
    <row r="507" spans="2:7">
      <c r="B507" s="408">
        <v>2408</v>
      </c>
      <c r="C507" s="408">
        <v>376</v>
      </c>
      <c r="D507" s="409">
        <v>45506</v>
      </c>
      <c r="E507" s="459" t="s">
        <v>14389</v>
      </c>
      <c r="G507" s="446"/>
    </row>
    <row r="508" spans="2:7">
      <c r="B508" s="408">
        <v>2408</v>
      </c>
      <c r="C508" s="408">
        <v>372</v>
      </c>
      <c r="D508" s="409">
        <v>45506</v>
      </c>
      <c r="E508" s="459" t="s">
        <v>14390</v>
      </c>
      <c r="G508" s="446"/>
    </row>
    <row r="509" spans="2:7">
      <c r="B509" s="408">
        <v>2408</v>
      </c>
      <c r="C509" s="408">
        <v>370</v>
      </c>
      <c r="D509" s="409">
        <v>45506</v>
      </c>
      <c r="E509" s="425" t="s">
        <v>14391</v>
      </c>
      <c r="G509" s="446"/>
    </row>
    <row r="510" spans="2:7">
      <c r="B510" s="408">
        <v>2408</v>
      </c>
      <c r="C510" s="408">
        <v>365</v>
      </c>
      <c r="D510" s="409">
        <v>45506</v>
      </c>
      <c r="E510" s="459" t="s">
        <v>14392</v>
      </c>
      <c r="G510" s="446"/>
    </row>
    <row r="511" spans="2:7">
      <c r="B511" s="408">
        <v>2408</v>
      </c>
      <c r="C511" s="408">
        <v>359</v>
      </c>
      <c r="D511" s="409">
        <v>45506</v>
      </c>
      <c r="E511" s="459" t="s">
        <v>14393</v>
      </c>
      <c r="G511" s="446"/>
    </row>
    <row r="512" spans="2:7">
      <c r="B512" s="408">
        <v>2408</v>
      </c>
      <c r="C512" s="408">
        <v>357</v>
      </c>
      <c r="D512" s="409">
        <v>45506</v>
      </c>
      <c r="E512" s="459" t="s">
        <v>14394</v>
      </c>
      <c r="G512" s="446"/>
    </row>
    <row r="513" spans="2:7">
      <c r="B513" s="408">
        <v>2408</v>
      </c>
      <c r="C513" s="408">
        <v>355</v>
      </c>
      <c r="D513" s="409">
        <v>45506</v>
      </c>
      <c r="E513" s="459" t="s">
        <v>14395</v>
      </c>
      <c r="G513" s="446"/>
    </row>
    <row r="514" spans="2:7">
      <c r="B514" s="408">
        <v>2408</v>
      </c>
      <c r="C514" s="408">
        <v>352</v>
      </c>
      <c r="D514" s="409">
        <v>45506</v>
      </c>
      <c r="E514" s="459" t="s">
        <v>14396</v>
      </c>
      <c r="G514" s="446"/>
    </row>
    <row r="515" spans="2:7">
      <c r="B515" s="408">
        <v>2408</v>
      </c>
      <c r="C515" s="408">
        <v>351</v>
      </c>
      <c r="D515" s="409">
        <v>45506</v>
      </c>
      <c r="E515" s="459" t="s">
        <v>14397</v>
      </c>
      <c r="G515" s="446"/>
    </row>
    <row r="516" spans="2:7">
      <c r="B516" s="408">
        <v>2408</v>
      </c>
      <c r="C516" s="408">
        <v>350</v>
      </c>
      <c r="D516" s="409">
        <v>45506</v>
      </c>
      <c r="E516" s="459" t="s">
        <v>14398</v>
      </c>
      <c r="G516" s="446"/>
    </row>
    <row r="517" spans="2:7">
      <c r="B517" s="408">
        <v>2408</v>
      </c>
      <c r="C517" s="408">
        <v>348</v>
      </c>
      <c r="D517" s="409">
        <v>45506</v>
      </c>
      <c r="E517" s="459" t="s">
        <v>14399</v>
      </c>
      <c r="G517" s="446"/>
    </row>
    <row r="518" spans="2:7">
      <c r="B518" s="410">
        <v>2408</v>
      </c>
      <c r="C518" s="410">
        <v>347</v>
      </c>
      <c r="D518" s="411">
        <v>45506</v>
      </c>
      <c r="E518" s="425" t="s">
        <v>14400</v>
      </c>
      <c r="G518" s="446"/>
    </row>
    <row r="519" spans="2:7">
      <c r="B519" s="408">
        <v>2408</v>
      </c>
      <c r="C519" s="408">
        <v>346</v>
      </c>
      <c r="D519" s="409">
        <v>45506</v>
      </c>
      <c r="E519" s="459" t="s">
        <v>14401</v>
      </c>
      <c r="G519" s="446"/>
    </row>
    <row r="520" spans="2:7">
      <c r="B520" s="408">
        <v>2408</v>
      </c>
      <c r="C520" s="408">
        <v>337</v>
      </c>
      <c r="D520" s="409">
        <v>45506</v>
      </c>
      <c r="E520" s="459" t="s">
        <v>14402</v>
      </c>
      <c r="G520" s="446"/>
    </row>
    <row r="521" spans="2:7">
      <c r="B521" s="408">
        <v>2408</v>
      </c>
      <c r="C521" s="408">
        <v>332</v>
      </c>
      <c r="D521" s="409">
        <v>45506</v>
      </c>
      <c r="E521" s="459" t="s">
        <v>14403</v>
      </c>
      <c r="G521" s="446"/>
    </row>
    <row r="522" spans="2:7">
      <c r="B522" s="408">
        <v>2408</v>
      </c>
      <c r="C522" s="408">
        <v>331</v>
      </c>
      <c r="D522" s="409">
        <v>45506</v>
      </c>
      <c r="E522" s="459" t="s">
        <v>14404</v>
      </c>
      <c r="G522" s="446"/>
    </row>
    <row r="523" spans="2:7">
      <c r="B523" s="408">
        <v>2408</v>
      </c>
      <c r="C523" s="408">
        <v>326</v>
      </c>
      <c r="D523" s="409">
        <v>45506</v>
      </c>
      <c r="E523" s="459" t="s">
        <v>14405</v>
      </c>
      <c r="G523" s="446"/>
    </row>
    <row r="524" spans="2:7">
      <c r="B524" s="410">
        <v>2408</v>
      </c>
      <c r="C524" s="410">
        <v>325</v>
      </c>
      <c r="D524" s="411">
        <v>45506</v>
      </c>
      <c r="E524" s="425" t="s">
        <v>14406</v>
      </c>
      <c r="G524" s="446"/>
    </row>
    <row r="525" spans="2:7">
      <c r="B525" s="408">
        <v>2408</v>
      </c>
      <c r="C525" s="408">
        <v>315</v>
      </c>
      <c r="D525" s="409">
        <v>45506</v>
      </c>
      <c r="E525" s="459" t="s">
        <v>14407</v>
      </c>
      <c r="G525" s="446"/>
    </row>
    <row r="526" spans="2:7">
      <c r="B526" s="408">
        <v>2408</v>
      </c>
      <c r="C526" s="408">
        <v>312</v>
      </c>
      <c r="D526" s="409">
        <v>45506</v>
      </c>
      <c r="E526" s="459" t="s">
        <v>14408</v>
      </c>
      <c r="G526" s="446"/>
    </row>
    <row r="527" spans="2:7">
      <c r="B527" s="408">
        <v>2408</v>
      </c>
      <c r="C527" s="408">
        <v>311</v>
      </c>
      <c r="D527" s="409">
        <v>45506</v>
      </c>
      <c r="E527" s="459" t="s">
        <v>14409</v>
      </c>
      <c r="G527" s="446"/>
    </row>
    <row r="528" spans="2:7">
      <c r="B528" s="408">
        <v>2408</v>
      </c>
      <c r="C528" s="408">
        <v>307</v>
      </c>
      <c r="D528" s="409">
        <v>45506</v>
      </c>
      <c r="E528" s="459" t="s">
        <v>14410</v>
      </c>
      <c r="G528" s="446"/>
    </row>
    <row r="529" spans="2:7">
      <c r="B529" s="408">
        <v>2408</v>
      </c>
      <c r="C529" s="408">
        <v>300</v>
      </c>
      <c r="D529" s="409">
        <v>45506</v>
      </c>
      <c r="E529" s="459" t="s">
        <v>14411</v>
      </c>
      <c r="G529" s="446"/>
    </row>
    <row r="530" spans="2:7">
      <c r="B530" s="408">
        <v>2408</v>
      </c>
      <c r="C530" s="408">
        <v>298</v>
      </c>
      <c r="D530" s="409">
        <v>45506</v>
      </c>
      <c r="E530" s="459" t="s">
        <v>14412</v>
      </c>
      <c r="G530" s="446"/>
    </row>
    <row r="531" spans="2:7">
      <c r="B531" s="410">
        <v>2408</v>
      </c>
      <c r="C531" s="410">
        <v>297</v>
      </c>
      <c r="D531" s="411">
        <v>45506</v>
      </c>
      <c r="E531" s="425" t="s">
        <v>14413</v>
      </c>
      <c r="G531" s="446"/>
    </row>
    <row r="532" spans="2:7">
      <c r="B532" s="408">
        <v>2408</v>
      </c>
      <c r="C532" s="408">
        <v>296</v>
      </c>
      <c r="D532" s="409">
        <v>45506</v>
      </c>
      <c r="E532" s="459" t="s">
        <v>14414</v>
      </c>
      <c r="G532" s="446"/>
    </row>
    <row r="533" spans="2:7">
      <c r="B533" s="408">
        <v>2408</v>
      </c>
      <c r="C533" s="408">
        <v>295</v>
      </c>
      <c r="D533" s="409">
        <v>45506</v>
      </c>
      <c r="E533" s="459" t="s">
        <v>14415</v>
      </c>
      <c r="G533" s="446"/>
    </row>
    <row r="534" spans="2:7">
      <c r="B534" s="408">
        <v>2408</v>
      </c>
      <c r="C534" s="408">
        <v>293</v>
      </c>
      <c r="D534" s="409">
        <v>45506</v>
      </c>
      <c r="E534" s="459" t="s">
        <v>14416</v>
      </c>
      <c r="G534" s="446"/>
    </row>
    <row r="535" spans="2:7">
      <c r="B535" s="408">
        <v>2408</v>
      </c>
      <c r="C535" s="408">
        <v>290</v>
      </c>
      <c r="D535" s="409">
        <v>45506</v>
      </c>
      <c r="E535" s="459" t="s">
        <v>14417</v>
      </c>
      <c r="G535" s="446"/>
    </row>
    <row r="536" spans="2:7">
      <c r="B536" s="408">
        <v>2408</v>
      </c>
      <c r="C536" s="408">
        <v>288</v>
      </c>
      <c r="D536" s="409">
        <v>45506</v>
      </c>
      <c r="E536" s="459" t="s">
        <v>14418</v>
      </c>
      <c r="G536" s="446"/>
    </row>
    <row r="537" spans="2:7">
      <c r="B537" s="408">
        <v>2408</v>
      </c>
      <c r="C537" s="408">
        <v>286</v>
      </c>
      <c r="D537" s="409">
        <v>45506</v>
      </c>
      <c r="E537" s="459" t="s">
        <v>14419</v>
      </c>
      <c r="G537" s="446"/>
    </row>
    <row r="538" spans="2:7">
      <c r="B538" s="410">
        <v>2408</v>
      </c>
      <c r="C538" s="410">
        <v>284</v>
      </c>
      <c r="D538" s="411">
        <v>45506</v>
      </c>
      <c r="E538" s="425" t="s">
        <v>14420</v>
      </c>
      <c r="G538" s="446"/>
    </row>
    <row r="539" spans="2:7">
      <c r="B539" s="410">
        <v>2408</v>
      </c>
      <c r="C539" s="410">
        <v>283</v>
      </c>
      <c r="D539" s="411">
        <v>45506</v>
      </c>
      <c r="E539" s="425" t="s">
        <v>14421</v>
      </c>
      <c r="G539" s="446"/>
    </row>
    <row r="540" spans="2:7">
      <c r="B540" s="408">
        <v>2408</v>
      </c>
      <c r="C540" s="408">
        <v>280</v>
      </c>
      <c r="D540" s="409">
        <v>45506</v>
      </c>
      <c r="E540" s="459" t="s">
        <v>14422</v>
      </c>
      <c r="G540" s="446"/>
    </row>
    <row r="541" spans="2:7">
      <c r="B541" s="408">
        <v>2408</v>
      </c>
      <c r="C541" s="408">
        <v>279</v>
      </c>
      <c r="D541" s="409">
        <v>45506</v>
      </c>
      <c r="E541" s="459" t="s">
        <v>14423</v>
      </c>
      <c r="G541" s="446"/>
    </row>
    <row r="542" spans="2:7">
      <c r="B542" s="408">
        <v>2408</v>
      </c>
      <c r="C542" s="408">
        <v>278</v>
      </c>
      <c r="D542" s="409">
        <v>45506</v>
      </c>
      <c r="E542" s="459" t="s">
        <v>14424</v>
      </c>
      <c r="G542" s="446"/>
    </row>
    <row r="543" spans="2:7">
      <c r="B543" s="408">
        <v>2408</v>
      </c>
      <c r="C543" s="408">
        <v>274</v>
      </c>
      <c r="D543" s="409">
        <v>45506</v>
      </c>
      <c r="E543" s="459" t="s">
        <v>14425</v>
      </c>
      <c r="G543" s="446"/>
    </row>
    <row r="544" spans="2:7">
      <c r="B544" s="408">
        <v>2408</v>
      </c>
      <c r="C544" s="408">
        <v>273</v>
      </c>
      <c r="D544" s="409">
        <v>45506</v>
      </c>
      <c r="E544" s="459" t="s">
        <v>14426</v>
      </c>
      <c r="G544" s="446"/>
    </row>
    <row r="545" spans="2:7">
      <c r="B545" s="410">
        <v>2408</v>
      </c>
      <c r="C545" s="410">
        <v>264</v>
      </c>
      <c r="D545" s="411">
        <v>45505</v>
      </c>
      <c r="E545" s="425" t="s">
        <v>14427</v>
      </c>
      <c r="G545" s="446"/>
    </row>
    <row r="546" spans="2:7">
      <c r="B546" s="408">
        <v>2408</v>
      </c>
      <c r="C546" s="408">
        <v>258</v>
      </c>
      <c r="D546" s="409">
        <v>45505</v>
      </c>
      <c r="E546" s="459" t="s">
        <v>14428</v>
      </c>
      <c r="G546" s="446"/>
    </row>
    <row r="547" spans="2:7">
      <c r="B547" s="408">
        <v>2408</v>
      </c>
      <c r="C547" s="408">
        <v>257</v>
      </c>
      <c r="D547" s="409">
        <v>45505</v>
      </c>
      <c r="E547" s="459" t="s">
        <v>14429</v>
      </c>
      <c r="G547" s="446"/>
    </row>
    <row r="548" spans="2:7">
      <c r="B548" s="408">
        <v>2408</v>
      </c>
      <c r="C548" s="408">
        <v>255</v>
      </c>
      <c r="D548" s="409">
        <v>45505</v>
      </c>
      <c r="E548" s="459" t="s">
        <v>14430</v>
      </c>
      <c r="G548" s="446"/>
    </row>
    <row r="549" spans="2:7">
      <c r="B549" s="408">
        <v>2408</v>
      </c>
      <c r="C549" s="408">
        <v>254</v>
      </c>
      <c r="D549" s="409">
        <v>45505</v>
      </c>
      <c r="E549" s="459" t="s">
        <v>14431</v>
      </c>
      <c r="G549" s="446"/>
    </row>
    <row r="550" spans="2:7">
      <c r="B550" s="408">
        <v>2408</v>
      </c>
      <c r="C550" s="408">
        <v>249</v>
      </c>
      <c r="D550" s="409">
        <v>45505</v>
      </c>
      <c r="E550" s="459" t="s">
        <v>14432</v>
      </c>
      <c r="G550" s="446"/>
    </row>
    <row r="551" spans="2:7">
      <c r="B551" s="408">
        <v>2408</v>
      </c>
      <c r="C551" s="408">
        <v>244</v>
      </c>
      <c r="D551" s="409">
        <v>45505</v>
      </c>
      <c r="E551" s="459" t="s">
        <v>14433</v>
      </c>
      <c r="G551" s="446"/>
    </row>
    <row r="552" spans="2:7">
      <c r="B552" s="408">
        <v>2408</v>
      </c>
      <c r="C552" s="408">
        <v>232</v>
      </c>
      <c r="D552" s="409">
        <v>45505</v>
      </c>
      <c r="E552" s="459" t="s">
        <v>14434</v>
      </c>
      <c r="G552" s="446"/>
    </row>
    <row r="553" spans="2:7">
      <c r="B553" s="408">
        <v>2408</v>
      </c>
      <c r="C553" s="408">
        <v>230</v>
      </c>
      <c r="D553" s="409">
        <v>45505</v>
      </c>
      <c r="E553" s="459" t="s">
        <v>14435</v>
      </c>
      <c r="G553" s="446"/>
    </row>
    <row r="554" spans="2:7">
      <c r="B554" s="408">
        <v>2408</v>
      </c>
      <c r="C554" s="408">
        <v>221</v>
      </c>
      <c r="D554" s="409">
        <v>45505</v>
      </c>
      <c r="E554" s="459" t="s">
        <v>14436</v>
      </c>
      <c r="G554" s="446"/>
    </row>
    <row r="555" spans="2:7">
      <c r="B555" s="408">
        <v>2408</v>
      </c>
      <c r="C555" s="408">
        <v>211</v>
      </c>
      <c r="D555" s="409">
        <v>45505</v>
      </c>
      <c r="E555" s="459" t="s">
        <v>14437</v>
      </c>
      <c r="G555" s="446"/>
    </row>
    <row r="556" spans="2:7">
      <c r="B556" s="410">
        <v>2408</v>
      </c>
      <c r="C556" s="410">
        <v>210</v>
      </c>
      <c r="D556" s="411">
        <v>45505</v>
      </c>
      <c r="E556" s="425" t="s">
        <v>14438</v>
      </c>
      <c r="G556" s="446"/>
    </row>
    <row r="557" spans="2:7">
      <c r="B557" s="410">
        <v>2408</v>
      </c>
      <c r="C557" s="410">
        <v>208</v>
      </c>
      <c r="D557" s="411">
        <v>45505</v>
      </c>
      <c r="E557" s="425" t="s">
        <v>14439</v>
      </c>
      <c r="G557" s="446"/>
    </row>
    <row r="558" spans="2:7">
      <c r="B558" s="410">
        <v>2408</v>
      </c>
      <c r="C558" s="410">
        <v>205</v>
      </c>
      <c r="D558" s="411">
        <v>45505</v>
      </c>
      <c r="E558" s="425" t="s">
        <v>14440</v>
      </c>
      <c r="G558" s="446"/>
    </row>
    <row r="559" spans="2:7">
      <c r="B559" s="408">
        <v>2408</v>
      </c>
      <c r="C559" s="408">
        <v>203</v>
      </c>
      <c r="D559" s="409">
        <v>45505</v>
      </c>
      <c r="E559" s="459" t="s">
        <v>14441</v>
      </c>
      <c r="G559" s="446"/>
    </row>
    <row r="560" spans="2:7">
      <c r="B560" s="408">
        <v>2408</v>
      </c>
      <c r="C560" s="408">
        <v>200</v>
      </c>
      <c r="D560" s="409">
        <v>45505</v>
      </c>
      <c r="E560" s="459" t="s">
        <v>14442</v>
      </c>
      <c r="G560" s="446"/>
    </row>
    <row r="561" spans="2:7">
      <c r="B561" s="408">
        <v>2408</v>
      </c>
      <c r="C561" s="408">
        <v>197</v>
      </c>
      <c r="D561" s="409">
        <v>45505</v>
      </c>
      <c r="E561" s="459" t="s">
        <v>14443</v>
      </c>
      <c r="G561" s="446"/>
    </row>
    <row r="562" spans="2:7">
      <c r="B562" s="408">
        <v>2408</v>
      </c>
      <c r="C562" s="408">
        <v>196</v>
      </c>
      <c r="D562" s="409">
        <v>45505</v>
      </c>
      <c r="E562" s="459" t="s">
        <v>14444</v>
      </c>
      <c r="G562" s="446"/>
    </row>
    <row r="563" spans="2:7">
      <c r="B563" s="408">
        <v>2408</v>
      </c>
      <c r="C563" s="408">
        <v>193</v>
      </c>
      <c r="D563" s="409">
        <v>45505</v>
      </c>
      <c r="E563" s="459" t="s">
        <v>14445</v>
      </c>
      <c r="G563" s="446"/>
    </row>
    <row r="564" spans="2:7">
      <c r="B564" s="410">
        <v>2408</v>
      </c>
      <c r="C564" s="410">
        <v>191</v>
      </c>
      <c r="D564" s="411">
        <v>45505</v>
      </c>
      <c r="E564" s="425" t="s">
        <v>14446</v>
      </c>
      <c r="G564" s="446"/>
    </row>
    <row r="565" spans="2:7">
      <c r="B565" s="408">
        <v>2408</v>
      </c>
      <c r="C565" s="408">
        <v>181</v>
      </c>
      <c r="D565" s="409">
        <v>45505</v>
      </c>
      <c r="E565" s="459" t="s">
        <v>14447</v>
      </c>
      <c r="G565" s="446"/>
    </row>
    <row r="566" spans="2:7">
      <c r="B566" s="408">
        <v>2408</v>
      </c>
      <c r="C566" s="408">
        <v>170</v>
      </c>
      <c r="D566" s="409">
        <v>45505</v>
      </c>
      <c r="E566" s="459" t="s">
        <v>14448</v>
      </c>
      <c r="G566" s="446"/>
    </row>
    <row r="567" spans="2:7">
      <c r="B567" s="408">
        <v>2408</v>
      </c>
      <c r="C567" s="408">
        <v>169</v>
      </c>
      <c r="D567" s="409">
        <v>45505</v>
      </c>
      <c r="E567" s="459" t="s">
        <v>14449</v>
      </c>
      <c r="G567" s="446"/>
    </row>
    <row r="568" spans="2:7">
      <c r="B568" s="408">
        <v>2408</v>
      </c>
      <c r="C568" s="408">
        <v>167</v>
      </c>
      <c r="D568" s="409">
        <v>45505</v>
      </c>
      <c r="E568" s="459" t="s">
        <v>14450</v>
      </c>
      <c r="G568" s="446"/>
    </row>
    <row r="569" spans="2:7">
      <c r="B569" s="408">
        <v>2408</v>
      </c>
      <c r="C569" s="408">
        <v>165</v>
      </c>
      <c r="D569" s="409">
        <v>45505</v>
      </c>
      <c r="E569" s="459" t="s">
        <v>14451</v>
      </c>
      <c r="G569" s="446"/>
    </row>
    <row r="570" spans="2:7">
      <c r="B570" s="408">
        <v>2408</v>
      </c>
      <c r="C570" s="408">
        <v>161</v>
      </c>
      <c r="D570" s="409">
        <v>45505</v>
      </c>
      <c r="E570" s="459" t="s">
        <v>14452</v>
      </c>
      <c r="G570" s="446"/>
    </row>
    <row r="571" spans="2:7">
      <c r="B571" s="408">
        <v>2408</v>
      </c>
      <c r="C571" s="408">
        <v>160</v>
      </c>
      <c r="D571" s="409">
        <v>45505</v>
      </c>
      <c r="E571" s="459" t="s">
        <v>14453</v>
      </c>
      <c r="G571" s="446"/>
    </row>
    <row r="572" spans="2:7">
      <c r="B572" s="408">
        <v>2408</v>
      </c>
      <c r="C572" s="408">
        <v>157</v>
      </c>
      <c r="D572" s="409">
        <v>45505</v>
      </c>
      <c r="E572" s="459" t="s">
        <v>14454</v>
      </c>
      <c r="G572" s="446"/>
    </row>
    <row r="573" spans="2:7">
      <c r="B573" s="408">
        <v>2408</v>
      </c>
      <c r="C573" s="408">
        <v>153</v>
      </c>
      <c r="D573" s="409">
        <v>45505</v>
      </c>
      <c r="E573" s="459" t="s">
        <v>14455</v>
      </c>
      <c r="G573" s="446"/>
    </row>
    <row r="574" spans="2:7">
      <c r="B574" s="408">
        <v>2408</v>
      </c>
      <c r="C574" s="408">
        <v>150</v>
      </c>
      <c r="D574" s="409">
        <v>45505</v>
      </c>
      <c r="E574" s="459" t="s">
        <v>14456</v>
      </c>
      <c r="G574" s="446"/>
    </row>
    <row r="575" spans="2:7">
      <c r="B575" s="408">
        <v>2408</v>
      </c>
      <c r="C575" s="408">
        <v>144</v>
      </c>
      <c r="D575" s="409">
        <v>45505</v>
      </c>
      <c r="E575" s="459" t="s">
        <v>14457</v>
      </c>
      <c r="G575" s="446"/>
    </row>
    <row r="576" spans="2:7">
      <c r="B576" s="408">
        <v>2408</v>
      </c>
      <c r="C576" s="408">
        <v>137</v>
      </c>
      <c r="D576" s="409">
        <v>45505</v>
      </c>
      <c r="E576" s="459" t="s">
        <v>14458</v>
      </c>
      <c r="G576" s="446"/>
    </row>
    <row r="577" spans="2:7">
      <c r="B577" s="408">
        <v>2408</v>
      </c>
      <c r="C577" s="408">
        <v>129</v>
      </c>
      <c r="D577" s="409">
        <v>45505</v>
      </c>
      <c r="E577" s="459" t="s">
        <v>14459</v>
      </c>
      <c r="G577" s="446"/>
    </row>
    <row r="578" spans="2:7">
      <c r="B578" s="408">
        <v>2408</v>
      </c>
      <c r="C578" s="408">
        <v>122</v>
      </c>
      <c r="D578" s="409">
        <v>45505</v>
      </c>
      <c r="E578" s="459" t="s">
        <v>14460</v>
      </c>
      <c r="G578" s="446"/>
    </row>
    <row r="579" spans="2:7">
      <c r="B579" s="408">
        <v>2408</v>
      </c>
      <c r="C579" s="408">
        <v>118</v>
      </c>
      <c r="D579" s="409">
        <v>45505</v>
      </c>
      <c r="E579" s="459" t="s">
        <v>14461</v>
      </c>
      <c r="G579" s="446"/>
    </row>
    <row r="580" spans="2:7">
      <c r="B580" s="408">
        <v>2408</v>
      </c>
      <c r="C580" s="408">
        <v>117</v>
      </c>
      <c r="D580" s="409">
        <v>45505</v>
      </c>
      <c r="E580" s="459" t="s">
        <v>14462</v>
      </c>
      <c r="G580" s="446"/>
    </row>
    <row r="581" spans="2:7">
      <c r="B581" s="408">
        <v>2408</v>
      </c>
      <c r="C581" s="408">
        <v>114</v>
      </c>
      <c r="D581" s="409">
        <v>45505</v>
      </c>
      <c r="E581" s="459" t="s">
        <v>14463</v>
      </c>
      <c r="G581" s="446"/>
    </row>
    <row r="582" spans="2:7">
      <c r="B582" s="408">
        <v>2408</v>
      </c>
      <c r="C582" s="408">
        <v>113</v>
      </c>
      <c r="D582" s="409">
        <v>45505</v>
      </c>
      <c r="E582" s="459" t="s">
        <v>14464</v>
      </c>
      <c r="G582" s="446"/>
    </row>
    <row r="583" spans="2:7">
      <c r="B583" s="408">
        <v>2408</v>
      </c>
      <c r="C583" s="408">
        <v>112</v>
      </c>
      <c r="D583" s="409">
        <v>45505</v>
      </c>
      <c r="E583" s="459" t="s">
        <v>14465</v>
      </c>
      <c r="G583" s="446"/>
    </row>
    <row r="584" spans="2:7">
      <c r="B584" s="408">
        <v>2408</v>
      </c>
      <c r="C584" s="408">
        <v>106</v>
      </c>
      <c r="D584" s="409">
        <v>45505</v>
      </c>
      <c r="E584" s="459" t="s">
        <v>14466</v>
      </c>
      <c r="G584" s="446"/>
    </row>
    <row r="585" spans="2:7">
      <c r="B585" s="408">
        <v>2408</v>
      </c>
      <c r="C585" s="408">
        <v>96</v>
      </c>
      <c r="D585" s="409">
        <v>45505</v>
      </c>
      <c r="E585" s="459" t="s">
        <v>14467</v>
      </c>
      <c r="G585" s="446"/>
    </row>
    <row r="586" spans="2:7">
      <c r="B586" s="408">
        <v>2408</v>
      </c>
      <c r="C586" s="408">
        <v>83</v>
      </c>
      <c r="D586" s="409">
        <v>45505</v>
      </c>
      <c r="E586" s="459" t="s">
        <v>14468</v>
      </c>
      <c r="G586" s="446"/>
    </row>
    <row r="587" spans="2:7">
      <c r="B587" s="408">
        <v>2408</v>
      </c>
      <c r="C587" s="408">
        <v>82</v>
      </c>
      <c r="D587" s="409">
        <v>45505</v>
      </c>
      <c r="E587" s="459" t="s">
        <v>14469</v>
      </c>
      <c r="G587" s="446"/>
    </row>
    <row r="588" spans="2:7">
      <c r="B588" s="408">
        <v>2408</v>
      </c>
      <c r="C588" s="408">
        <v>57</v>
      </c>
      <c r="D588" s="409">
        <v>45505</v>
      </c>
      <c r="E588" s="459" t="s">
        <v>14470</v>
      </c>
      <c r="G588" s="446"/>
    </row>
    <row r="589" spans="2:7">
      <c r="B589" s="408">
        <v>2408</v>
      </c>
      <c r="C589" s="408">
        <v>56</v>
      </c>
      <c r="D589" s="409">
        <v>45505</v>
      </c>
      <c r="E589" s="459" t="s">
        <v>14471</v>
      </c>
      <c r="G589" s="446"/>
    </row>
    <row r="590" spans="2:7">
      <c r="B590" s="408">
        <v>2408</v>
      </c>
      <c r="C590" s="408">
        <v>50</v>
      </c>
      <c r="D590" s="409">
        <v>45505</v>
      </c>
      <c r="E590" s="459" t="s">
        <v>14472</v>
      </c>
      <c r="G590" s="446"/>
    </row>
    <row r="591" spans="2:7">
      <c r="B591" s="408">
        <v>2408</v>
      </c>
      <c r="C591" s="408">
        <v>48</v>
      </c>
      <c r="D591" s="409">
        <v>45505</v>
      </c>
      <c r="E591" s="459" t="s">
        <v>14473</v>
      </c>
      <c r="G591" s="446"/>
    </row>
    <row r="592" spans="2:7">
      <c r="B592" s="408">
        <v>2408</v>
      </c>
      <c r="C592" s="408">
        <v>41</v>
      </c>
      <c r="D592" s="409">
        <v>45505</v>
      </c>
      <c r="E592" s="459" t="s">
        <v>14474</v>
      </c>
      <c r="G592" s="446"/>
    </row>
    <row r="593" spans="2:7">
      <c r="B593" s="408">
        <v>2408</v>
      </c>
      <c r="C593" s="408">
        <v>40</v>
      </c>
      <c r="D593" s="409">
        <v>45505</v>
      </c>
      <c r="E593" s="459" t="s">
        <v>14475</v>
      </c>
      <c r="G593" s="446"/>
    </row>
    <row r="594" spans="2:7">
      <c r="B594" s="408">
        <v>2408</v>
      </c>
      <c r="C594" s="408">
        <v>38</v>
      </c>
      <c r="D594" s="409">
        <v>45505</v>
      </c>
      <c r="E594" s="459" t="s">
        <v>14476</v>
      </c>
      <c r="G594" s="446"/>
    </row>
    <row r="595" spans="2:7">
      <c r="B595" s="408">
        <v>2408</v>
      </c>
      <c r="C595" s="408">
        <v>30</v>
      </c>
      <c r="D595" s="409">
        <v>45505</v>
      </c>
      <c r="E595" s="459" t="s">
        <v>14477</v>
      </c>
      <c r="G595" s="446"/>
    </row>
    <row r="596" spans="2:7">
      <c r="B596" s="408">
        <v>2408</v>
      </c>
      <c r="C596" s="408">
        <v>25</v>
      </c>
      <c r="D596" s="409">
        <v>45505</v>
      </c>
      <c r="E596" s="459" t="s">
        <v>14478</v>
      </c>
      <c r="G596" s="446"/>
    </row>
    <row r="597" spans="2:7">
      <c r="B597" s="408">
        <v>2408</v>
      </c>
      <c r="C597" s="408">
        <v>24</v>
      </c>
      <c r="D597" s="409">
        <v>45505</v>
      </c>
      <c r="E597" s="459" t="s">
        <v>14479</v>
      </c>
      <c r="G597" s="446"/>
    </row>
    <row r="598" spans="2:7">
      <c r="B598" s="408">
        <v>2408</v>
      </c>
      <c r="C598" s="408">
        <v>23</v>
      </c>
      <c r="D598" s="409">
        <v>45505</v>
      </c>
      <c r="E598" s="459" t="s">
        <v>14480</v>
      </c>
      <c r="G598" s="446"/>
    </row>
    <row r="599" spans="2:7">
      <c r="B599" s="408">
        <v>2408</v>
      </c>
      <c r="C599" s="408">
        <v>19</v>
      </c>
      <c r="D599" s="409">
        <v>45504</v>
      </c>
      <c r="E599" s="459" t="s">
        <v>14481</v>
      </c>
      <c r="G599" s="446"/>
    </row>
    <row r="600" spans="2:7">
      <c r="B600" s="408">
        <v>2408</v>
      </c>
      <c r="C600" s="408">
        <v>18</v>
      </c>
      <c r="D600" s="409">
        <v>45504</v>
      </c>
      <c r="E600" s="459" t="s">
        <v>14482</v>
      </c>
      <c r="G600" s="446"/>
    </row>
    <row r="601" spans="2:7">
      <c r="B601" s="408">
        <v>2408</v>
      </c>
      <c r="C601" s="408">
        <v>16</v>
      </c>
      <c r="D601" s="409">
        <v>45502</v>
      </c>
      <c r="E601" s="459" t="s">
        <v>14483</v>
      </c>
      <c r="G601" s="446"/>
    </row>
    <row r="602" spans="2:7">
      <c r="B602" s="408">
        <v>2408</v>
      </c>
      <c r="C602" s="408">
        <v>8</v>
      </c>
      <c r="D602" s="409">
        <v>45497</v>
      </c>
      <c r="E602" s="459" t="s">
        <v>14484</v>
      </c>
      <c r="G602" s="446"/>
    </row>
    <row r="603" spans="2:7">
      <c r="B603" s="408">
        <v>2408</v>
      </c>
      <c r="C603" s="408">
        <v>5</v>
      </c>
      <c r="D603" s="409">
        <v>45492</v>
      </c>
      <c r="E603" s="459" t="s">
        <v>14485</v>
      </c>
      <c r="G603" s="446"/>
    </row>
    <row r="604" spans="2:7">
      <c r="B604" s="408">
        <v>2408</v>
      </c>
      <c r="C604" s="408">
        <v>4</v>
      </c>
      <c r="D604" s="409">
        <v>45492</v>
      </c>
      <c r="E604" s="459" t="s">
        <v>14486</v>
      </c>
      <c r="G604" s="446"/>
    </row>
    <row r="605" spans="2:7">
      <c r="B605" s="408">
        <v>2408</v>
      </c>
      <c r="C605" s="408">
        <v>2</v>
      </c>
      <c r="D605" s="409">
        <v>45484</v>
      </c>
      <c r="E605" s="459" t="s">
        <v>14487</v>
      </c>
      <c r="G605" s="446"/>
    </row>
    <row r="606" spans="2:7">
      <c r="B606" s="408">
        <v>2408</v>
      </c>
      <c r="C606" s="408">
        <v>1</v>
      </c>
      <c r="D606" s="409">
        <v>45481</v>
      </c>
      <c r="E606" s="459" t="s">
        <v>14488</v>
      </c>
      <c r="G606" s="446"/>
    </row>
    <row r="607" spans="2:7">
      <c r="B607" s="408">
        <v>2407</v>
      </c>
      <c r="C607" s="408">
        <v>21794</v>
      </c>
      <c r="D607" s="409">
        <v>45505</v>
      </c>
      <c r="E607" s="457" t="s">
        <v>14161</v>
      </c>
      <c r="G607" s="446"/>
    </row>
    <row r="608" spans="2:7">
      <c r="B608" s="408">
        <v>2407</v>
      </c>
      <c r="C608" s="408">
        <v>21792</v>
      </c>
      <c r="D608" s="409">
        <v>45505</v>
      </c>
      <c r="E608" s="457" t="s">
        <v>14162</v>
      </c>
      <c r="G608" s="446"/>
    </row>
    <row r="609" spans="2:7">
      <c r="B609" s="408">
        <v>2407</v>
      </c>
      <c r="C609" s="408">
        <v>21791</v>
      </c>
      <c r="D609" s="409">
        <v>45505</v>
      </c>
      <c r="E609" s="457" t="s">
        <v>14163</v>
      </c>
      <c r="G609" s="446"/>
    </row>
    <row r="610" spans="2:7">
      <c r="B610" s="408">
        <v>2407</v>
      </c>
      <c r="C610" s="408">
        <v>21788</v>
      </c>
      <c r="D610" s="409">
        <v>45505</v>
      </c>
      <c r="E610" s="457" t="s">
        <v>14164</v>
      </c>
      <c r="G610" s="446"/>
    </row>
    <row r="611" spans="2:7">
      <c r="B611" s="408">
        <v>2407</v>
      </c>
      <c r="C611" s="408">
        <v>21787</v>
      </c>
      <c r="D611" s="409">
        <v>45505</v>
      </c>
      <c r="E611" s="457" t="s">
        <v>14165</v>
      </c>
      <c r="G611" s="446"/>
    </row>
    <row r="612" spans="2:7">
      <c r="B612" s="408">
        <v>2407</v>
      </c>
      <c r="C612" s="408">
        <v>21783</v>
      </c>
      <c r="D612" s="409">
        <v>45505</v>
      </c>
      <c r="E612" s="456" t="s">
        <v>14166</v>
      </c>
      <c r="G612" s="446"/>
    </row>
    <row r="613" spans="2:7">
      <c r="B613" s="408">
        <v>2407</v>
      </c>
      <c r="C613" s="408">
        <v>21781</v>
      </c>
      <c r="D613" s="409">
        <v>45505</v>
      </c>
      <c r="E613" s="457" t="s">
        <v>14167</v>
      </c>
      <c r="G613" s="446"/>
    </row>
    <row r="614" spans="2:7">
      <c r="B614" s="408">
        <v>2407</v>
      </c>
      <c r="C614" s="408">
        <v>21778</v>
      </c>
      <c r="D614" s="409">
        <v>45505</v>
      </c>
      <c r="E614" s="457" t="s">
        <v>14168</v>
      </c>
      <c r="G614" s="446"/>
    </row>
    <row r="615" spans="2:7">
      <c r="B615" s="408">
        <v>2407</v>
      </c>
      <c r="C615" s="408">
        <v>21773</v>
      </c>
      <c r="D615" s="409">
        <v>45505</v>
      </c>
      <c r="E615" s="456" t="s">
        <v>14169</v>
      </c>
      <c r="G615" s="446"/>
    </row>
    <row r="616" spans="2:7">
      <c r="B616" s="408">
        <v>2407</v>
      </c>
      <c r="C616" s="408">
        <v>21772</v>
      </c>
      <c r="D616" s="409">
        <v>45505</v>
      </c>
      <c r="E616" s="457" t="s">
        <v>14170</v>
      </c>
      <c r="G616" s="446"/>
    </row>
    <row r="617" spans="2:7">
      <c r="B617" s="408">
        <v>2407</v>
      </c>
      <c r="C617" s="408">
        <v>21771</v>
      </c>
      <c r="D617" s="409">
        <v>45505</v>
      </c>
      <c r="E617" s="457" t="s">
        <v>14171</v>
      </c>
      <c r="G617" s="446"/>
    </row>
    <row r="618" spans="2:7">
      <c r="B618" s="408">
        <v>2407</v>
      </c>
      <c r="C618" s="408">
        <v>21770</v>
      </c>
      <c r="D618" s="409">
        <v>45505</v>
      </c>
      <c r="E618" s="457" t="s">
        <v>14172</v>
      </c>
      <c r="G618" s="446"/>
    </row>
    <row r="619" spans="2:7">
      <c r="B619" s="408">
        <v>2407</v>
      </c>
      <c r="C619" s="408">
        <v>21767</v>
      </c>
      <c r="D619" s="409">
        <v>45505</v>
      </c>
      <c r="E619" s="457" t="s">
        <v>14173</v>
      </c>
      <c r="G619" s="446"/>
    </row>
    <row r="620" spans="2:7">
      <c r="B620" s="408">
        <v>2407</v>
      </c>
      <c r="C620" s="408">
        <v>21762</v>
      </c>
      <c r="D620" s="409">
        <v>45505</v>
      </c>
      <c r="E620" s="457" t="s">
        <v>14174</v>
      </c>
      <c r="G620" s="446"/>
    </row>
    <row r="621" spans="2:7">
      <c r="B621" s="408">
        <v>2407</v>
      </c>
      <c r="C621" s="408">
        <v>21758</v>
      </c>
      <c r="D621" s="409">
        <v>45505</v>
      </c>
      <c r="E621" s="457" t="s">
        <v>14175</v>
      </c>
      <c r="G621" s="446"/>
    </row>
    <row r="622" spans="2:7">
      <c r="B622" s="408">
        <v>2407</v>
      </c>
      <c r="C622" s="408">
        <v>21757</v>
      </c>
      <c r="D622" s="409">
        <v>45505</v>
      </c>
      <c r="E622" s="457" t="s">
        <v>14176</v>
      </c>
      <c r="G622" s="446"/>
    </row>
    <row r="623" spans="2:7">
      <c r="B623" s="408">
        <v>2407</v>
      </c>
      <c r="C623" s="408">
        <v>21739</v>
      </c>
      <c r="D623" s="409">
        <v>45505</v>
      </c>
      <c r="E623" s="457" t="s">
        <v>14177</v>
      </c>
      <c r="G623" s="446"/>
    </row>
    <row r="624" spans="2:7">
      <c r="B624" s="408">
        <v>2407</v>
      </c>
      <c r="C624" s="408">
        <v>21738</v>
      </c>
      <c r="D624" s="409">
        <v>45505</v>
      </c>
      <c r="E624" s="457" t="s">
        <v>14178</v>
      </c>
      <c r="G624" s="446"/>
    </row>
    <row r="625" spans="2:7">
      <c r="B625" s="408">
        <v>2407</v>
      </c>
      <c r="C625" s="408">
        <v>21735</v>
      </c>
      <c r="D625" s="409">
        <v>45505</v>
      </c>
      <c r="E625" s="457" t="s">
        <v>14179</v>
      </c>
      <c r="G625" s="446"/>
    </row>
    <row r="626" spans="2:7">
      <c r="B626" s="408">
        <v>2407</v>
      </c>
      <c r="C626" s="408">
        <v>21734</v>
      </c>
      <c r="D626" s="409">
        <v>45505</v>
      </c>
      <c r="E626" s="457" t="s">
        <v>14180</v>
      </c>
      <c r="G626" s="446"/>
    </row>
    <row r="627" spans="2:7">
      <c r="B627" s="408">
        <v>2407</v>
      </c>
      <c r="C627" s="408">
        <v>21726</v>
      </c>
      <c r="D627" s="409">
        <v>45505</v>
      </c>
      <c r="E627" s="457" t="s">
        <v>14181</v>
      </c>
      <c r="G627" s="446"/>
    </row>
    <row r="628" spans="2:7">
      <c r="B628" s="408">
        <v>2407</v>
      </c>
      <c r="C628" s="408">
        <v>21721</v>
      </c>
      <c r="D628" s="409">
        <v>45505</v>
      </c>
      <c r="E628" s="457" t="s">
        <v>14182</v>
      </c>
      <c r="G628" s="446"/>
    </row>
    <row r="629" spans="2:7">
      <c r="B629" s="408">
        <v>2407</v>
      </c>
      <c r="C629" s="408">
        <v>21720</v>
      </c>
      <c r="D629" s="409">
        <v>45505</v>
      </c>
      <c r="E629" s="457" t="s">
        <v>14183</v>
      </c>
      <c r="G629" s="446"/>
    </row>
    <row r="630" spans="2:7">
      <c r="B630" s="408">
        <v>2407</v>
      </c>
      <c r="C630" s="408">
        <v>21717</v>
      </c>
      <c r="D630" s="409">
        <v>45505</v>
      </c>
      <c r="E630" s="457" t="s">
        <v>14184</v>
      </c>
      <c r="G630" s="446"/>
    </row>
    <row r="631" spans="2:7">
      <c r="B631" s="408">
        <v>2407</v>
      </c>
      <c r="C631" s="408">
        <v>21714</v>
      </c>
      <c r="D631" s="409">
        <v>45505</v>
      </c>
      <c r="E631" s="457" t="s">
        <v>14185</v>
      </c>
      <c r="G631" s="446"/>
    </row>
    <row r="632" spans="2:7">
      <c r="B632" s="408">
        <v>2407</v>
      </c>
      <c r="C632" s="408">
        <v>21713</v>
      </c>
      <c r="D632" s="409">
        <v>45505</v>
      </c>
      <c r="E632" s="457" t="s">
        <v>14186</v>
      </c>
      <c r="G632" s="446"/>
    </row>
    <row r="633" spans="2:7">
      <c r="B633" s="408">
        <v>2407</v>
      </c>
      <c r="C633" s="408">
        <v>21712</v>
      </c>
      <c r="D633" s="409">
        <v>45505</v>
      </c>
      <c r="E633" s="457" t="s">
        <v>14187</v>
      </c>
      <c r="G633" s="446"/>
    </row>
    <row r="634" spans="2:7">
      <c r="B634" s="408">
        <v>2407</v>
      </c>
      <c r="C634" s="408">
        <v>21708</v>
      </c>
      <c r="D634" s="409">
        <v>45505</v>
      </c>
      <c r="E634" s="457" t="s">
        <v>14188</v>
      </c>
      <c r="G634" s="446"/>
    </row>
    <row r="635" spans="2:7">
      <c r="B635" s="408">
        <v>2407</v>
      </c>
      <c r="C635" s="408">
        <v>21705</v>
      </c>
      <c r="D635" s="409">
        <v>45505</v>
      </c>
      <c r="E635" s="457" t="s">
        <v>14189</v>
      </c>
      <c r="G635" s="446"/>
    </row>
    <row r="636" spans="2:7">
      <c r="B636" s="408">
        <v>2407</v>
      </c>
      <c r="C636" s="408">
        <v>21703</v>
      </c>
      <c r="D636" s="409">
        <v>45505</v>
      </c>
      <c r="E636" s="457" t="s">
        <v>14190</v>
      </c>
      <c r="G636" s="446"/>
    </row>
    <row r="637" spans="2:7">
      <c r="B637" s="408">
        <v>2407</v>
      </c>
      <c r="C637" s="408">
        <v>21693</v>
      </c>
      <c r="D637" s="409">
        <v>45505</v>
      </c>
      <c r="E637" s="457" t="s">
        <v>14191</v>
      </c>
      <c r="G637" s="446"/>
    </row>
    <row r="638" spans="2:7">
      <c r="B638" s="408">
        <v>2407</v>
      </c>
      <c r="C638" s="408">
        <v>21691</v>
      </c>
      <c r="D638" s="409">
        <v>45505</v>
      </c>
      <c r="E638" s="457" t="s">
        <v>14192</v>
      </c>
      <c r="G638" s="446"/>
    </row>
    <row r="639" spans="2:7">
      <c r="B639" s="408">
        <v>2407</v>
      </c>
      <c r="C639" s="408">
        <v>21687</v>
      </c>
      <c r="D639" s="409">
        <v>45505</v>
      </c>
      <c r="E639" s="457" t="s">
        <v>14193</v>
      </c>
      <c r="G639" s="446"/>
    </row>
    <row r="640" spans="2:7">
      <c r="B640" s="408">
        <v>2407</v>
      </c>
      <c r="C640" s="408">
        <v>21686</v>
      </c>
      <c r="D640" s="409">
        <v>45505</v>
      </c>
      <c r="E640" s="457" t="s">
        <v>14194</v>
      </c>
      <c r="G640" s="446"/>
    </row>
    <row r="641" spans="2:7">
      <c r="B641" s="408">
        <v>2407</v>
      </c>
      <c r="C641" s="408">
        <v>21670</v>
      </c>
      <c r="D641" s="409">
        <v>45505</v>
      </c>
      <c r="E641" s="457" t="s">
        <v>14195</v>
      </c>
      <c r="G641" s="446"/>
    </row>
    <row r="642" spans="2:7">
      <c r="B642" s="408">
        <v>2407</v>
      </c>
      <c r="C642" s="408">
        <v>21666</v>
      </c>
      <c r="D642" s="409">
        <v>45505</v>
      </c>
      <c r="E642" s="457" t="s">
        <v>14196</v>
      </c>
      <c r="G642" s="446"/>
    </row>
    <row r="643" spans="2:7">
      <c r="B643" s="408">
        <v>2407</v>
      </c>
      <c r="C643" s="408">
        <v>21665</v>
      </c>
      <c r="D643" s="409">
        <v>45505</v>
      </c>
      <c r="E643" s="457" t="s">
        <v>14197</v>
      </c>
      <c r="G643" s="446"/>
    </row>
    <row r="644" spans="2:7">
      <c r="B644" s="408">
        <v>2407</v>
      </c>
      <c r="C644" s="408">
        <v>21659</v>
      </c>
      <c r="D644" s="409">
        <v>45505</v>
      </c>
      <c r="E644" s="457" t="s">
        <v>14198</v>
      </c>
      <c r="G644" s="446"/>
    </row>
    <row r="645" spans="2:7">
      <c r="B645" s="408">
        <v>2407</v>
      </c>
      <c r="C645" s="408">
        <v>21658</v>
      </c>
      <c r="D645" s="409">
        <v>45505</v>
      </c>
      <c r="E645" s="457" t="s">
        <v>14199</v>
      </c>
      <c r="G645" s="446"/>
    </row>
    <row r="646" spans="2:7">
      <c r="B646" s="408">
        <v>2407</v>
      </c>
      <c r="C646" s="408">
        <v>21656</v>
      </c>
      <c r="D646" s="409">
        <v>45505</v>
      </c>
      <c r="E646" s="457" t="s">
        <v>14200</v>
      </c>
      <c r="G646" s="446"/>
    </row>
    <row r="647" spans="2:7">
      <c r="B647" s="408">
        <v>2407</v>
      </c>
      <c r="C647" s="408">
        <v>21654</v>
      </c>
      <c r="D647" s="409">
        <v>45505</v>
      </c>
      <c r="E647" s="457" t="s">
        <v>14201</v>
      </c>
      <c r="G647" s="446"/>
    </row>
    <row r="648" spans="2:7">
      <c r="B648" s="408">
        <v>2407</v>
      </c>
      <c r="C648" s="408">
        <v>21652</v>
      </c>
      <c r="D648" s="409">
        <v>45505</v>
      </c>
      <c r="E648" s="457" t="s">
        <v>14202</v>
      </c>
      <c r="G648" s="446"/>
    </row>
    <row r="649" spans="2:7">
      <c r="B649" s="408">
        <v>2407</v>
      </c>
      <c r="C649" s="408">
        <v>21647</v>
      </c>
      <c r="D649" s="409">
        <v>45505</v>
      </c>
      <c r="E649" s="457" t="s">
        <v>14203</v>
      </c>
      <c r="G649" s="446"/>
    </row>
    <row r="650" spans="2:7">
      <c r="B650" s="408">
        <v>2407</v>
      </c>
      <c r="C650" s="408">
        <v>21646</v>
      </c>
      <c r="D650" s="409">
        <v>45505</v>
      </c>
      <c r="E650" s="457" t="s">
        <v>14204</v>
      </c>
      <c r="G650" s="446"/>
    </row>
    <row r="651" spans="2:7">
      <c r="B651" s="408">
        <v>2407</v>
      </c>
      <c r="C651" s="408">
        <v>21642</v>
      </c>
      <c r="D651" s="409">
        <v>45505</v>
      </c>
      <c r="E651" s="457" t="s">
        <v>14205</v>
      </c>
      <c r="G651" s="446"/>
    </row>
    <row r="652" spans="2:7">
      <c r="B652" s="408">
        <v>2407</v>
      </c>
      <c r="C652" s="408">
        <v>21640</v>
      </c>
      <c r="D652" s="409">
        <v>45505</v>
      </c>
      <c r="E652" s="457" t="s">
        <v>14206</v>
      </c>
      <c r="G652" s="446"/>
    </row>
    <row r="653" spans="2:7">
      <c r="B653" s="408">
        <v>2407</v>
      </c>
      <c r="C653" s="408">
        <v>21638</v>
      </c>
      <c r="D653" s="409">
        <v>45505</v>
      </c>
      <c r="E653" s="457" t="s">
        <v>14207</v>
      </c>
      <c r="G653" s="446"/>
    </row>
    <row r="654" spans="2:7">
      <c r="B654" s="408">
        <v>2407</v>
      </c>
      <c r="C654" s="408">
        <v>21635</v>
      </c>
      <c r="D654" s="409">
        <v>45505</v>
      </c>
      <c r="E654" s="457" t="s">
        <v>14208</v>
      </c>
      <c r="G654" s="446"/>
    </row>
    <row r="655" spans="2:7">
      <c r="B655" s="408">
        <v>2407</v>
      </c>
      <c r="C655" s="408">
        <v>21633</v>
      </c>
      <c r="D655" s="409">
        <v>45505</v>
      </c>
      <c r="E655" s="457" t="s">
        <v>14209</v>
      </c>
      <c r="G655" s="446"/>
    </row>
    <row r="656" spans="2:7">
      <c r="B656" s="408">
        <v>2407</v>
      </c>
      <c r="C656" s="408">
        <v>21631</v>
      </c>
      <c r="D656" s="409">
        <v>45505</v>
      </c>
      <c r="E656" s="457" t="s">
        <v>14210</v>
      </c>
      <c r="G656" s="446"/>
    </row>
    <row r="657" spans="2:7">
      <c r="B657" s="408">
        <v>2407</v>
      </c>
      <c r="C657" s="408">
        <v>21630</v>
      </c>
      <c r="D657" s="409">
        <v>45505</v>
      </c>
      <c r="E657" s="457" t="s">
        <v>14211</v>
      </c>
      <c r="G657" s="446"/>
    </row>
    <row r="658" spans="2:7">
      <c r="B658" s="408">
        <v>2407</v>
      </c>
      <c r="C658" s="408">
        <v>21622</v>
      </c>
      <c r="D658" s="409">
        <v>45505</v>
      </c>
      <c r="E658" s="457" t="s">
        <v>14212</v>
      </c>
      <c r="G658" s="446"/>
    </row>
    <row r="659" spans="2:7">
      <c r="B659" s="408">
        <v>2407</v>
      </c>
      <c r="C659" s="408">
        <v>21616</v>
      </c>
      <c r="D659" s="409">
        <v>45505</v>
      </c>
      <c r="E659" s="457" t="s">
        <v>14213</v>
      </c>
      <c r="G659" s="446"/>
    </row>
    <row r="660" spans="2:7">
      <c r="B660" s="408">
        <v>2407</v>
      </c>
      <c r="C660" s="408">
        <v>21615</v>
      </c>
      <c r="D660" s="409">
        <v>45505</v>
      </c>
      <c r="E660" s="459" t="s">
        <v>14214</v>
      </c>
      <c r="G660" s="446"/>
    </row>
    <row r="661" spans="2:7">
      <c r="B661" s="410">
        <v>2407</v>
      </c>
      <c r="C661" s="410">
        <v>21604</v>
      </c>
      <c r="D661" s="411">
        <v>45505</v>
      </c>
      <c r="E661" s="425" t="s">
        <v>14215</v>
      </c>
      <c r="G661" s="446"/>
    </row>
    <row r="662" spans="2:7">
      <c r="B662" s="408">
        <v>2407</v>
      </c>
      <c r="C662" s="408">
        <v>21600</v>
      </c>
      <c r="D662" s="409">
        <v>45505</v>
      </c>
      <c r="E662" s="457" t="s">
        <v>14216</v>
      </c>
      <c r="G662" s="446"/>
    </row>
    <row r="663" spans="2:7">
      <c r="B663" s="408">
        <v>2407</v>
      </c>
      <c r="C663" s="408">
        <v>21596</v>
      </c>
      <c r="D663" s="409">
        <v>45505</v>
      </c>
      <c r="E663" s="457" t="s">
        <v>14217</v>
      </c>
      <c r="G663" s="446"/>
    </row>
    <row r="664" spans="2:7">
      <c r="B664" s="408">
        <v>2407</v>
      </c>
      <c r="C664" s="408">
        <v>21593</v>
      </c>
      <c r="D664" s="409">
        <v>45505</v>
      </c>
      <c r="E664" s="457" t="s">
        <v>14218</v>
      </c>
      <c r="G664" s="446"/>
    </row>
    <row r="665" spans="2:7">
      <c r="B665" s="408">
        <v>2407</v>
      </c>
      <c r="C665" s="408">
        <v>21590</v>
      </c>
      <c r="D665" s="409">
        <v>45505</v>
      </c>
      <c r="E665" s="457" t="s">
        <v>14219</v>
      </c>
      <c r="G665" s="446"/>
    </row>
    <row r="666" spans="2:7">
      <c r="B666" s="408">
        <v>2407</v>
      </c>
      <c r="C666" s="408">
        <v>21586</v>
      </c>
      <c r="D666" s="409">
        <v>45505</v>
      </c>
      <c r="E666" s="457" t="s">
        <v>14220</v>
      </c>
      <c r="G666" s="446"/>
    </row>
    <row r="667" spans="2:7">
      <c r="B667" s="408">
        <v>2407</v>
      </c>
      <c r="C667" s="408">
        <v>21580</v>
      </c>
      <c r="D667" s="409">
        <v>45505</v>
      </c>
      <c r="E667" s="457" t="s">
        <v>14221</v>
      </c>
      <c r="G667" s="446"/>
    </row>
    <row r="668" spans="2:7">
      <c r="B668" s="408">
        <v>2407</v>
      </c>
      <c r="C668" s="408">
        <v>21579</v>
      </c>
      <c r="D668" s="409">
        <v>45505</v>
      </c>
      <c r="E668" s="457" t="s">
        <v>14222</v>
      </c>
      <c r="G668" s="446"/>
    </row>
    <row r="669" spans="2:7">
      <c r="B669" s="410">
        <v>2407</v>
      </c>
      <c r="C669" s="410">
        <v>21577</v>
      </c>
      <c r="D669" s="411">
        <v>45505</v>
      </c>
      <c r="E669" s="425" t="s">
        <v>14223</v>
      </c>
      <c r="G669" s="446"/>
    </row>
    <row r="670" spans="2:7">
      <c r="B670" s="408">
        <v>2407</v>
      </c>
      <c r="C670" s="408">
        <v>21571</v>
      </c>
      <c r="D670" s="409">
        <v>45505</v>
      </c>
      <c r="E670" s="457" t="s">
        <v>14224</v>
      </c>
      <c r="G670" s="446"/>
    </row>
    <row r="671" spans="2:7">
      <c r="B671" s="408">
        <v>2407</v>
      </c>
      <c r="C671" s="408">
        <v>21570</v>
      </c>
      <c r="D671" s="409">
        <v>45505</v>
      </c>
      <c r="E671" s="457" t="s">
        <v>14225</v>
      </c>
      <c r="G671" s="446"/>
    </row>
    <row r="672" spans="2:7">
      <c r="B672" s="408">
        <v>2407</v>
      </c>
      <c r="C672" s="408">
        <v>21569</v>
      </c>
      <c r="D672" s="409">
        <v>45505</v>
      </c>
      <c r="E672" s="457" t="s">
        <v>14226</v>
      </c>
      <c r="G672" s="446"/>
    </row>
    <row r="673" spans="2:7">
      <c r="B673" s="408">
        <v>2407</v>
      </c>
      <c r="C673" s="408">
        <v>21566</v>
      </c>
      <c r="D673" s="409">
        <v>45505</v>
      </c>
      <c r="E673" s="457" t="s">
        <v>14227</v>
      </c>
      <c r="G673" s="446"/>
    </row>
    <row r="674" spans="2:7">
      <c r="B674" s="408">
        <v>2407</v>
      </c>
      <c r="C674" s="408">
        <v>21565</v>
      </c>
      <c r="D674" s="409">
        <v>45505</v>
      </c>
      <c r="E674" s="457" t="s">
        <v>14228</v>
      </c>
      <c r="G674" s="446"/>
    </row>
    <row r="675" spans="2:7">
      <c r="B675" s="408">
        <v>2407</v>
      </c>
      <c r="C675" s="408">
        <v>21560</v>
      </c>
      <c r="D675" s="409">
        <v>45505</v>
      </c>
      <c r="E675" s="457" t="s">
        <v>14229</v>
      </c>
      <c r="G675" s="446"/>
    </row>
    <row r="676" spans="2:7">
      <c r="B676" s="408">
        <v>2407</v>
      </c>
      <c r="C676" s="408">
        <v>21554</v>
      </c>
      <c r="D676" s="409">
        <v>45505</v>
      </c>
      <c r="E676" s="457" t="s">
        <v>14230</v>
      </c>
      <c r="G676" s="446"/>
    </row>
    <row r="677" spans="2:7">
      <c r="B677" s="408">
        <v>2407</v>
      </c>
      <c r="C677" s="408">
        <v>21553</v>
      </c>
      <c r="D677" s="409">
        <v>45505</v>
      </c>
      <c r="E677" s="457" t="s">
        <v>14231</v>
      </c>
      <c r="G677" s="446"/>
    </row>
    <row r="678" spans="2:7">
      <c r="B678" s="408">
        <v>2407</v>
      </c>
      <c r="C678" s="408">
        <v>21546</v>
      </c>
      <c r="D678" s="409">
        <v>45505</v>
      </c>
      <c r="E678" s="457" t="s">
        <v>14232</v>
      </c>
      <c r="G678" s="446"/>
    </row>
    <row r="679" spans="2:7">
      <c r="B679" s="408">
        <v>2407</v>
      </c>
      <c r="C679" s="408">
        <v>21536</v>
      </c>
      <c r="D679" s="409">
        <v>45505</v>
      </c>
      <c r="E679" s="457" t="s">
        <v>14233</v>
      </c>
      <c r="G679" s="446"/>
    </row>
    <row r="680" spans="2:7">
      <c r="B680" s="408">
        <v>2407</v>
      </c>
      <c r="C680" s="408">
        <v>21535</v>
      </c>
      <c r="D680" s="409">
        <v>45505</v>
      </c>
      <c r="E680" s="457" t="s">
        <v>14234</v>
      </c>
      <c r="G680" s="446"/>
    </row>
    <row r="681" spans="2:7">
      <c r="B681" s="408">
        <v>2407</v>
      </c>
      <c r="C681" s="408">
        <v>21534</v>
      </c>
      <c r="D681" s="409">
        <v>45505</v>
      </c>
      <c r="E681" s="457" t="s">
        <v>14235</v>
      </c>
      <c r="G681" s="446"/>
    </row>
    <row r="682" spans="2:7">
      <c r="B682" s="408">
        <v>2407</v>
      </c>
      <c r="C682" s="408">
        <v>21531</v>
      </c>
      <c r="D682" s="409">
        <v>45505</v>
      </c>
      <c r="E682" s="457" t="s">
        <v>14236</v>
      </c>
      <c r="G682" s="446"/>
    </row>
    <row r="683" spans="2:7">
      <c r="B683" s="408">
        <v>2407</v>
      </c>
      <c r="C683" s="408">
        <v>21523</v>
      </c>
      <c r="D683" s="409">
        <v>45505</v>
      </c>
      <c r="E683" s="457" t="s">
        <v>14237</v>
      </c>
      <c r="G683" s="446"/>
    </row>
    <row r="684" spans="2:7">
      <c r="B684" s="408">
        <v>2407</v>
      </c>
      <c r="C684" s="408">
        <v>21521</v>
      </c>
      <c r="D684" s="409">
        <v>45505</v>
      </c>
      <c r="E684" s="457" t="s">
        <v>14238</v>
      </c>
      <c r="G684" s="446"/>
    </row>
    <row r="685" spans="2:7">
      <c r="B685" s="408">
        <v>2407</v>
      </c>
      <c r="C685" s="408">
        <v>21519</v>
      </c>
      <c r="D685" s="409">
        <v>45505</v>
      </c>
      <c r="E685" s="457" t="s">
        <v>14239</v>
      </c>
      <c r="G685" s="446"/>
    </row>
    <row r="686" spans="2:7">
      <c r="B686" s="408">
        <v>2407</v>
      </c>
      <c r="C686" s="408">
        <v>21517</v>
      </c>
      <c r="D686" s="409">
        <v>45505</v>
      </c>
      <c r="E686" s="457" t="s">
        <v>14240</v>
      </c>
      <c r="G686" s="446"/>
    </row>
    <row r="687" spans="2:7">
      <c r="B687" s="408">
        <v>2407</v>
      </c>
      <c r="C687" s="408">
        <v>21516</v>
      </c>
      <c r="D687" s="409">
        <v>45505</v>
      </c>
      <c r="E687" s="457" t="s">
        <v>14241</v>
      </c>
      <c r="G687" s="446"/>
    </row>
    <row r="688" spans="2:7">
      <c r="B688" s="408">
        <v>2407</v>
      </c>
      <c r="C688" s="408">
        <v>21515</v>
      </c>
      <c r="D688" s="409">
        <v>45505</v>
      </c>
      <c r="E688" s="457" t="s">
        <v>14242</v>
      </c>
      <c r="G688" s="446"/>
    </row>
    <row r="689" spans="2:7">
      <c r="B689" s="408">
        <v>2407</v>
      </c>
      <c r="C689" s="408">
        <v>21512</v>
      </c>
      <c r="D689" s="409">
        <v>45505</v>
      </c>
      <c r="E689" s="457" t="s">
        <v>14243</v>
      </c>
      <c r="G689" s="446"/>
    </row>
    <row r="690" spans="2:7">
      <c r="B690" s="408">
        <v>2407</v>
      </c>
      <c r="C690" s="408">
        <v>21510</v>
      </c>
      <c r="D690" s="409">
        <v>45505</v>
      </c>
      <c r="E690" s="457" t="s">
        <v>14244</v>
      </c>
      <c r="G690" s="446"/>
    </row>
    <row r="691" spans="2:7">
      <c r="B691" s="408">
        <v>2407</v>
      </c>
      <c r="C691" s="408">
        <v>21508</v>
      </c>
      <c r="D691" s="409">
        <v>45505</v>
      </c>
      <c r="E691" s="457" t="s">
        <v>14245</v>
      </c>
      <c r="G691" s="446"/>
    </row>
    <row r="692" spans="2:7">
      <c r="B692" s="408">
        <v>2407</v>
      </c>
      <c r="C692" s="408">
        <v>21507</v>
      </c>
      <c r="D692" s="409">
        <v>45505</v>
      </c>
      <c r="E692" s="457" t="s">
        <v>14246</v>
      </c>
      <c r="G692" s="446"/>
    </row>
    <row r="693" spans="2:7">
      <c r="B693" s="408">
        <v>2407</v>
      </c>
      <c r="C693" s="408">
        <v>21503</v>
      </c>
      <c r="D693" s="409">
        <v>45505</v>
      </c>
      <c r="E693" s="457" t="s">
        <v>14247</v>
      </c>
      <c r="G693" s="446"/>
    </row>
    <row r="694" spans="2:7">
      <c r="B694" s="408">
        <v>2407</v>
      </c>
      <c r="C694" s="408">
        <v>21500</v>
      </c>
      <c r="D694" s="409">
        <v>45505</v>
      </c>
      <c r="E694" s="457" t="s">
        <v>14248</v>
      </c>
      <c r="G694" s="446"/>
    </row>
    <row r="695" spans="2:7">
      <c r="B695" s="408">
        <v>2407</v>
      </c>
      <c r="C695" s="408">
        <v>21498</v>
      </c>
      <c r="D695" s="409">
        <v>45505</v>
      </c>
      <c r="E695" s="457" t="s">
        <v>14249</v>
      </c>
      <c r="G695" s="446"/>
    </row>
    <row r="696" spans="2:7">
      <c r="B696" s="408">
        <v>2407</v>
      </c>
      <c r="C696" s="408">
        <v>21497</v>
      </c>
      <c r="D696" s="409">
        <v>45505</v>
      </c>
      <c r="E696" s="457" t="s">
        <v>14250</v>
      </c>
      <c r="G696" s="446"/>
    </row>
    <row r="697" spans="2:7">
      <c r="B697" s="410">
        <v>2407</v>
      </c>
      <c r="C697" s="410">
        <v>21491</v>
      </c>
      <c r="D697" s="411">
        <v>45505</v>
      </c>
      <c r="E697" s="425" t="s">
        <v>14251</v>
      </c>
      <c r="G697" s="446"/>
    </row>
    <row r="698" spans="2:7">
      <c r="B698" s="408">
        <v>2407</v>
      </c>
      <c r="C698" s="408">
        <v>21490</v>
      </c>
      <c r="D698" s="409">
        <v>45505</v>
      </c>
      <c r="E698" s="457" t="s">
        <v>14252</v>
      </c>
      <c r="G698" s="446"/>
    </row>
    <row r="699" spans="2:7">
      <c r="B699" s="408">
        <v>2407</v>
      </c>
      <c r="C699" s="408">
        <v>21489</v>
      </c>
      <c r="D699" s="409">
        <v>45505</v>
      </c>
      <c r="E699" s="457" t="s">
        <v>14253</v>
      </c>
      <c r="G699" s="446"/>
    </row>
    <row r="700" spans="2:7">
      <c r="B700" s="408">
        <v>2407</v>
      </c>
      <c r="C700" s="408">
        <v>21476</v>
      </c>
      <c r="D700" s="409">
        <v>45505</v>
      </c>
      <c r="E700" s="457" t="s">
        <v>14254</v>
      </c>
      <c r="G700" s="446"/>
    </row>
    <row r="701" spans="2:7">
      <c r="B701" s="408">
        <v>2407</v>
      </c>
      <c r="C701" s="408">
        <v>21475</v>
      </c>
      <c r="D701" s="409">
        <v>45505</v>
      </c>
      <c r="E701" s="457" t="s">
        <v>14255</v>
      </c>
      <c r="G701" s="446"/>
    </row>
    <row r="702" spans="2:7">
      <c r="B702" s="408">
        <v>2407</v>
      </c>
      <c r="C702" s="408">
        <v>21467</v>
      </c>
      <c r="D702" s="409">
        <v>45505</v>
      </c>
      <c r="E702" s="457" t="s">
        <v>14256</v>
      </c>
      <c r="G702" s="446"/>
    </row>
    <row r="703" spans="2:7">
      <c r="B703" s="408">
        <v>2407</v>
      </c>
      <c r="C703" s="408">
        <v>21465</v>
      </c>
      <c r="D703" s="409">
        <v>45505</v>
      </c>
      <c r="E703" s="457" t="s">
        <v>14257</v>
      </c>
      <c r="G703" s="446"/>
    </row>
    <row r="704" spans="2:7">
      <c r="B704" s="408">
        <v>2407</v>
      </c>
      <c r="C704" s="408">
        <v>21459</v>
      </c>
      <c r="D704" s="409">
        <v>45505</v>
      </c>
      <c r="E704" s="457" t="s">
        <v>14258</v>
      </c>
      <c r="G704" s="446"/>
    </row>
    <row r="705" spans="2:7">
      <c r="B705" s="408">
        <v>2407</v>
      </c>
      <c r="C705" s="408">
        <v>21453</v>
      </c>
      <c r="D705" s="409">
        <v>45505</v>
      </c>
      <c r="E705" s="457" t="s">
        <v>14259</v>
      </c>
      <c r="G705" s="446"/>
    </row>
    <row r="706" spans="2:7">
      <c r="B706" s="408">
        <v>2407</v>
      </c>
      <c r="C706" s="408">
        <v>21450</v>
      </c>
      <c r="D706" s="409">
        <v>45505</v>
      </c>
      <c r="E706" s="457" t="s">
        <v>14260</v>
      </c>
      <c r="G706" s="446"/>
    </row>
    <row r="707" spans="2:7">
      <c r="B707" s="408">
        <v>2407</v>
      </c>
      <c r="C707" s="408">
        <v>21448</v>
      </c>
      <c r="D707" s="409">
        <v>45505</v>
      </c>
      <c r="E707" s="457" t="s">
        <v>14261</v>
      </c>
      <c r="G707" s="446"/>
    </row>
    <row r="708" spans="2:7">
      <c r="B708" s="408">
        <v>2407</v>
      </c>
      <c r="C708" s="408">
        <v>21443</v>
      </c>
      <c r="D708" s="409">
        <v>45505</v>
      </c>
      <c r="E708" s="457" t="s">
        <v>14262</v>
      </c>
      <c r="G708" s="446"/>
    </row>
    <row r="709" spans="2:7">
      <c r="B709" s="408">
        <v>2407</v>
      </c>
      <c r="C709" s="408">
        <v>21441</v>
      </c>
      <c r="D709" s="409">
        <v>45505</v>
      </c>
      <c r="E709" s="457" t="s">
        <v>14263</v>
      </c>
      <c r="G709" s="446"/>
    </row>
    <row r="710" spans="2:7">
      <c r="B710" s="408">
        <v>2407</v>
      </c>
      <c r="C710" s="408">
        <v>21439</v>
      </c>
      <c r="D710" s="409">
        <v>45505</v>
      </c>
      <c r="E710" s="457" t="s">
        <v>14264</v>
      </c>
      <c r="G710" s="446"/>
    </row>
    <row r="711" spans="2:7">
      <c r="B711" s="408">
        <v>2407</v>
      </c>
      <c r="C711" s="458">
        <v>21438</v>
      </c>
      <c r="D711" s="409">
        <v>45505</v>
      </c>
      <c r="E711" s="457" t="s">
        <v>14265</v>
      </c>
      <c r="G711" s="446"/>
    </row>
    <row r="712" spans="2:7">
      <c r="B712" s="408">
        <v>2407</v>
      </c>
      <c r="C712" s="408">
        <v>21436</v>
      </c>
      <c r="D712" s="409">
        <v>45505</v>
      </c>
      <c r="E712" s="457" t="s">
        <v>14266</v>
      </c>
      <c r="G712" s="446"/>
    </row>
    <row r="713" spans="2:7">
      <c r="B713" s="408">
        <v>2407</v>
      </c>
      <c r="C713" s="408">
        <v>21430</v>
      </c>
      <c r="D713" s="409">
        <v>45505</v>
      </c>
      <c r="E713" s="457" t="s">
        <v>14267</v>
      </c>
      <c r="G713" s="446"/>
    </row>
    <row r="714" spans="2:7">
      <c r="B714" s="408">
        <v>2407</v>
      </c>
      <c r="C714" s="408">
        <v>21429</v>
      </c>
      <c r="D714" s="409">
        <v>45505</v>
      </c>
      <c r="E714" s="457" t="s">
        <v>14268</v>
      </c>
      <c r="G714" s="446"/>
    </row>
    <row r="715" spans="2:7">
      <c r="B715" s="408">
        <v>2407</v>
      </c>
      <c r="C715" s="408">
        <v>21428</v>
      </c>
      <c r="D715" s="409">
        <v>45505</v>
      </c>
      <c r="E715" s="457" t="s">
        <v>14269</v>
      </c>
      <c r="G715" s="446"/>
    </row>
    <row r="716" spans="2:7">
      <c r="B716" s="408">
        <v>2407</v>
      </c>
      <c r="C716" s="408">
        <v>21424</v>
      </c>
      <c r="D716" s="409">
        <v>45505</v>
      </c>
      <c r="E716" s="457" t="s">
        <v>14270</v>
      </c>
      <c r="G716" s="446"/>
    </row>
    <row r="717" spans="2:7">
      <c r="B717" s="408">
        <v>2407</v>
      </c>
      <c r="C717" s="408">
        <v>21422</v>
      </c>
      <c r="D717" s="409">
        <v>45505</v>
      </c>
      <c r="E717" s="457" t="s">
        <v>14271</v>
      </c>
      <c r="G717" s="446"/>
    </row>
    <row r="718" spans="2:7">
      <c r="B718" s="408">
        <v>2407</v>
      </c>
      <c r="C718" s="408">
        <v>21418</v>
      </c>
      <c r="D718" s="409">
        <v>45505</v>
      </c>
      <c r="E718" s="457" t="s">
        <v>14272</v>
      </c>
      <c r="G718" s="446"/>
    </row>
    <row r="719" spans="2:7">
      <c r="B719" s="408">
        <v>2407</v>
      </c>
      <c r="C719" s="408">
        <v>21417</v>
      </c>
      <c r="D719" s="409">
        <v>45505</v>
      </c>
      <c r="E719" s="457" t="s">
        <v>14273</v>
      </c>
      <c r="G719" s="446"/>
    </row>
    <row r="720" spans="2:7">
      <c r="B720" s="408">
        <v>2407</v>
      </c>
      <c r="C720" s="408">
        <v>21416</v>
      </c>
      <c r="D720" s="409">
        <v>45505</v>
      </c>
      <c r="E720" s="457" t="s">
        <v>14274</v>
      </c>
      <c r="G720" s="446"/>
    </row>
    <row r="721" spans="2:7">
      <c r="B721" s="408">
        <v>2407</v>
      </c>
      <c r="C721" s="408">
        <v>21414</v>
      </c>
      <c r="D721" s="409">
        <v>45505</v>
      </c>
      <c r="E721" s="457" t="s">
        <v>14275</v>
      </c>
      <c r="G721" s="446"/>
    </row>
    <row r="722" spans="2:7">
      <c r="B722" s="408">
        <v>2407</v>
      </c>
      <c r="C722" s="408">
        <v>21408</v>
      </c>
      <c r="D722" s="409">
        <v>45505</v>
      </c>
      <c r="E722" s="457" t="s">
        <v>14276</v>
      </c>
      <c r="G722" s="446"/>
    </row>
    <row r="723" spans="2:7">
      <c r="B723" s="408">
        <v>2407</v>
      </c>
      <c r="C723" s="408">
        <v>21404</v>
      </c>
      <c r="D723" s="409">
        <v>45505</v>
      </c>
      <c r="E723" s="457" t="s">
        <v>14277</v>
      </c>
      <c r="G723" s="446"/>
    </row>
    <row r="724" spans="2:7">
      <c r="B724" s="408">
        <v>2407</v>
      </c>
      <c r="C724" s="408">
        <v>21402</v>
      </c>
      <c r="D724" s="409">
        <v>45505</v>
      </c>
      <c r="E724" s="457" t="s">
        <v>14278</v>
      </c>
      <c r="G724" s="446"/>
    </row>
    <row r="725" spans="2:7">
      <c r="B725" s="408">
        <v>2407</v>
      </c>
      <c r="C725" s="408">
        <v>21401</v>
      </c>
      <c r="D725" s="409">
        <v>45505</v>
      </c>
      <c r="E725" s="457" t="s">
        <v>14279</v>
      </c>
      <c r="G725" s="446"/>
    </row>
    <row r="726" spans="2:7">
      <c r="B726" s="408">
        <v>2407</v>
      </c>
      <c r="C726" s="408">
        <v>21394</v>
      </c>
      <c r="D726" s="409">
        <v>45505</v>
      </c>
      <c r="E726" s="457" t="s">
        <v>14280</v>
      </c>
      <c r="G726" s="446"/>
    </row>
    <row r="727" spans="2:7">
      <c r="B727" s="408">
        <v>2407</v>
      </c>
      <c r="C727" s="408">
        <v>21391</v>
      </c>
      <c r="D727" s="409">
        <v>45505</v>
      </c>
      <c r="E727" s="457" t="s">
        <v>14281</v>
      </c>
      <c r="G727" s="446"/>
    </row>
    <row r="728" spans="2:7">
      <c r="B728" s="408">
        <v>2407</v>
      </c>
      <c r="C728" s="408">
        <v>21385</v>
      </c>
      <c r="D728" s="409">
        <v>45505</v>
      </c>
      <c r="E728" s="457" t="s">
        <v>14282</v>
      </c>
      <c r="G728" s="446"/>
    </row>
    <row r="729" spans="2:7">
      <c r="B729" s="408">
        <v>2407</v>
      </c>
      <c r="C729" s="408">
        <v>21384</v>
      </c>
      <c r="D729" s="409">
        <v>45505</v>
      </c>
      <c r="E729" s="457" t="s">
        <v>14283</v>
      </c>
      <c r="G729" s="446"/>
    </row>
    <row r="730" spans="2:7">
      <c r="B730" s="408">
        <v>2407</v>
      </c>
      <c r="C730" s="408">
        <v>21381</v>
      </c>
      <c r="D730" s="409">
        <v>45505</v>
      </c>
      <c r="E730" s="457" t="s">
        <v>14284</v>
      </c>
      <c r="G730" s="446"/>
    </row>
    <row r="731" spans="2:7">
      <c r="B731" s="408">
        <v>2407</v>
      </c>
      <c r="C731" s="408">
        <v>21374</v>
      </c>
      <c r="D731" s="409">
        <v>45505</v>
      </c>
      <c r="E731" s="457" t="s">
        <v>14285</v>
      </c>
      <c r="G731" s="446"/>
    </row>
    <row r="732" spans="2:7">
      <c r="B732" s="408">
        <v>2407</v>
      </c>
      <c r="C732" s="408">
        <v>21370</v>
      </c>
      <c r="D732" s="409">
        <v>45505</v>
      </c>
      <c r="E732" s="457" t="s">
        <v>14286</v>
      </c>
      <c r="G732" s="446"/>
    </row>
    <row r="733" spans="2:7">
      <c r="B733" s="408">
        <v>2407</v>
      </c>
      <c r="C733" s="408">
        <v>21369</v>
      </c>
      <c r="D733" s="409">
        <v>45505</v>
      </c>
      <c r="E733" s="457" t="s">
        <v>14287</v>
      </c>
      <c r="G733" s="446"/>
    </row>
    <row r="734" spans="2:7">
      <c r="B734" s="408">
        <v>2407</v>
      </c>
      <c r="C734" s="408">
        <v>21368</v>
      </c>
      <c r="D734" s="409">
        <v>45505</v>
      </c>
      <c r="E734" s="457" t="s">
        <v>14288</v>
      </c>
      <c r="G734" s="446"/>
    </row>
    <row r="735" spans="2:7">
      <c r="B735" s="408">
        <v>2407</v>
      </c>
      <c r="C735" s="408">
        <v>21358</v>
      </c>
      <c r="D735" s="409">
        <v>45505</v>
      </c>
      <c r="E735" s="457" t="s">
        <v>14289</v>
      </c>
      <c r="G735" s="446"/>
    </row>
    <row r="736" spans="2:7">
      <c r="B736" s="408">
        <v>2407</v>
      </c>
      <c r="C736" s="408">
        <v>21357</v>
      </c>
      <c r="D736" s="409">
        <v>45505</v>
      </c>
      <c r="E736" s="457" t="s">
        <v>14290</v>
      </c>
      <c r="G736" s="446"/>
    </row>
    <row r="737" spans="2:7">
      <c r="B737" s="408">
        <v>2407</v>
      </c>
      <c r="C737" s="408">
        <v>21351</v>
      </c>
      <c r="D737" s="409">
        <v>45505</v>
      </c>
      <c r="E737" s="457" t="s">
        <v>14291</v>
      </c>
      <c r="G737" s="446"/>
    </row>
    <row r="738" spans="2:7">
      <c r="B738" s="408">
        <v>2407</v>
      </c>
      <c r="C738" s="408">
        <v>21344</v>
      </c>
      <c r="D738" s="409">
        <v>45505</v>
      </c>
      <c r="E738" s="457" t="s">
        <v>14292</v>
      </c>
      <c r="G738" s="446"/>
    </row>
    <row r="739" spans="2:7">
      <c r="B739" s="408">
        <v>2407</v>
      </c>
      <c r="C739" s="408">
        <v>21343</v>
      </c>
      <c r="D739" s="409">
        <v>45505</v>
      </c>
      <c r="E739" s="457" t="s">
        <v>14293</v>
      </c>
      <c r="G739" s="446"/>
    </row>
    <row r="740" spans="2:7">
      <c r="B740" s="408">
        <v>2407</v>
      </c>
      <c r="C740" s="408">
        <v>21333</v>
      </c>
      <c r="D740" s="409">
        <v>45505</v>
      </c>
      <c r="E740" s="457" t="s">
        <v>14294</v>
      </c>
      <c r="G740" s="446"/>
    </row>
    <row r="741" spans="2:7">
      <c r="B741" s="408">
        <v>2407</v>
      </c>
      <c r="C741" s="408">
        <v>21330</v>
      </c>
      <c r="D741" s="409">
        <v>45505</v>
      </c>
      <c r="E741" s="459" t="s">
        <v>14489</v>
      </c>
      <c r="G741" s="446"/>
    </row>
    <row r="742" spans="2:7">
      <c r="B742" s="408">
        <v>2407</v>
      </c>
      <c r="C742" s="408">
        <v>21328</v>
      </c>
      <c r="D742" s="409">
        <v>45505</v>
      </c>
      <c r="E742" s="459" t="s">
        <v>14490</v>
      </c>
      <c r="G742" s="446"/>
    </row>
    <row r="743" spans="2:7">
      <c r="B743" s="408">
        <v>2407</v>
      </c>
      <c r="C743" s="408">
        <v>21325</v>
      </c>
      <c r="D743" s="409">
        <v>45505</v>
      </c>
      <c r="E743" s="459" t="s">
        <v>14491</v>
      </c>
      <c r="G743" s="446"/>
    </row>
    <row r="744" spans="2:7">
      <c r="B744" s="408">
        <v>2407</v>
      </c>
      <c r="C744" s="408">
        <v>21323</v>
      </c>
      <c r="D744" s="409">
        <v>45505</v>
      </c>
      <c r="E744" s="459" t="s">
        <v>14492</v>
      </c>
      <c r="G744" s="446"/>
    </row>
    <row r="745" spans="2:7">
      <c r="B745" s="408">
        <v>2407</v>
      </c>
      <c r="C745" s="408">
        <v>21320</v>
      </c>
      <c r="D745" s="409">
        <v>45505</v>
      </c>
      <c r="E745" s="459" t="s">
        <v>14493</v>
      </c>
      <c r="G745" s="446"/>
    </row>
    <row r="746" spans="2:7">
      <c r="B746" s="408">
        <v>2407</v>
      </c>
      <c r="C746" s="408">
        <v>21319</v>
      </c>
      <c r="D746" s="409">
        <v>45504</v>
      </c>
      <c r="E746" s="459" t="s">
        <v>14494</v>
      </c>
      <c r="G746" s="446"/>
    </row>
    <row r="747" spans="2:7">
      <c r="B747" s="408">
        <v>2407</v>
      </c>
      <c r="C747" s="408">
        <v>21317</v>
      </c>
      <c r="D747" s="409">
        <v>45504</v>
      </c>
      <c r="E747" s="459" t="s">
        <v>14495</v>
      </c>
      <c r="G747" s="446"/>
    </row>
    <row r="748" spans="2:7">
      <c r="B748" s="408">
        <v>2407</v>
      </c>
      <c r="C748" s="408">
        <v>21316</v>
      </c>
      <c r="D748" s="409">
        <v>45504</v>
      </c>
      <c r="E748" s="459" t="s">
        <v>14496</v>
      </c>
      <c r="G748" s="446"/>
    </row>
    <row r="749" spans="2:7">
      <c r="B749" s="408">
        <v>2407</v>
      </c>
      <c r="C749" s="408">
        <v>21315</v>
      </c>
      <c r="D749" s="409">
        <v>45504</v>
      </c>
      <c r="E749" s="459" t="s">
        <v>14497</v>
      </c>
      <c r="G749" s="446"/>
    </row>
    <row r="750" spans="2:7">
      <c r="B750" s="408">
        <v>2407</v>
      </c>
      <c r="C750" s="408">
        <v>21314</v>
      </c>
      <c r="D750" s="409">
        <v>45504</v>
      </c>
      <c r="E750" s="459" t="s">
        <v>14498</v>
      </c>
      <c r="G750" s="446"/>
    </row>
    <row r="751" spans="2:7">
      <c r="B751" s="408">
        <v>2407</v>
      </c>
      <c r="C751" s="408">
        <v>21311</v>
      </c>
      <c r="D751" s="409">
        <v>45504</v>
      </c>
      <c r="E751" s="459" t="s">
        <v>14499</v>
      </c>
      <c r="G751" s="446"/>
    </row>
    <row r="752" spans="2:7">
      <c r="B752" s="408">
        <v>2407</v>
      </c>
      <c r="C752" s="408">
        <v>21308</v>
      </c>
      <c r="D752" s="409">
        <v>45504</v>
      </c>
      <c r="E752" s="459" t="s">
        <v>14500</v>
      </c>
      <c r="G752" s="446"/>
    </row>
    <row r="753" spans="2:7">
      <c r="B753" s="408">
        <v>2407</v>
      </c>
      <c r="C753" s="408">
        <v>21300</v>
      </c>
      <c r="D753" s="409">
        <v>45504</v>
      </c>
      <c r="E753" s="459" t="s">
        <v>14501</v>
      </c>
      <c r="G753" s="446"/>
    </row>
    <row r="754" spans="2:7">
      <c r="B754" s="408">
        <v>2407</v>
      </c>
      <c r="C754" s="408">
        <v>21293</v>
      </c>
      <c r="D754" s="409">
        <v>45504</v>
      </c>
      <c r="E754" s="459" t="s">
        <v>14502</v>
      </c>
      <c r="G754" s="446"/>
    </row>
    <row r="755" spans="2:7">
      <c r="B755" s="408">
        <v>2407</v>
      </c>
      <c r="C755" s="408">
        <v>21289</v>
      </c>
      <c r="D755" s="409">
        <v>45504</v>
      </c>
      <c r="E755" s="459" t="s">
        <v>14503</v>
      </c>
      <c r="G755" s="446"/>
    </row>
    <row r="756" spans="2:7">
      <c r="B756" s="408">
        <v>2407</v>
      </c>
      <c r="C756" s="408">
        <v>21284</v>
      </c>
      <c r="D756" s="409">
        <v>45504</v>
      </c>
      <c r="E756" s="459" t="s">
        <v>14504</v>
      </c>
      <c r="G756" s="446"/>
    </row>
    <row r="757" spans="2:7">
      <c r="B757" s="408">
        <v>2407</v>
      </c>
      <c r="C757" s="408">
        <v>21282</v>
      </c>
      <c r="D757" s="409">
        <v>45504</v>
      </c>
      <c r="E757" s="459" t="s">
        <v>14505</v>
      </c>
      <c r="G757" s="446"/>
    </row>
    <row r="758" spans="2:7">
      <c r="B758" s="408">
        <v>2407</v>
      </c>
      <c r="C758" s="408">
        <v>21276</v>
      </c>
      <c r="D758" s="409">
        <v>45504</v>
      </c>
      <c r="E758" s="459" t="s">
        <v>14506</v>
      </c>
      <c r="G758" s="446"/>
    </row>
    <row r="759" spans="2:7">
      <c r="B759" s="408">
        <v>2407</v>
      </c>
      <c r="C759" s="408">
        <v>21275</v>
      </c>
      <c r="D759" s="409">
        <v>45504</v>
      </c>
      <c r="E759" s="459" t="s">
        <v>14507</v>
      </c>
      <c r="G759" s="446"/>
    </row>
    <row r="760" spans="2:7">
      <c r="B760" s="408">
        <v>2407</v>
      </c>
      <c r="C760" s="408">
        <v>21273</v>
      </c>
      <c r="D760" s="409">
        <v>45504</v>
      </c>
      <c r="E760" s="459" t="s">
        <v>14508</v>
      </c>
      <c r="G760" s="446"/>
    </row>
    <row r="761" spans="2:7">
      <c r="B761" s="408">
        <v>2407</v>
      </c>
      <c r="C761" s="408">
        <v>21272</v>
      </c>
      <c r="D761" s="409">
        <v>45504</v>
      </c>
      <c r="E761" s="459" t="s">
        <v>14509</v>
      </c>
      <c r="G761" s="446"/>
    </row>
    <row r="762" spans="2:7">
      <c r="B762" s="408">
        <v>2407</v>
      </c>
      <c r="C762" s="408">
        <v>21267</v>
      </c>
      <c r="D762" s="409">
        <v>45504</v>
      </c>
      <c r="E762" s="459" t="s">
        <v>14510</v>
      </c>
      <c r="G762" s="446"/>
    </row>
    <row r="763" spans="2:7">
      <c r="B763" s="408">
        <v>2407</v>
      </c>
      <c r="C763" s="408">
        <v>21266</v>
      </c>
      <c r="D763" s="409">
        <v>45504</v>
      </c>
      <c r="E763" s="459" t="s">
        <v>14511</v>
      </c>
      <c r="G763" s="446"/>
    </row>
    <row r="764" spans="2:7">
      <c r="B764" s="408">
        <v>2407</v>
      </c>
      <c r="C764" s="408">
        <v>21264</v>
      </c>
      <c r="D764" s="409">
        <v>45504</v>
      </c>
      <c r="E764" s="459" t="s">
        <v>14512</v>
      </c>
      <c r="G764" s="446"/>
    </row>
    <row r="765" spans="2:7">
      <c r="B765" s="408">
        <v>2407</v>
      </c>
      <c r="C765" s="408">
        <v>21263</v>
      </c>
      <c r="D765" s="409">
        <v>45504</v>
      </c>
      <c r="E765" s="459" t="s">
        <v>14513</v>
      </c>
      <c r="G765" s="446"/>
    </row>
    <row r="766" spans="2:7">
      <c r="B766" s="408">
        <v>2407</v>
      </c>
      <c r="C766" s="408">
        <v>21260</v>
      </c>
      <c r="D766" s="409">
        <v>45504</v>
      </c>
      <c r="E766" s="459" t="s">
        <v>14514</v>
      </c>
      <c r="G766" s="446"/>
    </row>
    <row r="767" spans="2:7">
      <c r="B767" s="408">
        <v>2407</v>
      </c>
      <c r="C767" s="408">
        <v>21256</v>
      </c>
      <c r="D767" s="409">
        <v>45504</v>
      </c>
      <c r="E767" s="459" t="s">
        <v>14515</v>
      </c>
      <c r="G767" s="446"/>
    </row>
    <row r="768" spans="2:7">
      <c r="B768" s="408">
        <v>2407</v>
      </c>
      <c r="C768" s="408">
        <v>21255</v>
      </c>
      <c r="D768" s="409">
        <v>45504</v>
      </c>
      <c r="E768" s="459" t="s">
        <v>14516</v>
      </c>
      <c r="G768" s="446"/>
    </row>
    <row r="769" spans="1:7">
      <c r="B769" s="408">
        <v>2407</v>
      </c>
      <c r="C769" s="408">
        <v>21252</v>
      </c>
      <c r="D769" s="409">
        <v>45504</v>
      </c>
      <c r="E769" s="459" t="s">
        <v>14517</v>
      </c>
      <c r="G769" s="446"/>
    </row>
    <row r="770" spans="1:7">
      <c r="B770" s="408">
        <v>2407</v>
      </c>
      <c r="C770" s="408">
        <v>21248</v>
      </c>
      <c r="D770" s="409">
        <v>45504</v>
      </c>
      <c r="E770" s="459" t="s">
        <v>14518</v>
      </c>
      <c r="G770" s="446"/>
    </row>
    <row r="771" spans="1:7">
      <c r="B771" s="408">
        <v>2407</v>
      </c>
      <c r="C771" s="408">
        <v>21245</v>
      </c>
      <c r="D771" s="409">
        <v>45504</v>
      </c>
      <c r="E771" s="459" t="s">
        <v>14519</v>
      </c>
      <c r="G771" s="446"/>
    </row>
    <row r="772" spans="1:7">
      <c r="B772" s="408">
        <v>2407</v>
      </c>
      <c r="C772" s="408">
        <v>21244</v>
      </c>
      <c r="D772" s="409">
        <v>45504</v>
      </c>
      <c r="E772" s="459" t="s">
        <v>14520</v>
      </c>
      <c r="G772" s="446"/>
    </row>
    <row r="773" spans="1:7">
      <c r="B773" s="408">
        <v>2407</v>
      </c>
      <c r="C773" s="408">
        <v>21243</v>
      </c>
      <c r="D773" s="409">
        <v>45504</v>
      </c>
      <c r="E773" s="459" t="s">
        <v>14521</v>
      </c>
      <c r="G773" s="446"/>
    </row>
    <row r="774" spans="1:7">
      <c r="B774" s="408">
        <v>2407</v>
      </c>
      <c r="C774" s="408">
        <v>21236</v>
      </c>
      <c r="D774" s="409">
        <v>45504</v>
      </c>
      <c r="E774" s="459" t="s">
        <v>14522</v>
      </c>
      <c r="G774" s="446"/>
    </row>
    <row r="775" spans="1:7">
      <c r="B775" s="408">
        <v>2407</v>
      </c>
      <c r="C775" s="408">
        <v>21233</v>
      </c>
      <c r="D775" s="409">
        <v>45504</v>
      </c>
      <c r="E775" s="459" t="s">
        <v>14523</v>
      </c>
      <c r="G775" s="446"/>
    </row>
    <row r="776" spans="1:7">
      <c r="B776" s="408">
        <v>2407</v>
      </c>
      <c r="C776" s="408">
        <v>21229</v>
      </c>
      <c r="D776" s="409">
        <v>45504</v>
      </c>
      <c r="E776" s="459" t="s">
        <v>14524</v>
      </c>
      <c r="G776" s="446"/>
    </row>
    <row r="777" spans="1:7">
      <c r="B777" s="408">
        <v>2407</v>
      </c>
      <c r="C777" s="408">
        <v>21227</v>
      </c>
      <c r="D777" s="409">
        <v>45504</v>
      </c>
      <c r="E777" s="459" t="s">
        <v>14525</v>
      </c>
      <c r="G777" s="446"/>
    </row>
    <row r="778" spans="1:7">
      <c r="B778" s="408">
        <v>2407</v>
      </c>
      <c r="C778" s="408">
        <v>21220</v>
      </c>
      <c r="D778" s="409">
        <v>45504</v>
      </c>
      <c r="E778" s="459" t="s">
        <v>14526</v>
      </c>
      <c r="G778" s="446"/>
    </row>
    <row r="779" spans="1:7">
      <c r="B779" s="408">
        <v>2407</v>
      </c>
      <c r="C779" s="408">
        <v>21216</v>
      </c>
      <c r="D779" s="460">
        <v>45504</v>
      </c>
      <c r="E779" s="460" t="s">
        <v>14527</v>
      </c>
      <c r="G779" s="446"/>
    </row>
    <row r="780" spans="1:7">
      <c r="A780" s="407">
        <f t="shared" ref="A780:A795" si="0">C780-C781</f>
        <v>27</v>
      </c>
      <c r="B780" s="408">
        <v>2407</v>
      </c>
      <c r="C780" s="408">
        <v>21211</v>
      </c>
      <c r="D780" s="460">
        <v>45504</v>
      </c>
      <c r="E780" s="459" t="s">
        <v>14528</v>
      </c>
      <c r="G780" s="446"/>
    </row>
    <row r="781" spans="1:7">
      <c r="A781" s="407">
        <f t="shared" si="0"/>
        <v>8</v>
      </c>
      <c r="B781" s="408">
        <v>2407</v>
      </c>
      <c r="C781" s="408">
        <v>21184</v>
      </c>
      <c r="D781" s="460">
        <v>45504</v>
      </c>
      <c r="E781" s="459" t="s">
        <v>14529</v>
      </c>
      <c r="G781" s="446"/>
    </row>
    <row r="782" spans="1:7">
      <c r="A782" s="407">
        <f t="shared" si="0"/>
        <v>6</v>
      </c>
      <c r="B782" s="408">
        <v>2407</v>
      </c>
      <c r="C782" s="408">
        <v>21176</v>
      </c>
      <c r="D782" s="460">
        <v>45504</v>
      </c>
      <c r="E782" s="459" t="s">
        <v>14530</v>
      </c>
      <c r="G782" s="446"/>
    </row>
    <row r="783" spans="1:7">
      <c r="A783" s="407">
        <f t="shared" si="0"/>
        <v>11</v>
      </c>
      <c r="B783" s="408">
        <v>2407</v>
      </c>
      <c r="C783" s="408">
        <v>21170</v>
      </c>
      <c r="D783" s="460">
        <v>45504</v>
      </c>
      <c r="E783" s="459" t="s">
        <v>14531</v>
      </c>
      <c r="G783" s="446"/>
    </row>
    <row r="784" spans="1:7">
      <c r="A784" s="407">
        <f t="shared" si="0"/>
        <v>6</v>
      </c>
      <c r="B784" s="408">
        <v>2407</v>
      </c>
      <c r="C784" s="408">
        <v>21159</v>
      </c>
      <c r="D784" s="460">
        <v>45504</v>
      </c>
      <c r="E784" s="459" t="s">
        <v>14532</v>
      </c>
      <c r="G784" s="446"/>
    </row>
    <row r="785" spans="1:7">
      <c r="A785" s="407">
        <f t="shared" si="0"/>
        <v>3</v>
      </c>
      <c r="B785" s="408">
        <v>2407</v>
      </c>
      <c r="C785" s="408">
        <v>21153</v>
      </c>
      <c r="D785" s="460">
        <v>45504</v>
      </c>
      <c r="E785" s="459" t="s">
        <v>14533</v>
      </c>
      <c r="G785" s="446"/>
    </row>
    <row r="786" spans="1:7">
      <c r="A786" s="407">
        <f t="shared" si="0"/>
        <v>1</v>
      </c>
      <c r="B786" s="408">
        <v>2407</v>
      </c>
      <c r="C786" s="408">
        <v>21150</v>
      </c>
      <c r="D786" s="460">
        <v>45504</v>
      </c>
      <c r="E786" s="459" t="s">
        <v>14534</v>
      </c>
      <c r="G786" s="446"/>
    </row>
    <row r="787" spans="1:7">
      <c r="A787" s="407">
        <f t="shared" si="0"/>
        <v>10</v>
      </c>
      <c r="B787" s="408">
        <v>2407</v>
      </c>
      <c r="C787" s="408">
        <v>21149</v>
      </c>
      <c r="D787" s="460">
        <v>45504</v>
      </c>
      <c r="E787" s="459" t="s">
        <v>14535</v>
      </c>
      <c r="G787" s="446"/>
    </row>
    <row r="788" spans="1:7">
      <c r="A788" s="407">
        <f t="shared" si="0"/>
        <v>3</v>
      </c>
      <c r="B788" s="408">
        <v>2407</v>
      </c>
      <c r="C788" s="408">
        <v>21139</v>
      </c>
      <c r="D788" s="460">
        <v>45504</v>
      </c>
      <c r="E788" s="459" t="s">
        <v>14536</v>
      </c>
      <c r="G788" s="446"/>
    </row>
    <row r="789" spans="1:7">
      <c r="A789" s="407">
        <f t="shared" si="0"/>
        <v>6</v>
      </c>
      <c r="B789" s="408">
        <v>2407</v>
      </c>
      <c r="C789" s="408">
        <v>21136</v>
      </c>
      <c r="D789" s="460">
        <v>45504</v>
      </c>
      <c r="E789" s="459" t="s">
        <v>14537</v>
      </c>
      <c r="G789" s="446"/>
    </row>
    <row r="790" spans="1:7">
      <c r="A790" s="407">
        <f t="shared" si="0"/>
        <v>6</v>
      </c>
      <c r="B790" s="408">
        <v>2407</v>
      </c>
      <c r="C790" s="408">
        <v>21130</v>
      </c>
      <c r="D790" s="460">
        <v>45504</v>
      </c>
      <c r="E790" s="459" t="s">
        <v>14538</v>
      </c>
      <c r="G790" s="446"/>
    </row>
    <row r="791" spans="1:7">
      <c r="A791" s="407">
        <f t="shared" si="0"/>
        <v>3</v>
      </c>
      <c r="B791" s="408">
        <v>2407</v>
      </c>
      <c r="C791" s="408">
        <v>21124</v>
      </c>
      <c r="D791" s="460">
        <v>45504</v>
      </c>
      <c r="E791" s="459" t="s">
        <v>14539</v>
      </c>
      <c r="G791" s="446"/>
    </row>
    <row r="792" spans="1:7">
      <c r="A792" s="407">
        <f t="shared" si="0"/>
        <v>3</v>
      </c>
      <c r="B792" s="408">
        <v>2407</v>
      </c>
      <c r="C792" s="408">
        <v>21121</v>
      </c>
      <c r="D792" s="460">
        <v>45504</v>
      </c>
      <c r="E792" s="459" t="s">
        <v>14540</v>
      </c>
      <c r="G792" s="446"/>
    </row>
    <row r="793" spans="1:7">
      <c r="A793" s="407">
        <f t="shared" si="0"/>
        <v>26</v>
      </c>
      <c r="B793" s="408">
        <v>2407</v>
      </c>
      <c r="C793" s="408">
        <v>21118</v>
      </c>
      <c r="D793" s="460">
        <v>45504</v>
      </c>
      <c r="E793" s="459" t="s">
        <v>14541</v>
      </c>
      <c r="G793" s="446"/>
    </row>
    <row r="794" spans="1:7">
      <c r="A794" s="407">
        <f t="shared" si="0"/>
        <v>1</v>
      </c>
      <c r="B794" s="408">
        <v>2407</v>
      </c>
      <c r="C794" s="408">
        <v>21092</v>
      </c>
      <c r="D794" s="460">
        <v>45504</v>
      </c>
      <c r="E794" s="459" t="s">
        <v>14542</v>
      </c>
      <c r="G794" s="446"/>
    </row>
    <row r="795" spans="1:7">
      <c r="A795" s="407">
        <f t="shared" si="0"/>
        <v>9</v>
      </c>
      <c r="B795" s="408">
        <v>2407</v>
      </c>
      <c r="C795" s="408">
        <v>21091</v>
      </c>
      <c r="D795" s="460">
        <v>45504</v>
      </c>
      <c r="E795" s="459" t="s">
        <v>14543</v>
      </c>
      <c r="G795" s="446"/>
    </row>
    <row r="796" spans="1:7">
      <c r="B796" s="410">
        <v>2407</v>
      </c>
      <c r="C796" s="410">
        <v>21082</v>
      </c>
      <c r="D796" s="461">
        <v>45504</v>
      </c>
      <c r="E796" s="425" t="s">
        <v>14544</v>
      </c>
      <c r="G796" s="446"/>
    </row>
    <row r="797" spans="1:7">
      <c r="B797" s="408">
        <v>2407</v>
      </c>
      <c r="C797" s="408">
        <v>21078</v>
      </c>
      <c r="D797" s="460">
        <v>45503</v>
      </c>
      <c r="E797" s="459" t="s">
        <v>14545</v>
      </c>
      <c r="G797" s="446"/>
    </row>
    <row r="798" spans="1:7">
      <c r="B798" s="408">
        <v>2407</v>
      </c>
      <c r="C798" s="408">
        <v>21077</v>
      </c>
      <c r="D798" s="460">
        <v>45503</v>
      </c>
      <c r="E798" s="459" t="s">
        <v>14546</v>
      </c>
      <c r="G798" s="446"/>
    </row>
    <row r="799" spans="1:7">
      <c r="B799" s="410">
        <v>2407</v>
      </c>
      <c r="C799" s="410">
        <v>21075</v>
      </c>
      <c r="D799" s="461">
        <v>45503</v>
      </c>
      <c r="E799" s="425" t="s">
        <v>14547</v>
      </c>
      <c r="G799" s="446"/>
    </row>
    <row r="800" spans="1:7">
      <c r="B800" s="408">
        <v>2407</v>
      </c>
      <c r="C800" s="408">
        <v>21073</v>
      </c>
      <c r="D800" s="460">
        <v>45503</v>
      </c>
      <c r="E800" s="459" t="s">
        <v>14548</v>
      </c>
      <c r="G800" s="446"/>
    </row>
    <row r="801" spans="2:7">
      <c r="B801" s="408">
        <v>2407</v>
      </c>
      <c r="C801" s="408">
        <v>21072</v>
      </c>
      <c r="D801" s="460">
        <v>45502</v>
      </c>
      <c r="E801" s="459" t="s">
        <v>14549</v>
      </c>
      <c r="G801" s="446"/>
    </row>
    <row r="802" spans="2:7">
      <c r="B802" s="408">
        <v>2407</v>
      </c>
      <c r="C802" s="408">
        <v>21068</v>
      </c>
      <c r="D802" s="460">
        <v>45502</v>
      </c>
      <c r="E802" s="459" t="s">
        <v>14550</v>
      </c>
      <c r="G802" s="446"/>
    </row>
    <row r="803" spans="2:7">
      <c r="B803" s="408">
        <v>2407</v>
      </c>
      <c r="C803" s="408">
        <v>21066</v>
      </c>
      <c r="D803" s="460">
        <v>45502</v>
      </c>
      <c r="E803" s="459" t="s">
        <v>14551</v>
      </c>
      <c r="G803" s="446"/>
    </row>
    <row r="804" spans="2:7">
      <c r="B804" s="408">
        <v>2407</v>
      </c>
      <c r="C804" s="408">
        <v>21065</v>
      </c>
      <c r="D804" s="460">
        <v>45501</v>
      </c>
      <c r="E804" s="459" t="s">
        <v>14552</v>
      </c>
      <c r="G804" s="446"/>
    </row>
    <row r="805" spans="2:7">
      <c r="B805" s="408">
        <v>2407</v>
      </c>
      <c r="C805" s="408">
        <v>21063</v>
      </c>
      <c r="D805" s="460">
        <v>45501</v>
      </c>
      <c r="E805" s="459" t="s">
        <v>14553</v>
      </c>
      <c r="G805" s="446"/>
    </row>
    <row r="806" spans="2:7">
      <c r="B806" s="408">
        <v>2407</v>
      </c>
      <c r="C806" s="408">
        <v>21061</v>
      </c>
      <c r="D806" s="460">
        <v>45500</v>
      </c>
      <c r="E806" s="459" t="s">
        <v>14554</v>
      </c>
      <c r="G806" s="446"/>
    </row>
    <row r="807" spans="2:7">
      <c r="B807" s="408">
        <v>2407</v>
      </c>
      <c r="C807" s="408">
        <v>21060</v>
      </c>
      <c r="D807" s="460">
        <v>45500</v>
      </c>
      <c r="E807" s="459" t="s">
        <v>14555</v>
      </c>
      <c r="G807" s="446"/>
    </row>
    <row r="808" spans="2:7">
      <c r="B808" s="408">
        <v>2407</v>
      </c>
      <c r="C808" s="408">
        <v>21059</v>
      </c>
      <c r="D808" s="460">
        <v>45499</v>
      </c>
      <c r="E808" s="459" t="s">
        <v>14556</v>
      </c>
      <c r="G808" s="446"/>
    </row>
    <row r="809" spans="2:7">
      <c r="B809" s="408">
        <v>2407</v>
      </c>
      <c r="C809" s="408">
        <v>21058</v>
      </c>
      <c r="D809" s="460">
        <v>45499</v>
      </c>
      <c r="E809" s="459" t="s">
        <v>14557</v>
      </c>
      <c r="G809" s="446"/>
    </row>
    <row r="810" spans="2:7">
      <c r="B810" s="408">
        <v>2407</v>
      </c>
      <c r="C810" s="408">
        <v>21057</v>
      </c>
      <c r="D810" s="460">
        <v>45498</v>
      </c>
      <c r="E810" s="464" t="s">
        <v>14722</v>
      </c>
      <c r="G810" s="446"/>
    </row>
    <row r="811" spans="2:7">
      <c r="B811" s="408">
        <v>2407</v>
      </c>
      <c r="C811" s="408">
        <v>21055</v>
      </c>
      <c r="D811" s="460">
        <v>45498</v>
      </c>
      <c r="E811" s="464" t="s">
        <v>14723</v>
      </c>
      <c r="G811" s="446"/>
    </row>
    <row r="812" spans="2:7">
      <c r="B812" s="408">
        <v>2407</v>
      </c>
      <c r="C812" s="408">
        <v>21054</v>
      </c>
      <c r="D812" s="460">
        <v>45498</v>
      </c>
      <c r="E812" s="464" t="s">
        <v>14724</v>
      </c>
      <c r="G812" s="446"/>
    </row>
    <row r="813" spans="2:7">
      <c r="B813" s="408">
        <v>2407</v>
      </c>
      <c r="C813" s="408">
        <v>21053</v>
      </c>
      <c r="D813" s="460">
        <v>45498</v>
      </c>
      <c r="E813" s="464" t="s">
        <v>14725</v>
      </c>
      <c r="G813" s="446"/>
    </row>
    <row r="814" spans="2:7">
      <c r="B814" s="408">
        <v>2407</v>
      </c>
      <c r="C814" s="408">
        <v>21051</v>
      </c>
      <c r="D814" s="460">
        <v>45497</v>
      </c>
      <c r="E814" s="464" t="s">
        <v>14726</v>
      </c>
      <c r="G814" s="446"/>
    </row>
    <row r="815" spans="2:7">
      <c r="B815" s="408">
        <v>2407</v>
      </c>
      <c r="C815" s="408">
        <v>21050</v>
      </c>
      <c r="D815" s="460">
        <v>45497</v>
      </c>
      <c r="E815" s="464" t="s">
        <v>14727</v>
      </c>
      <c r="G815" s="446"/>
    </row>
    <row r="816" spans="2:7">
      <c r="B816" s="408">
        <v>2407</v>
      </c>
      <c r="C816" s="408">
        <v>21048</v>
      </c>
      <c r="D816" s="460">
        <v>45496</v>
      </c>
      <c r="E816" s="464" t="s">
        <v>14728</v>
      </c>
      <c r="G816" s="446"/>
    </row>
    <row r="817" spans="2:7">
      <c r="B817" s="408">
        <v>2407</v>
      </c>
      <c r="C817" s="408">
        <v>21047</v>
      </c>
      <c r="D817" s="460">
        <v>45496</v>
      </c>
      <c r="E817" s="464" t="s">
        <v>14729</v>
      </c>
      <c r="G817" s="446"/>
    </row>
    <row r="818" spans="2:7">
      <c r="B818" s="408">
        <v>2407</v>
      </c>
      <c r="C818" s="408">
        <v>21046</v>
      </c>
      <c r="D818" s="460">
        <v>45496</v>
      </c>
      <c r="E818" s="464" t="s">
        <v>14730</v>
      </c>
      <c r="G818" s="446"/>
    </row>
    <row r="819" spans="2:7">
      <c r="B819" s="408">
        <v>2407</v>
      </c>
      <c r="C819" s="408">
        <v>21045</v>
      </c>
      <c r="D819" s="460">
        <v>45496</v>
      </c>
      <c r="E819" s="464" t="s">
        <v>14731</v>
      </c>
      <c r="G819" s="446"/>
    </row>
    <row r="820" spans="2:7">
      <c r="B820" s="408">
        <v>2407</v>
      </c>
      <c r="C820" s="408">
        <v>21041</v>
      </c>
      <c r="D820" s="460">
        <v>45495</v>
      </c>
      <c r="E820" s="464" t="s">
        <v>14732</v>
      </c>
      <c r="G820" s="446"/>
    </row>
    <row r="821" spans="2:7">
      <c r="B821" s="408">
        <v>2407</v>
      </c>
      <c r="C821" s="408">
        <v>21040</v>
      </c>
      <c r="D821" s="460">
        <v>45495</v>
      </c>
      <c r="E821" s="464" t="s">
        <v>14733</v>
      </c>
      <c r="G821" s="446"/>
    </row>
    <row r="822" spans="2:7">
      <c r="B822" s="408">
        <v>2407</v>
      </c>
      <c r="C822" s="408">
        <v>21039</v>
      </c>
      <c r="D822" s="460">
        <v>45494</v>
      </c>
      <c r="E822" s="464" t="s">
        <v>14734</v>
      </c>
      <c r="G822" s="446"/>
    </row>
    <row r="823" spans="2:7">
      <c r="B823" s="408">
        <v>2407</v>
      </c>
      <c r="C823" s="408">
        <v>21038</v>
      </c>
      <c r="D823" s="460">
        <v>45493</v>
      </c>
      <c r="E823" s="464" t="s">
        <v>14735</v>
      </c>
      <c r="G823" s="446"/>
    </row>
    <row r="824" spans="2:7">
      <c r="B824" s="408">
        <v>2407</v>
      </c>
      <c r="C824" s="408">
        <v>21037</v>
      </c>
      <c r="D824" s="460">
        <v>45492</v>
      </c>
      <c r="E824" s="464" t="s">
        <v>14736</v>
      </c>
      <c r="G824" s="446"/>
    </row>
    <row r="825" spans="2:7">
      <c r="B825" s="408">
        <v>2407</v>
      </c>
      <c r="C825" s="408">
        <v>21035</v>
      </c>
      <c r="D825" s="460">
        <v>45491</v>
      </c>
      <c r="E825" s="464" t="s">
        <v>14737</v>
      </c>
      <c r="G825" s="446"/>
    </row>
    <row r="826" spans="2:7">
      <c r="B826" s="408">
        <v>2407</v>
      </c>
      <c r="C826" s="408">
        <v>21032</v>
      </c>
      <c r="D826" s="460">
        <v>45491</v>
      </c>
      <c r="E826" s="464" t="s">
        <v>14738</v>
      </c>
      <c r="G826" s="446"/>
    </row>
    <row r="827" spans="2:7">
      <c r="B827" s="408">
        <v>2407</v>
      </c>
      <c r="C827" s="408">
        <v>21030</v>
      </c>
      <c r="D827" s="460">
        <v>45489</v>
      </c>
      <c r="E827" s="464" t="s">
        <v>14739</v>
      </c>
      <c r="G827" s="446"/>
    </row>
    <row r="828" spans="2:7">
      <c r="B828" s="408">
        <v>2407</v>
      </c>
      <c r="C828" s="408">
        <v>21028</v>
      </c>
      <c r="D828" s="460">
        <v>45489</v>
      </c>
      <c r="E828" s="464" t="s">
        <v>14740</v>
      </c>
      <c r="G828" s="446"/>
    </row>
    <row r="829" spans="2:7">
      <c r="B829" s="408">
        <v>2407</v>
      </c>
      <c r="C829" s="408">
        <v>21025</v>
      </c>
      <c r="D829" s="460">
        <v>45488</v>
      </c>
      <c r="E829" s="464" t="s">
        <v>14721</v>
      </c>
      <c r="G829" s="446"/>
    </row>
    <row r="830" spans="2:7">
      <c r="B830" s="408">
        <v>2407</v>
      </c>
      <c r="C830" s="408">
        <v>21024</v>
      </c>
      <c r="D830" s="460">
        <v>45487</v>
      </c>
      <c r="E830" s="464" t="s">
        <v>14720</v>
      </c>
      <c r="G830" s="446"/>
    </row>
    <row r="831" spans="2:7">
      <c r="B831" s="408">
        <v>2407</v>
      </c>
      <c r="C831" s="408">
        <v>21018</v>
      </c>
      <c r="D831" s="460">
        <v>45504</v>
      </c>
      <c r="E831" s="464" t="s">
        <v>14719</v>
      </c>
      <c r="G831" s="446"/>
    </row>
    <row r="832" spans="2:7">
      <c r="B832" s="408">
        <v>2407</v>
      </c>
      <c r="C832" s="408">
        <v>21017</v>
      </c>
      <c r="D832" s="460">
        <v>45504</v>
      </c>
      <c r="E832" s="464" t="s">
        <v>14718</v>
      </c>
      <c r="G832" s="446"/>
    </row>
    <row r="833" spans="1:7">
      <c r="B833" s="408">
        <v>2407</v>
      </c>
      <c r="C833" s="408">
        <v>21016</v>
      </c>
      <c r="D833" s="460">
        <v>45504</v>
      </c>
      <c r="E833" s="464" t="s">
        <v>14717</v>
      </c>
      <c r="G833" s="446"/>
    </row>
    <row r="834" spans="1:7">
      <c r="B834" s="408">
        <v>2407</v>
      </c>
      <c r="C834" s="408">
        <v>21011</v>
      </c>
      <c r="D834" s="460">
        <v>45504</v>
      </c>
      <c r="E834" s="464" t="s">
        <v>14716</v>
      </c>
      <c r="G834" s="446"/>
    </row>
    <row r="835" spans="1:7">
      <c r="B835" s="408">
        <v>2407</v>
      </c>
      <c r="C835" s="408">
        <v>21009</v>
      </c>
      <c r="D835" s="460">
        <v>45504</v>
      </c>
      <c r="E835" s="464" t="s">
        <v>14715</v>
      </c>
      <c r="G835" s="446"/>
    </row>
    <row r="836" spans="1:7">
      <c r="B836" s="408">
        <v>2407</v>
      </c>
      <c r="C836" s="408">
        <v>21002</v>
      </c>
      <c r="D836" s="460">
        <v>45504</v>
      </c>
      <c r="E836" s="464" t="s">
        <v>14714</v>
      </c>
      <c r="G836" s="446"/>
    </row>
    <row r="837" spans="1:7">
      <c r="A837" s="407">
        <f t="shared" ref="A837:A860" si="1">C837-C838</f>
        <v>9</v>
      </c>
      <c r="B837" s="408">
        <v>2407</v>
      </c>
      <c r="C837" s="408">
        <v>20999</v>
      </c>
      <c r="D837" s="460">
        <v>45505</v>
      </c>
      <c r="E837" s="464" t="s">
        <v>14741</v>
      </c>
      <c r="G837" s="446"/>
    </row>
    <row r="838" spans="1:7">
      <c r="A838" s="407">
        <f t="shared" si="1"/>
        <v>1</v>
      </c>
      <c r="B838" s="408">
        <v>2407</v>
      </c>
      <c r="C838" s="408">
        <v>20990</v>
      </c>
      <c r="D838" s="460">
        <v>45504</v>
      </c>
      <c r="E838" s="464" t="s">
        <v>14742</v>
      </c>
      <c r="G838" s="446"/>
    </row>
    <row r="839" spans="1:7">
      <c r="A839" s="407">
        <f t="shared" si="1"/>
        <v>27</v>
      </c>
      <c r="B839" s="408">
        <v>2407</v>
      </c>
      <c r="C839" s="408">
        <v>20989</v>
      </c>
      <c r="D839" s="460">
        <v>45504</v>
      </c>
      <c r="E839" s="464" t="s">
        <v>14743</v>
      </c>
      <c r="G839" s="446"/>
    </row>
    <row r="840" spans="1:7">
      <c r="A840" s="407">
        <f t="shared" si="1"/>
        <v>3</v>
      </c>
      <c r="B840" s="408">
        <v>2407</v>
      </c>
      <c r="C840" s="408">
        <v>20962</v>
      </c>
      <c r="D840" s="460">
        <v>45504</v>
      </c>
      <c r="E840" s="464" t="s">
        <v>14744</v>
      </c>
      <c r="G840" s="446"/>
    </row>
    <row r="841" spans="1:7">
      <c r="A841" s="407">
        <f t="shared" si="1"/>
        <v>3</v>
      </c>
      <c r="B841" s="408">
        <v>2407</v>
      </c>
      <c r="C841" s="408">
        <v>20959</v>
      </c>
      <c r="D841" s="460">
        <v>45504</v>
      </c>
      <c r="E841" s="464" t="s">
        <v>14745</v>
      </c>
      <c r="G841" s="446"/>
    </row>
    <row r="842" spans="1:7">
      <c r="A842" s="407">
        <f t="shared" si="1"/>
        <v>1</v>
      </c>
      <c r="B842" s="408">
        <v>2407</v>
      </c>
      <c r="C842" s="408">
        <v>20956</v>
      </c>
      <c r="D842" s="460">
        <v>45504</v>
      </c>
      <c r="E842" s="464" t="s">
        <v>14746</v>
      </c>
      <c r="G842" s="446"/>
    </row>
    <row r="843" spans="1:7">
      <c r="A843" s="407">
        <f t="shared" si="1"/>
        <v>5</v>
      </c>
      <c r="B843" s="408">
        <v>2407</v>
      </c>
      <c r="C843" s="408">
        <v>20955</v>
      </c>
      <c r="D843" s="460">
        <v>45504</v>
      </c>
      <c r="E843" s="464" t="s">
        <v>14747</v>
      </c>
      <c r="G843" s="446"/>
    </row>
    <row r="844" spans="1:7">
      <c r="A844" s="407">
        <f t="shared" si="1"/>
        <v>3</v>
      </c>
      <c r="B844" s="408">
        <v>2407</v>
      </c>
      <c r="C844" s="408">
        <v>20950</v>
      </c>
      <c r="D844" s="460">
        <v>45504</v>
      </c>
      <c r="E844" s="464" t="s">
        <v>14748</v>
      </c>
      <c r="G844" s="446"/>
    </row>
    <row r="845" spans="1:7">
      <c r="A845" s="407">
        <f t="shared" si="1"/>
        <v>10</v>
      </c>
      <c r="B845" s="408">
        <v>2407</v>
      </c>
      <c r="C845" s="408">
        <v>20947</v>
      </c>
      <c r="D845" s="460">
        <v>45504</v>
      </c>
      <c r="E845" s="464" t="s">
        <v>14749</v>
      </c>
      <c r="G845" s="446"/>
    </row>
    <row r="846" spans="1:7">
      <c r="A846" s="407">
        <f t="shared" si="1"/>
        <v>9</v>
      </c>
      <c r="B846" s="408">
        <v>2407</v>
      </c>
      <c r="C846" s="408">
        <v>20937</v>
      </c>
      <c r="D846" s="460">
        <v>45504</v>
      </c>
      <c r="E846" s="464" t="s">
        <v>14750</v>
      </c>
      <c r="G846" s="446"/>
    </row>
    <row r="847" spans="1:7">
      <c r="A847" s="407">
        <f t="shared" si="1"/>
        <v>8</v>
      </c>
      <c r="B847" s="408">
        <v>2407</v>
      </c>
      <c r="C847" s="408">
        <v>20928</v>
      </c>
      <c r="D847" s="460">
        <v>45504</v>
      </c>
      <c r="E847" s="464" t="s">
        <v>14751</v>
      </c>
      <c r="G847" s="446"/>
    </row>
    <row r="848" spans="1:7">
      <c r="A848" s="407">
        <f t="shared" si="1"/>
        <v>3</v>
      </c>
      <c r="B848" s="408">
        <v>2407</v>
      </c>
      <c r="C848" s="408">
        <v>20920</v>
      </c>
      <c r="D848" s="460">
        <v>45504</v>
      </c>
      <c r="E848" s="464" t="s">
        <v>14752</v>
      </c>
      <c r="G848" s="446"/>
    </row>
    <row r="849" spans="1:9">
      <c r="A849" s="407">
        <f t="shared" si="1"/>
        <v>9</v>
      </c>
      <c r="B849" s="408">
        <v>2407</v>
      </c>
      <c r="C849" s="408">
        <v>20917</v>
      </c>
      <c r="D849" s="460">
        <v>45504</v>
      </c>
      <c r="E849" s="464" t="s">
        <v>14753</v>
      </c>
      <c r="G849" s="446"/>
    </row>
    <row r="850" spans="1:9">
      <c r="A850" s="407">
        <f t="shared" si="1"/>
        <v>2</v>
      </c>
      <c r="B850" s="408">
        <v>2407</v>
      </c>
      <c r="C850" s="408">
        <v>20908</v>
      </c>
      <c r="D850" s="460">
        <v>45504</v>
      </c>
      <c r="E850" s="464" t="s">
        <v>14754</v>
      </c>
      <c r="G850" s="446"/>
    </row>
    <row r="851" spans="1:9">
      <c r="A851" s="407">
        <f t="shared" si="1"/>
        <v>4</v>
      </c>
      <c r="B851" s="408">
        <v>2407</v>
      </c>
      <c r="C851" s="408">
        <v>20906</v>
      </c>
      <c r="D851" s="460">
        <v>45504</v>
      </c>
      <c r="E851" s="464" t="s">
        <v>14755</v>
      </c>
      <c r="G851" s="446"/>
    </row>
    <row r="852" spans="1:9">
      <c r="A852" s="407">
        <f t="shared" si="1"/>
        <v>3</v>
      </c>
      <c r="B852" s="408">
        <v>2407</v>
      </c>
      <c r="C852" s="408">
        <v>20902</v>
      </c>
      <c r="D852" s="460">
        <v>45504</v>
      </c>
      <c r="E852" s="464" t="s">
        <v>14756</v>
      </c>
      <c r="G852" s="446"/>
    </row>
    <row r="853" spans="1:9">
      <c r="A853" s="407">
        <f t="shared" si="1"/>
        <v>6</v>
      </c>
      <c r="B853" s="408">
        <v>2407</v>
      </c>
      <c r="C853" s="408">
        <v>20899</v>
      </c>
      <c r="D853" s="460">
        <v>45504</v>
      </c>
      <c r="E853" s="464" t="s">
        <v>14757</v>
      </c>
      <c r="G853" s="446"/>
    </row>
    <row r="854" spans="1:9">
      <c r="A854" s="407">
        <f t="shared" si="1"/>
        <v>1</v>
      </c>
      <c r="B854" s="410">
        <v>2407</v>
      </c>
      <c r="C854" s="410">
        <v>20893</v>
      </c>
      <c r="D854" s="461">
        <v>45504</v>
      </c>
      <c r="E854" s="425" t="s">
        <v>14758</v>
      </c>
      <c r="G854" s="446"/>
    </row>
    <row r="855" spans="1:9">
      <c r="A855" s="407">
        <f t="shared" si="1"/>
        <v>1</v>
      </c>
      <c r="B855" s="408">
        <v>2407</v>
      </c>
      <c r="C855" s="408">
        <v>20892</v>
      </c>
      <c r="D855" s="460">
        <v>45504</v>
      </c>
      <c r="E855" s="464" t="s">
        <v>14759</v>
      </c>
      <c r="G855" s="446"/>
    </row>
    <row r="856" spans="1:9">
      <c r="A856" s="407">
        <f t="shared" si="1"/>
        <v>7</v>
      </c>
      <c r="B856" s="408">
        <v>2407</v>
      </c>
      <c r="C856" s="408">
        <v>20891</v>
      </c>
      <c r="D856" s="460">
        <v>45504</v>
      </c>
      <c r="E856" s="464" t="s">
        <v>14760</v>
      </c>
      <c r="G856" s="446"/>
      <c r="I856" s="463"/>
    </row>
    <row r="857" spans="1:9">
      <c r="A857" s="407">
        <f t="shared" si="1"/>
        <v>1</v>
      </c>
      <c r="B857" s="408">
        <v>2407</v>
      </c>
      <c r="C857" s="408">
        <v>20884</v>
      </c>
      <c r="D857" s="460">
        <v>45504</v>
      </c>
      <c r="E857" s="464" t="s">
        <v>14761</v>
      </c>
      <c r="G857" s="446"/>
    </row>
    <row r="858" spans="1:9">
      <c r="A858" s="407">
        <f t="shared" si="1"/>
        <v>4</v>
      </c>
      <c r="B858" s="410">
        <v>2407</v>
      </c>
      <c r="C858" s="410">
        <v>20883</v>
      </c>
      <c r="D858" s="461">
        <v>45504</v>
      </c>
      <c r="E858" s="425" t="s">
        <v>14762</v>
      </c>
      <c r="G858" s="446"/>
    </row>
    <row r="859" spans="1:9">
      <c r="A859" s="407">
        <f t="shared" si="1"/>
        <v>1</v>
      </c>
      <c r="B859" s="408">
        <v>2407</v>
      </c>
      <c r="C859" s="408">
        <v>20879</v>
      </c>
      <c r="D859" s="460">
        <v>45504</v>
      </c>
      <c r="E859" s="464" t="s">
        <v>14763</v>
      </c>
      <c r="G859" s="446"/>
    </row>
    <row r="860" spans="1:9">
      <c r="A860" s="407">
        <f t="shared" si="1"/>
        <v>6</v>
      </c>
      <c r="B860" s="408">
        <v>2407</v>
      </c>
      <c r="C860" s="408">
        <v>20878</v>
      </c>
      <c r="D860" s="460">
        <v>45504</v>
      </c>
      <c r="E860" s="464" t="s">
        <v>14764</v>
      </c>
      <c r="G860" s="446"/>
    </row>
    <row r="861" spans="1:9">
      <c r="B861" s="408">
        <v>2407</v>
      </c>
      <c r="C861" s="408">
        <v>20872</v>
      </c>
      <c r="D861" s="460">
        <v>45504</v>
      </c>
      <c r="E861" s="464" t="s">
        <v>14765</v>
      </c>
      <c r="G861" s="446"/>
    </row>
    <row r="862" spans="1:9">
      <c r="B862" s="408">
        <v>2407</v>
      </c>
      <c r="C862" s="408">
        <v>20868</v>
      </c>
      <c r="D862" s="460">
        <v>45504</v>
      </c>
      <c r="E862" s="464" t="s">
        <v>14766</v>
      </c>
      <c r="G862" s="446"/>
    </row>
    <row r="863" spans="1:9">
      <c r="B863" s="408">
        <v>2407</v>
      </c>
      <c r="C863" s="408">
        <v>20855</v>
      </c>
      <c r="D863" s="460">
        <v>45504</v>
      </c>
      <c r="E863" s="464" t="s">
        <v>14767</v>
      </c>
      <c r="G863" s="446"/>
    </row>
    <row r="864" spans="1:9">
      <c r="B864" s="408">
        <v>2407</v>
      </c>
      <c r="C864" s="408">
        <v>20853</v>
      </c>
      <c r="D864" s="460">
        <v>45504</v>
      </c>
      <c r="E864" s="464" t="s">
        <v>14768</v>
      </c>
      <c r="G864" s="446"/>
    </row>
    <row r="865" spans="2:7">
      <c r="B865" s="408">
        <v>2407</v>
      </c>
      <c r="C865" s="408">
        <v>20845</v>
      </c>
      <c r="D865" s="460">
        <v>45504</v>
      </c>
      <c r="E865" s="464" t="s">
        <v>14769</v>
      </c>
      <c r="G865" s="446"/>
    </row>
    <row r="866" spans="2:7">
      <c r="B866" s="410">
        <v>2407</v>
      </c>
      <c r="C866" s="410">
        <v>20843</v>
      </c>
      <c r="D866" s="461">
        <v>45504</v>
      </c>
      <c r="E866" s="425" t="s">
        <v>14770</v>
      </c>
      <c r="G866" s="446"/>
    </row>
    <row r="867" spans="2:7">
      <c r="B867" s="408">
        <v>2407</v>
      </c>
      <c r="C867" s="408">
        <v>20840</v>
      </c>
      <c r="D867" s="460">
        <v>45504</v>
      </c>
      <c r="E867" s="464" t="s">
        <v>14771</v>
      </c>
      <c r="G867" s="446"/>
    </row>
    <row r="868" spans="2:7">
      <c r="B868" s="408">
        <v>2407</v>
      </c>
      <c r="C868" s="408">
        <v>20828</v>
      </c>
      <c r="D868" s="460">
        <v>45504</v>
      </c>
      <c r="E868" s="464" t="s">
        <v>14772</v>
      </c>
      <c r="G868" s="446"/>
    </row>
    <row r="869" spans="2:7">
      <c r="B869" s="408">
        <v>2407</v>
      </c>
      <c r="C869" s="408">
        <v>20818</v>
      </c>
      <c r="D869" s="460">
        <v>45504</v>
      </c>
      <c r="E869" s="464" t="s">
        <v>14773</v>
      </c>
      <c r="G869" s="446"/>
    </row>
    <row r="870" spans="2:7">
      <c r="B870" s="408">
        <v>2407</v>
      </c>
      <c r="C870" s="408">
        <v>20806</v>
      </c>
      <c r="D870" s="460">
        <v>45504</v>
      </c>
      <c r="E870" s="464" t="s">
        <v>14774</v>
      </c>
      <c r="G870" s="446"/>
    </row>
    <row r="871" spans="2:7">
      <c r="B871" s="408">
        <v>2407</v>
      </c>
      <c r="C871" s="408">
        <v>20801</v>
      </c>
      <c r="D871" s="460">
        <v>45504</v>
      </c>
      <c r="E871" s="464" t="s">
        <v>14775</v>
      </c>
      <c r="G871" s="446"/>
    </row>
    <row r="872" spans="2:7">
      <c r="B872" s="410">
        <v>2407</v>
      </c>
      <c r="C872" s="410">
        <v>20799</v>
      </c>
      <c r="D872" s="461">
        <v>45504</v>
      </c>
      <c r="E872" s="425" t="s">
        <v>14776</v>
      </c>
      <c r="G872" s="446"/>
    </row>
    <row r="873" spans="2:7">
      <c r="B873" s="408">
        <v>2407</v>
      </c>
      <c r="C873" s="408">
        <v>20798</v>
      </c>
      <c r="D873" s="460">
        <v>45504</v>
      </c>
      <c r="E873" s="464" t="s">
        <v>14777</v>
      </c>
      <c r="G873" s="446"/>
    </row>
    <row r="874" spans="2:7">
      <c r="B874" s="408">
        <v>2407</v>
      </c>
      <c r="C874" s="408">
        <v>20786</v>
      </c>
      <c r="D874" s="460">
        <v>45504</v>
      </c>
      <c r="E874" s="464" t="s">
        <v>14778</v>
      </c>
      <c r="G874" s="446"/>
    </row>
    <row r="875" spans="2:7">
      <c r="B875" s="408">
        <v>2407</v>
      </c>
      <c r="C875" s="408">
        <v>20785</v>
      </c>
      <c r="D875" s="460">
        <v>45502</v>
      </c>
      <c r="E875" s="464" t="s">
        <v>14779</v>
      </c>
      <c r="G875" s="446"/>
    </row>
    <row r="876" spans="2:7">
      <c r="B876" s="408">
        <v>2407</v>
      </c>
      <c r="C876" s="408">
        <v>20784</v>
      </c>
      <c r="D876" s="460">
        <v>45501</v>
      </c>
      <c r="E876" s="464" t="s">
        <v>14780</v>
      </c>
      <c r="G876" s="446"/>
    </row>
    <row r="877" spans="2:7">
      <c r="B877" s="410">
        <v>2407</v>
      </c>
      <c r="C877" s="410">
        <v>20775</v>
      </c>
      <c r="D877" s="461">
        <v>45504</v>
      </c>
      <c r="E877" s="425" t="s">
        <v>14781</v>
      </c>
      <c r="G877" s="446"/>
    </row>
    <row r="878" spans="2:7">
      <c r="B878" s="408">
        <v>2407</v>
      </c>
      <c r="C878" s="408">
        <v>20768</v>
      </c>
      <c r="D878" s="460">
        <v>45504</v>
      </c>
      <c r="E878" s="464" t="s">
        <v>14782</v>
      </c>
      <c r="G878" s="446"/>
    </row>
    <row r="879" spans="2:7">
      <c r="B879" s="408">
        <v>2407</v>
      </c>
      <c r="C879" s="408">
        <v>20766</v>
      </c>
      <c r="D879" s="460">
        <v>45504</v>
      </c>
      <c r="E879" s="464" t="s">
        <v>14783</v>
      </c>
      <c r="G879" s="446"/>
    </row>
    <row r="880" spans="2:7">
      <c r="B880" s="408">
        <v>2407</v>
      </c>
      <c r="C880" s="408">
        <v>20765</v>
      </c>
      <c r="D880" s="460">
        <v>45504</v>
      </c>
      <c r="E880" s="464" t="s">
        <v>14784</v>
      </c>
      <c r="G880" s="446"/>
    </row>
    <row r="881" spans="2:7">
      <c r="B881" s="408">
        <v>2407</v>
      </c>
      <c r="C881" s="408">
        <v>20761</v>
      </c>
      <c r="D881" s="460">
        <v>45504</v>
      </c>
      <c r="E881" s="464" t="s">
        <v>14785</v>
      </c>
      <c r="G881" s="446"/>
    </row>
    <row r="882" spans="2:7">
      <c r="B882" s="408">
        <v>2407</v>
      </c>
      <c r="C882" s="408">
        <v>20756</v>
      </c>
      <c r="D882" s="460">
        <v>45504</v>
      </c>
      <c r="E882" s="464" t="s">
        <v>14786</v>
      </c>
      <c r="G882" s="446"/>
    </row>
    <row r="883" spans="2:7">
      <c r="B883" s="408">
        <v>2407</v>
      </c>
      <c r="C883" s="408">
        <v>20750</v>
      </c>
      <c r="D883" s="460">
        <v>45504</v>
      </c>
      <c r="E883" s="464" t="s">
        <v>14787</v>
      </c>
      <c r="G883" s="446"/>
    </row>
    <row r="884" spans="2:7">
      <c r="B884" s="408">
        <v>2407</v>
      </c>
      <c r="C884" s="408">
        <v>20743</v>
      </c>
      <c r="D884" s="460">
        <v>45504</v>
      </c>
      <c r="E884" s="464" t="s">
        <v>14788</v>
      </c>
      <c r="G884" s="446"/>
    </row>
    <row r="885" spans="2:7">
      <c r="B885" s="408">
        <v>2407</v>
      </c>
      <c r="C885" s="408">
        <v>20741</v>
      </c>
      <c r="D885" s="460">
        <v>45504</v>
      </c>
      <c r="E885" s="464" t="s">
        <v>14789</v>
      </c>
      <c r="G885" s="446"/>
    </row>
    <row r="886" spans="2:7">
      <c r="B886" s="408">
        <v>2407</v>
      </c>
      <c r="C886" s="408">
        <v>20730</v>
      </c>
      <c r="D886" s="460">
        <v>45504</v>
      </c>
      <c r="E886" s="464" t="s">
        <v>14791</v>
      </c>
      <c r="G886" s="446"/>
    </row>
    <row r="887" spans="2:7">
      <c r="B887" s="408">
        <v>2407</v>
      </c>
      <c r="C887" s="408">
        <v>20729</v>
      </c>
      <c r="D887" s="460">
        <v>45504</v>
      </c>
      <c r="E887" s="464" t="s">
        <v>14790</v>
      </c>
      <c r="G887" s="446"/>
    </row>
    <row r="888" spans="2:7">
      <c r="B888" s="408">
        <v>2407</v>
      </c>
      <c r="C888" s="408">
        <v>20728</v>
      </c>
      <c r="D888" s="460">
        <v>45504</v>
      </c>
      <c r="E888" s="464" t="s">
        <v>14792</v>
      </c>
      <c r="G888" s="446"/>
    </row>
    <row r="889" spans="2:7">
      <c r="B889" s="408">
        <v>2407</v>
      </c>
      <c r="C889" s="408">
        <v>20727</v>
      </c>
      <c r="D889" s="460">
        <v>45504</v>
      </c>
      <c r="E889" s="464" t="s">
        <v>14793</v>
      </c>
      <c r="G889" s="446"/>
    </row>
    <row r="890" spans="2:7">
      <c r="B890" s="408">
        <v>2407</v>
      </c>
      <c r="C890" s="408">
        <v>20724</v>
      </c>
      <c r="D890" s="460">
        <v>45504</v>
      </c>
      <c r="E890" s="464" t="s">
        <v>14794</v>
      </c>
      <c r="G890" s="446"/>
    </row>
    <row r="891" spans="2:7">
      <c r="B891" s="408">
        <v>2407</v>
      </c>
      <c r="C891" s="408">
        <v>20717</v>
      </c>
      <c r="D891" s="460">
        <v>45504</v>
      </c>
      <c r="E891" s="464" t="s">
        <v>14795</v>
      </c>
      <c r="G891" s="446"/>
    </row>
    <row r="892" spans="2:7">
      <c r="B892" s="408">
        <v>2407</v>
      </c>
      <c r="C892" s="408">
        <v>20708</v>
      </c>
      <c r="D892" s="460">
        <v>45504</v>
      </c>
      <c r="E892" s="464" t="s">
        <v>14796</v>
      </c>
      <c r="G892" s="446"/>
    </row>
    <row r="893" spans="2:7">
      <c r="B893" s="408">
        <v>2407</v>
      </c>
      <c r="C893" s="408">
        <v>20697</v>
      </c>
      <c r="D893" s="460">
        <v>45504</v>
      </c>
      <c r="E893" s="464" t="s">
        <v>14797</v>
      </c>
      <c r="G893" s="446"/>
    </row>
    <row r="894" spans="2:7">
      <c r="B894" s="408">
        <v>2407</v>
      </c>
      <c r="C894" s="408">
        <v>20695</v>
      </c>
      <c r="D894" s="460">
        <v>45504</v>
      </c>
      <c r="E894" s="464" t="s">
        <v>14798</v>
      </c>
      <c r="G894" s="446"/>
    </row>
    <row r="895" spans="2:7">
      <c r="B895" s="408">
        <v>2407</v>
      </c>
      <c r="C895" s="408">
        <v>20693</v>
      </c>
      <c r="D895" s="460">
        <v>45504</v>
      </c>
      <c r="E895" s="464" t="s">
        <v>14799</v>
      </c>
      <c r="G895" s="446"/>
    </row>
    <row r="896" spans="2:7">
      <c r="B896" s="408">
        <v>2407</v>
      </c>
      <c r="C896" s="408">
        <v>20685</v>
      </c>
      <c r="D896" s="460">
        <v>45504</v>
      </c>
      <c r="E896" s="464" t="s">
        <v>14800</v>
      </c>
      <c r="G896" s="446"/>
    </row>
    <row r="897" spans="2:7">
      <c r="B897" s="408">
        <v>2407</v>
      </c>
      <c r="C897" s="408">
        <v>20684</v>
      </c>
      <c r="D897" s="460">
        <v>45504</v>
      </c>
      <c r="E897" s="464" t="s">
        <v>14801</v>
      </c>
      <c r="G897" s="446"/>
    </row>
    <row r="898" spans="2:7">
      <c r="B898" s="408">
        <v>2407</v>
      </c>
      <c r="C898" s="408">
        <v>20678</v>
      </c>
      <c r="D898" s="460">
        <v>45506</v>
      </c>
      <c r="E898" s="464" t="s">
        <v>14802</v>
      </c>
      <c r="G898" s="446"/>
    </row>
    <row r="899" spans="2:7">
      <c r="B899" s="408">
        <v>2407</v>
      </c>
      <c r="C899" s="408">
        <v>20674</v>
      </c>
      <c r="D899" s="460">
        <v>45504</v>
      </c>
      <c r="E899" s="464" t="s">
        <v>14803</v>
      </c>
      <c r="G899" s="446"/>
    </row>
    <row r="900" spans="2:7">
      <c r="B900" s="408">
        <v>2407</v>
      </c>
      <c r="C900" s="408">
        <v>20673</v>
      </c>
      <c r="D900" s="460">
        <v>45504</v>
      </c>
      <c r="E900" s="464" t="s">
        <v>14804</v>
      </c>
      <c r="G900" s="446"/>
    </row>
    <row r="901" spans="2:7">
      <c r="B901" s="408">
        <v>2407</v>
      </c>
      <c r="C901" s="408">
        <v>20668</v>
      </c>
      <c r="D901" s="460">
        <v>45504</v>
      </c>
      <c r="E901" s="464" t="s">
        <v>14805</v>
      </c>
      <c r="G901" s="446"/>
    </row>
    <row r="902" spans="2:7">
      <c r="B902" s="408">
        <v>2407</v>
      </c>
      <c r="C902" s="408">
        <v>20667</v>
      </c>
      <c r="D902" s="460">
        <v>45504</v>
      </c>
      <c r="E902" s="464" t="s">
        <v>14806</v>
      </c>
      <c r="G902" s="446"/>
    </row>
    <row r="903" spans="2:7">
      <c r="B903" s="408">
        <v>2407</v>
      </c>
      <c r="C903" s="408">
        <v>20664</v>
      </c>
      <c r="D903" s="460">
        <v>45505</v>
      </c>
      <c r="E903" s="464" t="s">
        <v>14807</v>
      </c>
      <c r="G903" s="446"/>
    </row>
    <row r="904" spans="2:7">
      <c r="B904" s="408">
        <v>2407</v>
      </c>
      <c r="C904" s="408">
        <v>20663</v>
      </c>
      <c r="D904" s="460">
        <v>45504</v>
      </c>
      <c r="E904" s="464" t="s">
        <v>14808</v>
      </c>
      <c r="G904" s="446"/>
    </row>
    <row r="905" spans="2:7">
      <c r="B905" s="408">
        <v>2407</v>
      </c>
      <c r="C905" s="408">
        <v>20662</v>
      </c>
      <c r="D905" s="460">
        <v>45504</v>
      </c>
      <c r="E905" s="464" t="s">
        <v>14809</v>
      </c>
      <c r="G905" s="446"/>
    </row>
    <row r="906" spans="2:7">
      <c r="B906" s="408">
        <v>2407</v>
      </c>
      <c r="C906" s="408">
        <v>20657</v>
      </c>
      <c r="D906" s="460">
        <v>45504</v>
      </c>
      <c r="E906" s="464" t="s">
        <v>14810</v>
      </c>
      <c r="G906" s="446"/>
    </row>
    <row r="907" spans="2:7">
      <c r="B907" s="408">
        <v>2407</v>
      </c>
      <c r="C907" s="408">
        <v>20656</v>
      </c>
      <c r="D907" s="460">
        <v>45504</v>
      </c>
      <c r="E907" s="464" t="s">
        <v>14811</v>
      </c>
      <c r="G907" s="446"/>
    </row>
    <row r="908" spans="2:7">
      <c r="B908" s="408">
        <v>2407</v>
      </c>
      <c r="C908" s="408">
        <v>20654</v>
      </c>
      <c r="D908" s="460">
        <v>45504</v>
      </c>
      <c r="E908" s="464" t="s">
        <v>14812</v>
      </c>
      <c r="G908" s="446"/>
    </row>
    <row r="909" spans="2:7">
      <c r="B909" s="408">
        <v>2407</v>
      </c>
      <c r="C909" s="408">
        <v>20653</v>
      </c>
      <c r="D909" s="460">
        <v>45504</v>
      </c>
      <c r="E909" s="464" t="s">
        <v>14813</v>
      </c>
      <c r="G909" s="446"/>
    </row>
    <row r="910" spans="2:7">
      <c r="B910" s="408">
        <v>2407</v>
      </c>
      <c r="C910" s="408">
        <v>20651</v>
      </c>
      <c r="D910" s="460">
        <v>45505</v>
      </c>
      <c r="E910" s="464" t="s">
        <v>14814</v>
      </c>
      <c r="G910" s="446"/>
    </row>
    <row r="911" spans="2:7">
      <c r="B911" s="408">
        <v>2407</v>
      </c>
      <c r="C911" s="408">
        <v>20650</v>
      </c>
      <c r="D911" s="460">
        <v>45504</v>
      </c>
      <c r="E911" s="464" t="s">
        <v>14815</v>
      </c>
      <c r="G911" s="446"/>
    </row>
    <row r="912" spans="2:7">
      <c r="B912" s="408">
        <v>2407</v>
      </c>
      <c r="C912" s="408">
        <v>20647</v>
      </c>
      <c r="D912" s="460">
        <v>45504</v>
      </c>
      <c r="E912" s="464" t="s">
        <v>14816</v>
      </c>
      <c r="G912" s="446"/>
    </row>
    <row r="913" spans="2:7">
      <c r="B913" s="408">
        <v>2407</v>
      </c>
      <c r="C913" s="408">
        <v>20643</v>
      </c>
      <c r="D913" s="460">
        <v>45504</v>
      </c>
      <c r="E913" s="464" t="s">
        <v>14817</v>
      </c>
      <c r="G913" s="446"/>
    </row>
    <row r="914" spans="2:7">
      <c r="B914" s="408">
        <v>2407</v>
      </c>
      <c r="C914" s="408">
        <v>20642</v>
      </c>
      <c r="D914" s="460">
        <v>45504</v>
      </c>
      <c r="E914" s="464" t="s">
        <v>14818</v>
      </c>
      <c r="G914" s="446"/>
    </row>
    <row r="915" spans="2:7">
      <c r="B915" s="408">
        <v>2407</v>
      </c>
      <c r="C915" s="408">
        <v>20640</v>
      </c>
      <c r="D915" s="460">
        <v>45504</v>
      </c>
      <c r="E915" s="464" t="s">
        <v>14819</v>
      </c>
      <c r="G915" s="446"/>
    </row>
    <row r="916" spans="2:7">
      <c r="B916" s="410">
        <v>2407</v>
      </c>
      <c r="C916" s="410">
        <v>20637</v>
      </c>
      <c r="D916" s="461">
        <v>45504</v>
      </c>
      <c r="E916" s="425" t="s">
        <v>14820</v>
      </c>
      <c r="G916" s="446"/>
    </row>
    <row r="917" spans="2:7">
      <c r="B917" s="408">
        <v>2407</v>
      </c>
      <c r="C917" s="408">
        <v>20635</v>
      </c>
      <c r="D917" s="460">
        <v>45504</v>
      </c>
      <c r="E917" s="464" t="s">
        <v>14821</v>
      </c>
      <c r="G917" s="446"/>
    </row>
    <row r="918" spans="2:7">
      <c r="B918" s="408">
        <v>2407</v>
      </c>
      <c r="C918" s="408">
        <v>20633</v>
      </c>
      <c r="D918" s="460">
        <v>45504</v>
      </c>
      <c r="E918" s="464" t="s">
        <v>14822</v>
      </c>
      <c r="G918" s="446"/>
    </row>
    <row r="919" spans="2:7">
      <c r="B919" s="408">
        <v>2407</v>
      </c>
      <c r="C919" s="408">
        <v>20623</v>
      </c>
      <c r="D919" s="460">
        <v>45504</v>
      </c>
      <c r="E919" s="464" t="s">
        <v>14823</v>
      </c>
      <c r="G919" s="446"/>
    </row>
    <row r="920" spans="2:7">
      <c r="B920" s="408">
        <v>2407</v>
      </c>
      <c r="C920" s="408">
        <v>20622</v>
      </c>
      <c r="D920" s="460">
        <v>45504</v>
      </c>
      <c r="E920" s="464" t="s">
        <v>14824</v>
      </c>
      <c r="G920" s="446"/>
    </row>
    <row r="921" spans="2:7">
      <c r="B921" s="408">
        <v>2407</v>
      </c>
      <c r="C921" s="408">
        <v>20608</v>
      </c>
      <c r="D921" s="460">
        <v>45504</v>
      </c>
      <c r="E921" s="464" t="s">
        <v>14825</v>
      </c>
      <c r="G921" s="446"/>
    </row>
    <row r="922" spans="2:7">
      <c r="B922" s="408">
        <v>2407</v>
      </c>
      <c r="C922" s="408">
        <v>20601</v>
      </c>
      <c r="D922" s="460">
        <v>45504</v>
      </c>
      <c r="E922" s="464" t="s">
        <v>14826</v>
      </c>
      <c r="G922" s="446"/>
    </row>
    <row r="923" spans="2:7">
      <c r="B923" s="408">
        <v>2407</v>
      </c>
      <c r="C923" s="408">
        <v>20600</v>
      </c>
      <c r="D923" s="460">
        <v>45504</v>
      </c>
      <c r="E923" s="464" t="s">
        <v>14827</v>
      </c>
      <c r="G923" s="446"/>
    </row>
    <row r="924" spans="2:7">
      <c r="B924" s="408">
        <v>2407</v>
      </c>
      <c r="C924" s="408">
        <v>20597</v>
      </c>
      <c r="D924" s="460">
        <v>45504</v>
      </c>
      <c r="E924" s="464" t="s">
        <v>14828</v>
      </c>
      <c r="G924" s="446"/>
    </row>
    <row r="925" spans="2:7">
      <c r="B925" s="408">
        <v>2407</v>
      </c>
      <c r="C925" s="408">
        <v>20596</v>
      </c>
      <c r="D925" s="460">
        <v>45504</v>
      </c>
      <c r="E925" s="464" t="s">
        <v>14829</v>
      </c>
      <c r="G925" s="446"/>
    </row>
    <row r="926" spans="2:7">
      <c r="B926" s="408">
        <v>2407</v>
      </c>
      <c r="C926" s="408">
        <v>20595</v>
      </c>
      <c r="D926" s="460">
        <v>45504</v>
      </c>
      <c r="E926" s="464" t="s">
        <v>14830</v>
      </c>
      <c r="G926" s="446"/>
    </row>
    <row r="927" spans="2:7">
      <c r="B927" s="408">
        <v>2407</v>
      </c>
      <c r="C927" s="408">
        <v>20592</v>
      </c>
      <c r="D927" s="460">
        <v>45504</v>
      </c>
      <c r="E927" s="464" t="s">
        <v>14831</v>
      </c>
      <c r="G927" s="446"/>
    </row>
    <row r="928" spans="2:7">
      <c r="B928" s="408">
        <v>2407</v>
      </c>
      <c r="C928" s="408">
        <v>20590</v>
      </c>
      <c r="D928" s="460">
        <v>45504</v>
      </c>
      <c r="E928" s="464" t="s">
        <v>14832</v>
      </c>
      <c r="G928" s="446"/>
    </row>
    <row r="929" spans="2:7">
      <c r="B929" s="408">
        <v>2407</v>
      </c>
      <c r="C929" s="408">
        <v>20589</v>
      </c>
      <c r="D929" s="460">
        <v>45504</v>
      </c>
      <c r="E929" s="464" t="s">
        <v>14833</v>
      </c>
      <c r="G929" s="446"/>
    </row>
    <row r="930" spans="2:7">
      <c r="B930" s="408">
        <v>2407</v>
      </c>
      <c r="C930" s="408">
        <v>20584</v>
      </c>
      <c r="D930" s="460">
        <v>45504</v>
      </c>
      <c r="E930" s="464" t="s">
        <v>14834</v>
      </c>
      <c r="G930" s="446"/>
    </row>
    <row r="931" spans="2:7">
      <c r="B931" s="408">
        <v>2407</v>
      </c>
      <c r="C931" s="408">
        <v>20582</v>
      </c>
      <c r="D931" s="460">
        <v>45504</v>
      </c>
      <c r="E931" s="464" t="s">
        <v>14835</v>
      </c>
      <c r="G931" s="446"/>
    </row>
    <row r="932" spans="2:7">
      <c r="B932" s="408">
        <v>2407</v>
      </c>
      <c r="C932" s="408">
        <v>20581</v>
      </c>
      <c r="D932" s="460">
        <v>45504</v>
      </c>
      <c r="E932" s="464" t="s">
        <v>14836</v>
      </c>
      <c r="G932" s="446"/>
    </row>
    <row r="933" spans="2:7">
      <c r="B933" s="408">
        <v>2407</v>
      </c>
      <c r="C933" s="408">
        <v>20578</v>
      </c>
      <c r="D933" s="460">
        <v>45504</v>
      </c>
      <c r="E933" s="464" t="s">
        <v>14837</v>
      </c>
      <c r="G933" s="446"/>
    </row>
    <row r="934" spans="2:7">
      <c r="B934" s="408">
        <v>2407</v>
      </c>
      <c r="C934" s="408">
        <v>20570</v>
      </c>
      <c r="D934" s="460">
        <v>45504</v>
      </c>
      <c r="E934" s="464" t="s">
        <v>14838</v>
      </c>
      <c r="G934" s="446"/>
    </row>
    <row r="935" spans="2:7">
      <c r="B935" s="408">
        <v>2407</v>
      </c>
      <c r="C935" s="408">
        <v>20566</v>
      </c>
      <c r="D935" s="460">
        <v>45504</v>
      </c>
      <c r="E935" s="464" t="s">
        <v>14839</v>
      </c>
      <c r="G935" s="446"/>
    </row>
    <row r="936" spans="2:7">
      <c r="B936" s="408">
        <v>2407</v>
      </c>
      <c r="C936" s="408">
        <v>20564</v>
      </c>
      <c r="D936" s="460">
        <v>45504</v>
      </c>
      <c r="E936" s="464" t="s">
        <v>14840</v>
      </c>
      <c r="G936" s="446"/>
    </row>
    <row r="937" spans="2:7">
      <c r="B937" s="408">
        <v>2407</v>
      </c>
      <c r="C937" s="408">
        <v>20560</v>
      </c>
      <c r="D937" s="460">
        <v>45504</v>
      </c>
      <c r="E937" s="464" t="s">
        <v>14841</v>
      </c>
      <c r="G937" s="446"/>
    </row>
    <row r="938" spans="2:7">
      <c r="B938" s="408">
        <v>2407</v>
      </c>
      <c r="C938" s="408">
        <v>20557</v>
      </c>
      <c r="D938" s="460">
        <v>45504</v>
      </c>
      <c r="E938" s="464" t="s">
        <v>14842</v>
      </c>
      <c r="G938" s="446"/>
    </row>
    <row r="939" spans="2:7">
      <c r="B939" s="408">
        <v>2407</v>
      </c>
      <c r="C939" s="408">
        <v>20553</v>
      </c>
      <c r="D939" s="460">
        <v>45504</v>
      </c>
      <c r="E939" s="464" t="s">
        <v>14843</v>
      </c>
      <c r="G939" s="446"/>
    </row>
    <row r="940" spans="2:7">
      <c r="B940" s="408">
        <v>2407</v>
      </c>
      <c r="C940" s="408">
        <v>20547</v>
      </c>
      <c r="D940" s="460">
        <v>45504</v>
      </c>
      <c r="E940" s="464" t="s">
        <v>14844</v>
      </c>
      <c r="G940" s="446"/>
    </row>
    <row r="941" spans="2:7">
      <c r="B941" s="408">
        <v>2407</v>
      </c>
      <c r="C941" s="408">
        <v>20542</v>
      </c>
      <c r="D941" s="460">
        <v>45504</v>
      </c>
      <c r="E941" s="464" t="s">
        <v>14845</v>
      </c>
      <c r="G941" s="446"/>
    </row>
    <row r="942" spans="2:7">
      <c r="B942" s="410">
        <v>2407</v>
      </c>
      <c r="C942" s="410">
        <v>20535</v>
      </c>
      <c r="D942" s="461">
        <v>45504</v>
      </c>
      <c r="E942" s="425" t="s">
        <v>14846</v>
      </c>
      <c r="G942" s="446"/>
    </row>
    <row r="943" spans="2:7">
      <c r="B943" s="408">
        <v>2407</v>
      </c>
      <c r="C943" s="408">
        <v>20530</v>
      </c>
      <c r="D943" s="409">
        <v>45504</v>
      </c>
      <c r="E943" s="464" t="s">
        <v>14847</v>
      </c>
      <c r="G943" s="446"/>
    </row>
    <row r="944" spans="2:7">
      <c r="B944" s="408">
        <v>2407</v>
      </c>
      <c r="C944" s="408">
        <v>20524</v>
      </c>
      <c r="D944" s="409">
        <v>45505</v>
      </c>
      <c r="E944" s="464" t="s">
        <v>14848</v>
      </c>
      <c r="G944" s="446"/>
    </row>
    <row r="945" spans="2:7">
      <c r="B945" s="408">
        <v>2407</v>
      </c>
      <c r="C945" s="408">
        <v>20519</v>
      </c>
      <c r="D945" s="409">
        <v>45503</v>
      </c>
      <c r="E945" s="464" t="s">
        <v>14849</v>
      </c>
      <c r="G945" s="446"/>
    </row>
    <row r="946" spans="2:7">
      <c r="B946" s="408">
        <v>2407</v>
      </c>
      <c r="C946" s="408">
        <v>20518</v>
      </c>
      <c r="D946" s="409">
        <v>45503</v>
      </c>
      <c r="E946" s="464" t="s">
        <v>14850</v>
      </c>
      <c r="G946" s="446"/>
    </row>
    <row r="947" spans="2:7">
      <c r="B947" s="408">
        <v>2407</v>
      </c>
      <c r="C947" s="408">
        <v>20515</v>
      </c>
      <c r="D947" s="409">
        <v>45503</v>
      </c>
      <c r="E947" s="464" t="s">
        <v>14851</v>
      </c>
      <c r="G947" s="446"/>
    </row>
    <row r="948" spans="2:7">
      <c r="B948" s="408">
        <v>2407</v>
      </c>
      <c r="C948" s="408">
        <v>20513</v>
      </c>
      <c r="D948" s="409">
        <v>45503</v>
      </c>
      <c r="E948" s="464" t="s">
        <v>14852</v>
      </c>
      <c r="G948" s="446"/>
    </row>
    <row r="949" spans="2:7">
      <c r="B949" s="408">
        <v>2407</v>
      </c>
      <c r="C949" s="408">
        <v>20508</v>
      </c>
      <c r="D949" s="409">
        <v>45503</v>
      </c>
      <c r="E949" s="464" t="s">
        <v>14853</v>
      </c>
      <c r="G949" s="446"/>
    </row>
    <row r="950" spans="2:7">
      <c r="B950" s="408">
        <v>2407</v>
      </c>
      <c r="C950" s="408">
        <v>20506</v>
      </c>
      <c r="D950" s="409">
        <v>45503</v>
      </c>
      <c r="E950" s="464" t="s">
        <v>14854</v>
      </c>
      <c r="G950" s="446"/>
    </row>
    <row r="951" spans="2:7">
      <c r="B951" s="408">
        <v>2407</v>
      </c>
      <c r="C951" s="408">
        <v>20505</v>
      </c>
      <c r="D951" s="409">
        <v>45503</v>
      </c>
      <c r="E951" s="464" t="s">
        <v>14855</v>
      </c>
      <c r="G951" s="446"/>
    </row>
    <row r="952" spans="2:7">
      <c r="B952" s="408">
        <v>2407</v>
      </c>
      <c r="C952" s="408">
        <v>20503</v>
      </c>
      <c r="D952" s="409">
        <v>45503</v>
      </c>
      <c r="E952" s="464" t="s">
        <v>14856</v>
      </c>
      <c r="G952" s="446"/>
    </row>
    <row r="953" spans="2:7">
      <c r="B953" s="408">
        <v>2407</v>
      </c>
      <c r="C953" s="408">
        <v>20502</v>
      </c>
      <c r="D953" s="409">
        <v>45503</v>
      </c>
      <c r="E953" s="464" t="s">
        <v>14857</v>
      </c>
      <c r="G953" s="446"/>
    </row>
    <row r="954" spans="2:7">
      <c r="B954" s="408">
        <v>2407</v>
      </c>
      <c r="C954" s="408">
        <v>20499</v>
      </c>
      <c r="D954" s="409">
        <v>45503</v>
      </c>
      <c r="E954" s="464" t="s">
        <v>14858</v>
      </c>
      <c r="G954" s="446"/>
    </row>
    <row r="955" spans="2:7">
      <c r="B955" s="408">
        <v>2407</v>
      </c>
      <c r="C955" s="408">
        <v>20496</v>
      </c>
      <c r="D955" s="409">
        <v>45503</v>
      </c>
      <c r="E955" s="464" t="s">
        <v>14859</v>
      </c>
      <c r="G955" s="446"/>
    </row>
    <row r="956" spans="2:7">
      <c r="B956" s="408">
        <v>2407</v>
      </c>
      <c r="C956" s="408">
        <v>20495</v>
      </c>
      <c r="D956" s="409">
        <v>45503</v>
      </c>
      <c r="E956" s="464" t="s">
        <v>14860</v>
      </c>
      <c r="G956" s="446"/>
    </row>
    <row r="957" spans="2:7">
      <c r="B957" s="408">
        <v>2407</v>
      </c>
      <c r="C957" s="408">
        <v>20494</v>
      </c>
      <c r="D957" s="409">
        <v>45503</v>
      </c>
      <c r="E957" s="464" t="s">
        <v>14861</v>
      </c>
      <c r="G957" s="446"/>
    </row>
    <row r="958" spans="2:7">
      <c r="B958" s="410">
        <v>2407</v>
      </c>
      <c r="C958" s="410">
        <v>20485</v>
      </c>
      <c r="D958" s="411">
        <v>45503</v>
      </c>
      <c r="E958" s="425" t="s">
        <v>14862</v>
      </c>
      <c r="G958" s="446"/>
    </row>
    <row r="959" spans="2:7">
      <c r="B959" s="408">
        <v>2407</v>
      </c>
      <c r="C959" s="408">
        <v>20475</v>
      </c>
      <c r="D959" s="409">
        <v>45503</v>
      </c>
      <c r="E959" s="464" t="s">
        <v>14863</v>
      </c>
      <c r="G959" s="446"/>
    </row>
    <row r="960" spans="2:7">
      <c r="B960" s="408">
        <v>2407</v>
      </c>
      <c r="C960" s="408">
        <v>20471</v>
      </c>
      <c r="D960" s="409">
        <v>45503</v>
      </c>
      <c r="E960" s="464" t="s">
        <v>14864</v>
      </c>
      <c r="G960" s="446"/>
    </row>
    <row r="961" spans="1:7">
      <c r="B961" s="408">
        <v>2407</v>
      </c>
      <c r="C961" s="408">
        <v>20462</v>
      </c>
      <c r="D961" s="409">
        <v>45503</v>
      </c>
      <c r="E961" s="464" t="s">
        <v>14865</v>
      </c>
      <c r="G961" s="446"/>
    </row>
    <row r="962" spans="1:7">
      <c r="B962" s="408">
        <v>2407</v>
      </c>
      <c r="C962" s="408">
        <v>20461</v>
      </c>
      <c r="D962" s="409">
        <v>45505</v>
      </c>
      <c r="E962" s="464" t="s">
        <v>14866</v>
      </c>
      <c r="G962" s="446"/>
    </row>
    <row r="963" spans="1:7">
      <c r="B963" s="408">
        <v>2407</v>
      </c>
      <c r="C963" s="408">
        <v>20455</v>
      </c>
      <c r="D963" s="409">
        <v>45503</v>
      </c>
      <c r="E963" s="464" t="s">
        <v>14867</v>
      </c>
      <c r="G963" s="446"/>
    </row>
    <row r="964" spans="1:7">
      <c r="B964" s="408">
        <v>2407</v>
      </c>
      <c r="C964" s="408">
        <v>20454</v>
      </c>
      <c r="D964" s="409">
        <v>45503</v>
      </c>
      <c r="E964" s="464" t="s">
        <v>14868</v>
      </c>
      <c r="G964" s="446"/>
    </row>
    <row r="965" spans="1:7">
      <c r="B965" s="408">
        <v>2407</v>
      </c>
      <c r="C965" s="408">
        <v>20447</v>
      </c>
      <c r="D965" s="409">
        <v>45503</v>
      </c>
      <c r="E965" s="464" t="s">
        <v>14869</v>
      </c>
      <c r="G965" s="446"/>
    </row>
    <row r="966" spans="1:7">
      <c r="B966" s="408">
        <v>2407</v>
      </c>
      <c r="D966" s="409">
        <v>45503</v>
      </c>
      <c r="E966" s="464"/>
      <c r="G966" s="446"/>
    </row>
    <row r="967" spans="1:7">
      <c r="B967" s="408">
        <v>2407</v>
      </c>
      <c r="D967" s="409">
        <v>45503</v>
      </c>
      <c r="E967" s="464"/>
      <c r="G967" s="446"/>
    </row>
    <row r="968" spans="1:7">
      <c r="B968" s="408">
        <v>2407</v>
      </c>
      <c r="D968" s="409">
        <v>45503</v>
      </c>
      <c r="E968" s="464"/>
      <c r="G968" s="446"/>
    </row>
    <row r="969" spans="1:7">
      <c r="B969" s="408">
        <v>2407</v>
      </c>
      <c r="D969" s="409">
        <v>45503</v>
      </c>
      <c r="E969" s="464"/>
      <c r="G969" s="446"/>
    </row>
    <row r="970" spans="1:7">
      <c r="B970" s="408">
        <v>2407</v>
      </c>
      <c r="D970" s="409">
        <v>45503</v>
      </c>
      <c r="E970" s="464"/>
      <c r="G970" s="446"/>
    </row>
    <row r="971" spans="1:7">
      <c r="B971" s="408">
        <v>2407</v>
      </c>
      <c r="C971" s="408">
        <v>7094</v>
      </c>
      <c r="D971" s="409">
        <v>45483</v>
      </c>
      <c r="E971" s="451" t="s">
        <v>14098</v>
      </c>
      <c r="G971" s="446"/>
    </row>
    <row r="972" spans="1:7">
      <c r="B972" s="408">
        <v>2407</v>
      </c>
      <c r="C972" s="408">
        <v>7093</v>
      </c>
      <c r="D972" s="409">
        <v>45483</v>
      </c>
      <c r="E972" s="451" t="s">
        <v>14099</v>
      </c>
      <c r="G972" s="446"/>
    </row>
    <row r="973" spans="1:7">
      <c r="B973" s="408">
        <v>2407</v>
      </c>
      <c r="C973" s="408">
        <v>7092</v>
      </c>
      <c r="D973" s="409">
        <v>45483</v>
      </c>
      <c r="E973" s="451" t="s">
        <v>14100</v>
      </c>
      <c r="G973" s="446"/>
    </row>
    <row r="974" spans="1:7">
      <c r="B974" s="408">
        <v>2407</v>
      </c>
      <c r="C974" s="408">
        <v>7090</v>
      </c>
      <c r="D974" s="409">
        <v>45483</v>
      </c>
      <c r="E974" s="451" t="s">
        <v>14101</v>
      </c>
      <c r="G974" s="446"/>
    </row>
    <row r="975" spans="1:7">
      <c r="A975" s="407">
        <f t="shared" ref="A975:A983" si="2">C975-C976</f>
        <v>2</v>
      </c>
      <c r="B975" s="408">
        <v>2407</v>
      </c>
      <c r="C975" s="408">
        <v>7089</v>
      </c>
      <c r="D975" s="409">
        <v>45483</v>
      </c>
      <c r="E975" s="451" t="s">
        <v>14102</v>
      </c>
      <c r="G975" s="446"/>
    </row>
    <row r="976" spans="1:7">
      <c r="A976" s="407">
        <f t="shared" si="2"/>
        <v>1</v>
      </c>
      <c r="B976" s="408">
        <v>2407</v>
      </c>
      <c r="C976" s="408">
        <v>7087</v>
      </c>
      <c r="D976" s="409">
        <v>45483</v>
      </c>
      <c r="E976" s="451" t="s">
        <v>14103</v>
      </c>
      <c r="G976" s="446"/>
    </row>
    <row r="977" spans="1:7">
      <c r="A977" s="407">
        <f t="shared" si="2"/>
        <v>4</v>
      </c>
      <c r="B977" s="408">
        <v>2407</v>
      </c>
      <c r="C977" s="408">
        <v>7086</v>
      </c>
      <c r="D977" s="409">
        <v>45483</v>
      </c>
      <c r="E977" s="451" t="s">
        <v>14104</v>
      </c>
      <c r="G977" s="446"/>
    </row>
    <row r="978" spans="1:7">
      <c r="A978" s="407">
        <f t="shared" si="2"/>
        <v>2</v>
      </c>
      <c r="B978" s="408">
        <v>2407</v>
      </c>
      <c r="C978" s="408">
        <v>7082</v>
      </c>
      <c r="D978" s="409">
        <v>45483</v>
      </c>
      <c r="E978" s="451" t="s">
        <v>14105</v>
      </c>
      <c r="G978" s="446"/>
    </row>
    <row r="979" spans="1:7">
      <c r="A979" s="407">
        <f t="shared" si="2"/>
        <v>2</v>
      </c>
      <c r="B979" s="408">
        <v>2407</v>
      </c>
      <c r="C979" s="408">
        <v>7080</v>
      </c>
      <c r="D979" s="409">
        <v>45483</v>
      </c>
      <c r="E979" s="452" t="s">
        <v>14106</v>
      </c>
      <c r="G979" s="446"/>
    </row>
    <row r="980" spans="1:7">
      <c r="A980" s="407">
        <f t="shared" si="2"/>
        <v>1</v>
      </c>
      <c r="B980" s="408">
        <v>2407</v>
      </c>
      <c r="C980" s="408">
        <v>7078</v>
      </c>
      <c r="D980" s="409">
        <v>45483</v>
      </c>
      <c r="E980" s="452" t="s">
        <v>14107</v>
      </c>
      <c r="G980" s="446"/>
    </row>
    <row r="981" spans="1:7">
      <c r="A981" s="407">
        <f t="shared" si="2"/>
        <v>1</v>
      </c>
      <c r="B981" s="408">
        <v>2407</v>
      </c>
      <c r="C981" s="408">
        <v>7077</v>
      </c>
      <c r="D981" s="409">
        <v>45483</v>
      </c>
      <c r="E981" s="452" t="s">
        <v>14108</v>
      </c>
      <c r="G981" s="446"/>
    </row>
    <row r="982" spans="1:7">
      <c r="A982" s="407">
        <f t="shared" si="2"/>
        <v>2</v>
      </c>
      <c r="B982" s="408">
        <v>2407</v>
      </c>
      <c r="C982" s="408">
        <v>7076</v>
      </c>
      <c r="D982" s="409">
        <v>45483</v>
      </c>
      <c r="E982" s="452" t="s">
        <v>14109</v>
      </c>
      <c r="G982" s="446"/>
    </row>
    <row r="983" spans="1:7">
      <c r="A983" s="407">
        <f t="shared" si="2"/>
        <v>3</v>
      </c>
      <c r="B983" s="408">
        <v>2407</v>
      </c>
      <c r="C983" s="408">
        <v>7074</v>
      </c>
      <c r="D983" s="409">
        <v>45483</v>
      </c>
      <c r="E983" s="452" t="s">
        <v>14110</v>
      </c>
      <c r="G983" s="446"/>
    </row>
    <row r="984" spans="1:7">
      <c r="A984" s="407">
        <f t="shared" ref="A984:A1000" si="3">C984-C985</f>
        <v>7</v>
      </c>
      <c r="B984" s="408">
        <v>2407</v>
      </c>
      <c r="C984" s="408">
        <v>7071</v>
      </c>
      <c r="D984" s="409">
        <v>45483</v>
      </c>
      <c r="E984" s="452" t="s">
        <v>14111</v>
      </c>
      <c r="G984" s="446"/>
    </row>
    <row r="985" spans="1:7">
      <c r="A985" s="407">
        <f t="shared" si="3"/>
        <v>3</v>
      </c>
      <c r="B985" s="408">
        <v>2407</v>
      </c>
      <c r="C985" s="408">
        <v>7064</v>
      </c>
      <c r="D985" s="409">
        <v>45483</v>
      </c>
      <c r="E985" s="452" t="s">
        <v>14112</v>
      </c>
      <c r="G985" s="446"/>
    </row>
    <row r="986" spans="1:7">
      <c r="A986" s="407">
        <f t="shared" si="3"/>
        <v>2</v>
      </c>
      <c r="B986" s="408">
        <v>2407</v>
      </c>
      <c r="C986" s="408">
        <v>7061</v>
      </c>
      <c r="D986" s="409">
        <v>45483</v>
      </c>
      <c r="E986" s="452" t="s">
        <v>14113</v>
      </c>
      <c r="G986" s="446"/>
    </row>
    <row r="987" spans="1:7">
      <c r="A987" s="407">
        <f t="shared" si="3"/>
        <v>3</v>
      </c>
      <c r="B987" s="408">
        <v>2407</v>
      </c>
      <c r="C987" s="408">
        <v>7059</v>
      </c>
      <c r="D987" s="409">
        <v>45483</v>
      </c>
      <c r="E987" s="452" t="s">
        <v>14114</v>
      </c>
      <c r="G987" s="446"/>
    </row>
    <row r="988" spans="1:7">
      <c r="A988" s="407">
        <f t="shared" si="3"/>
        <v>3</v>
      </c>
      <c r="B988" s="408">
        <v>2407</v>
      </c>
      <c r="C988" s="408">
        <v>7056</v>
      </c>
      <c r="D988" s="409">
        <v>45483</v>
      </c>
      <c r="E988" s="452" t="s">
        <v>14115</v>
      </c>
      <c r="G988" s="446"/>
    </row>
    <row r="989" spans="1:7">
      <c r="A989" s="407">
        <f t="shared" si="3"/>
        <v>1</v>
      </c>
      <c r="B989" s="408">
        <v>2407</v>
      </c>
      <c r="C989" s="408">
        <v>7053</v>
      </c>
      <c r="D989" s="409">
        <v>45483</v>
      </c>
      <c r="E989" s="452" t="s">
        <v>14116</v>
      </c>
      <c r="G989" s="446"/>
    </row>
    <row r="990" spans="1:7">
      <c r="A990" s="407">
        <f t="shared" si="3"/>
        <v>6</v>
      </c>
      <c r="B990" s="408">
        <v>2407</v>
      </c>
      <c r="C990" s="408">
        <v>7052</v>
      </c>
      <c r="D990" s="409">
        <v>45483</v>
      </c>
      <c r="E990" s="452" t="s">
        <v>14117</v>
      </c>
      <c r="G990" s="446"/>
    </row>
    <row r="991" spans="1:7">
      <c r="A991" s="407">
        <f t="shared" si="3"/>
        <v>4</v>
      </c>
      <c r="B991" s="408">
        <v>2407</v>
      </c>
      <c r="C991" s="408">
        <v>7046</v>
      </c>
      <c r="D991" s="409">
        <v>45483</v>
      </c>
      <c r="E991" s="452" t="s">
        <v>14118</v>
      </c>
      <c r="G991" s="446"/>
    </row>
    <row r="992" spans="1:7">
      <c r="A992" s="407">
        <f t="shared" si="3"/>
        <v>7</v>
      </c>
      <c r="B992" s="408">
        <v>2407</v>
      </c>
      <c r="C992" s="408">
        <v>7042</v>
      </c>
      <c r="D992" s="409">
        <v>45483</v>
      </c>
      <c r="E992" s="452" t="s">
        <v>14119</v>
      </c>
      <c r="G992" s="446"/>
    </row>
    <row r="993" spans="1:7">
      <c r="A993" s="407">
        <f t="shared" si="3"/>
        <v>11</v>
      </c>
      <c r="B993" s="408">
        <v>2407</v>
      </c>
      <c r="C993" s="408">
        <v>7035</v>
      </c>
      <c r="D993" s="409">
        <v>45483</v>
      </c>
      <c r="E993" s="452" t="s">
        <v>14120</v>
      </c>
      <c r="G993" s="446"/>
    </row>
    <row r="994" spans="1:7">
      <c r="A994" s="407">
        <f t="shared" si="3"/>
        <v>5</v>
      </c>
      <c r="B994" s="408">
        <v>2407</v>
      </c>
      <c r="C994" s="408">
        <v>7024</v>
      </c>
      <c r="D994" s="409">
        <v>45483</v>
      </c>
      <c r="E994" s="452" t="s">
        <v>14121</v>
      </c>
      <c r="G994" s="446"/>
    </row>
    <row r="995" spans="1:7">
      <c r="A995" s="407">
        <f t="shared" si="3"/>
        <v>1</v>
      </c>
      <c r="B995" s="408">
        <v>2407</v>
      </c>
      <c r="C995" s="408">
        <v>7019</v>
      </c>
      <c r="D995" s="409">
        <v>45483</v>
      </c>
      <c r="E995" s="452" t="s">
        <v>14122</v>
      </c>
      <c r="G995" s="446"/>
    </row>
    <row r="996" spans="1:7">
      <c r="A996" s="407">
        <f t="shared" si="3"/>
        <v>3</v>
      </c>
      <c r="B996" s="408">
        <v>2407</v>
      </c>
      <c r="C996" s="408">
        <v>7018</v>
      </c>
      <c r="D996" s="409">
        <v>45483</v>
      </c>
      <c r="E996" s="452" t="s">
        <v>14123</v>
      </c>
      <c r="G996" s="446"/>
    </row>
    <row r="997" spans="1:7">
      <c r="A997" s="407">
        <f t="shared" si="3"/>
        <v>1</v>
      </c>
      <c r="B997" s="408">
        <v>2407</v>
      </c>
      <c r="C997" s="408">
        <v>7015</v>
      </c>
      <c r="D997" s="409">
        <v>45483</v>
      </c>
      <c r="E997" s="452" t="s">
        <v>14124</v>
      </c>
      <c r="G997" s="446"/>
    </row>
    <row r="998" spans="1:7">
      <c r="A998" s="407">
        <f t="shared" si="3"/>
        <v>3</v>
      </c>
      <c r="B998" s="408">
        <v>2407</v>
      </c>
      <c r="C998" s="408">
        <v>7014</v>
      </c>
      <c r="D998" s="409">
        <v>45483</v>
      </c>
      <c r="E998" s="452" t="s">
        <v>14125</v>
      </c>
      <c r="G998" s="446"/>
    </row>
    <row r="999" spans="1:7">
      <c r="A999" s="407">
        <f t="shared" si="3"/>
        <v>2</v>
      </c>
      <c r="B999" s="408">
        <v>2407</v>
      </c>
      <c r="C999" s="408">
        <v>7011</v>
      </c>
      <c r="D999" s="409">
        <v>45483</v>
      </c>
      <c r="E999" s="452" t="s">
        <v>14126</v>
      </c>
      <c r="G999" s="446"/>
    </row>
    <row r="1000" spans="1:7">
      <c r="A1000" s="407">
        <f t="shared" si="3"/>
        <v>9</v>
      </c>
      <c r="B1000" s="408">
        <v>2407</v>
      </c>
      <c r="C1000" s="408">
        <v>7009</v>
      </c>
      <c r="D1000" s="409">
        <v>45483</v>
      </c>
      <c r="E1000" s="452" t="s">
        <v>14127</v>
      </c>
      <c r="G1000" s="446"/>
    </row>
    <row r="1001" spans="1:7">
      <c r="B1001" s="408">
        <v>2407</v>
      </c>
      <c r="C1001" s="408">
        <v>7000</v>
      </c>
      <c r="D1001" s="409">
        <v>45483</v>
      </c>
      <c r="E1001" s="452" t="s">
        <v>14128</v>
      </c>
      <c r="G1001" s="446"/>
    </row>
    <row r="1002" spans="1:7">
      <c r="B1002" s="408">
        <v>2407</v>
      </c>
      <c r="D1002" s="409">
        <v>45483</v>
      </c>
      <c r="G1002" s="446"/>
    </row>
    <row r="1003" spans="1:7">
      <c r="B1003" s="408">
        <v>2407</v>
      </c>
      <c r="D1003" s="409">
        <v>45483</v>
      </c>
      <c r="G1003" s="446"/>
    </row>
    <row r="1004" spans="1:7">
      <c r="B1004" s="408">
        <v>2407</v>
      </c>
      <c r="D1004" s="409">
        <v>45483</v>
      </c>
      <c r="G1004" s="446"/>
    </row>
    <row r="1005" spans="1:7">
      <c r="B1005" s="408">
        <v>2407</v>
      </c>
      <c r="D1005" s="409">
        <v>45483</v>
      </c>
      <c r="G1005" s="446"/>
    </row>
    <row r="1006" spans="1:7">
      <c r="B1006" s="408">
        <v>2407</v>
      </c>
      <c r="D1006" s="409">
        <v>45483</v>
      </c>
      <c r="G1006" s="446"/>
    </row>
    <row r="1007" spans="1:7">
      <c r="B1007" s="408">
        <v>2407</v>
      </c>
      <c r="C1007" s="408">
        <v>6686</v>
      </c>
      <c r="D1007" s="409">
        <v>45483</v>
      </c>
      <c r="E1007" s="452" t="s">
        <v>14131</v>
      </c>
      <c r="G1007" s="446"/>
    </row>
    <row r="1008" spans="1:7">
      <c r="B1008" s="408">
        <v>2407</v>
      </c>
      <c r="C1008" s="408">
        <v>6677</v>
      </c>
      <c r="D1008" s="409">
        <v>45483</v>
      </c>
      <c r="E1008" s="452" t="s">
        <v>14130</v>
      </c>
      <c r="G1008" s="446"/>
    </row>
    <row r="1009" spans="2:8">
      <c r="B1009" s="408">
        <v>2407</v>
      </c>
      <c r="C1009" s="408">
        <v>6673</v>
      </c>
      <c r="D1009" s="409">
        <v>45483</v>
      </c>
      <c r="E1009" s="452" t="s">
        <v>14129</v>
      </c>
      <c r="G1009" s="446"/>
    </row>
    <row r="1010" spans="2:8">
      <c r="B1010" s="408">
        <v>2407</v>
      </c>
      <c r="C1010" s="408">
        <v>3321</v>
      </c>
      <c r="D1010" s="409">
        <v>45477</v>
      </c>
      <c r="E1010" s="439" t="s">
        <v>13281</v>
      </c>
      <c r="F1010" s="407">
        <v>3</v>
      </c>
      <c r="G1010" s="446" t="s">
        <v>13939</v>
      </c>
      <c r="H1010" s="446" t="s">
        <v>13926</v>
      </c>
    </row>
    <row r="1011" spans="2:8">
      <c r="B1011" s="408">
        <v>2407</v>
      </c>
      <c r="C1011" s="408">
        <v>3320</v>
      </c>
      <c r="D1011" s="409">
        <v>45477</v>
      </c>
      <c r="E1011" s="439" t="s">
        <v>13282</v>
      </c>
      <c r="F1011" s="407">
        <v>7</v>
      </c>
      <c r="G1011" s="446" t="s">
        <v>13938</v>
      </c>
      <c r="H1011" s="446" t="s">
        <v>13929</v>
      </c>
    </row>
    <row r="1012" spans="2:8">
      <c r="B1012" s="408">
        <v>2407</v>
      </c>
      <c r="C1012" s="408">
        <v>3314</v>
      </c>
      <c r="D1012" s="409">
        <v>45477</v>
      </c>
      <c r="E1012" s="439" t="s">
        <v>13283</v>
      </c>
      <c r="F1012" s="407">
        <v>6</v>
      </c>
      <c r="G1012" s="446" t="s">
        <v>13930</v>
      </c>
      <c r="H1012" s="446" t="s">
        <v>13931</v>
      </c>
    </row>
    <row r="1013" spans="2:8">
      <c r="B1013" s="408">
        <v>2407</v>
      </c>
      <c r="C1013" s="408">
        <v>3311</v>
      </c>
      <c r="D1013" s="409">
        <v>45477</v>
      </c>
      <c r="E1013" s="439" t="s">
        <v>13284</v>
      </c>
      <c r="F1013" s="407">
        <v>3</v>
      </c>
      <c r="G1013" s="446" t="s">
        <v>13932</v>
      </c>
      <c r="H1013" s="446" t="s">
        <v>13933</v>
      </c>
    </row>
    <row r="1014" spans="2:8">
      <c r="B1014" s="408">
        <v>2407</v>
      </c>
      <c r="C1014" s="408">
        <v>3310</v>
      </c>
      <c r="D1014" s="409">
        <v>45477</v>
      </c>
      <c r="E1014" s="439" t="s">
        <v>13285</v>
      </c>
      <c r="F1014" s="407">
        <v>5</v>
      </c>
      <c r="G1014" s="446" t="s">
        <v>13935</v>
      </c>
      <c r="H1014" s="446" t="s">
        <v>13934</v>
      </c>
    </row>
    <row r="1015" spans="2:8">
      <c r="B1015" s="408">
        <v>2407</v>
      </c>
      <c r="C1015" s="408">
        <v>3308</v>
      </c>
      <c r="D1015" s="409">
        <v>45477</v>
      </c>
      <c r="E1015" s="439" t="s">
        <v>13286</v>
      </c>
      <c r="F1015" s="407">
        <v>6</v>
      </c>
      <c r="G1015" s="446" t="s">
        <v>13937</v>
      </c>
      <c r="H1015" s="446" t="s">
        <v>13936</v>
      </c>
    </row>
    <row r="1016" spans="2:8">
      <c r="B1016" s="410">
        <v>2407</v>
      </c>
      <c r="C1016" s="410">
        <v>3307</v>
      </c>
      <c r="D1016" s="411">
        <v>45477</v>
      </c>
      <c r="E1016" s="49" t="s">
        <v>13287</v>
      </c>
      <c r="F1016" s="49">
        <v>8</v>
      </c>
      <c r="G1016" s="49" t="s">
        <v>13941</v>
      </c>
      <c r="H1016" s="49" t="s">
        <v>13940</v>
      </c>
    </row>
    <row r="1017" spans="2:8">
      <c r="B1017" s="408">
        <v>2407</v>
      </c>
      <c r="C1017" s="408">
        <v>3302</v>
      </c>
      <c r="D1017" s="409">
        <v>45477</v>
      </c>
      <c r="E1017" s="440" t="s">
        <v>13288</v>
      </c>
      <c r="F1017" s="407">
        <v>3</v>
      </c>
      <c r="G1017" s="446" t="s">
        <v>13942</v>
      </c>
      <c r="H1017" s="446" t="s">
        <v>13943</v>
      </c>
    </row>
    <row r="1018" spans="2:8">
      <c r="B1018" s="448">
        <v>2407</v>
      </c>
      <c r="C1018" s="448">
        <v>3300</v>
      </c>
      <c r="D1018" s="447">
        <v>45477</v>
      </c>
      <c r="E1018" s="446" t="s">
        <v>13289</v>
      </c>
      <c r="F1018" s="407">
        <v>7</v>
      </c>
      <c r="G1018" s="446" t="s">
        <v>1088</v>
      </c>
      <c r="H1018" s="446" t="s">
        <v>13944</v>
      </c>
    </row>
    <row r="1019" spans="2:8">
      <c r="B1019" s="448">
        <v>2407</v>
      </c>
      <c r="C1019" s="448">
        <v>3297</v>
      </c>
      <c r="D1019" s="447">
        <v>45477</v>
      </c>
      <c r="E1019" s="446" t="s">
        <v>13290</v>
      </c>
      <c r="F1019" s="407">
        <v>7</v>
      </c>
      <c r="G1019" s="446" t="s">
        <v>13945</v>
      </c>
      <c r="H1019" s="446" t="s">
        <v>13946</v>
      </c>
    </row>
    <row r="1020" spans="2:8">
      <c r="B1020" s="408">
        <v>2407</v>
      </c>
      <c r="C1020" s="408">
        <v>3292</v>
      </c>
      <c r="D1020" s="409">
        <v>45477</v>
      </c>
      <c r="E1020" s="439" t="s">
        <v>13291</v>
      </c>
    </row>
    <row r="1021" spans="2:8">
      <c r="B1021" s="408">
        <v>2407</v>
      </c>
      <c r="C1021" s="408">
        <v>3291</v>
      </c>
      <c r="D1021" s="409">
        <v>45477</v>
      </c>
      <c r="E1021" s="440" t="s">
        <v>13292</v>
      </c>
    </row>
    <row r="1022" spans="2:8">
      <c r="B1022" s="408">
        <v>2407</v>
      </c>
      <c r="C1022" s="408">
        <v>3286</v>
      </c>
      <c r="D1022" s="409">
        <v>45477</v>
      </c>
      <c r="E1022" s="440" t="s">
        <v>13293</v>
      </c>
    </row>
    <row r="1023" spans="2:8">
      <c r="B1023" s="408">
        <v>2407</v>
      </c>
      <c r="C1023" s="408">
        <v>3282</v>
      </c>
      <c r="D1023" s="409">
        <v>45477</v>
      </c>
      <c r="E1023" s="440" t="s">
        <v>13294</v>
      </c>
    </row>
    <row r="1024" spans="2:8">
      <c r="B1024" s="408">
        <v>2407</v>
      </c>
      <c r="C1024" s="408">
        <v>3277</v>
      </c>
      <c r="D1024" s="409">
        <v>45477</v>
      </c>
      <c r="E1024" s="440" t="s">
        <v>13295</v>
      </c>
    </row>
    <row r="1025" spans="2:5">
      <c r="B1025" s="408">
        <v>2407</v>
      </c>
      <c r="C1025" s="408">
        <v>3268</v>
      </c>
      <c r="D1025" s="409">
        <v>45477</v>
      </c>
      <c r="E1025" s="440" t="s">
        <v>13296</v>
      </c>
    </row>
    <row r="1026" spans="2:5">
      <c r="B1026" s="408">
        <v>2407</v>
      </c>
      <c r="C1026" s="408">
        <v>3263</v>
      </c>
      <c r="D1026" s="409">
        <v>45477</v>
      </c>
      <c r="E1026" s="440" t="s">
        <v>13297</v>
      </c>
    </row>
    <row r="1027" spans="2:5">
      <c r="B1027" s="408">
        <v>2407</v>
      </c>
      <c r="C1027" s="408">
        <v>3257</v>
      </c>
      <c r="D1027" s="409">
        <v>45477</v>
      </c>
      <c r="E1027" s="440" t="s">
        <v>13298</v>
      </c>
    </row>
    <row r="1028" spans="2:5">
      <c r="B1028" s="408">
        <v>2407</v>
      </c>
      <c r="C1028" s="408">
        <v>3253</v>
      </c>
      <c r="D1028" s="409">
        <v>45477</v>
      </c>
      <c r="E1028" s="440" t="s">
        <v>13299</v>
      </c>
    </row>
    <row r="1029" spans="2:5">
      <c r="B1029" s="408">
        <v>2407</v>
      </c>
      <c r="C1029" s="408">
        <v>3251</v>
      </c>
      <c r="D1029" s="409">
        <v>45477</v>
      </c>
      <c r="E1029" s="440" t="s">
        <v>13300</v>
      </c>
    </row>
    <row r="1030" spans="2:5">
      <c r="B1030" s="408">
        <v>2407</v>
      </c>
      <c r="C1030" s="408">
        <v>3245</v>
      </c>
      <c r="D1030" s="409">
        <v>45477</v>
      </c>
      <c r="E1030" s="440" t="s">
        <v>13301</v>
      </c>
    </row>
    <row r="1031" spans="2:5">
      <c r="B1031" s="408">
        <v>2407</v>
      </c>
      <c r="C1031" s="408">
        <v>3243</v>
      </c>
      <c r="D1031" s="409">
        <v>45477</v>
      </c>
      <c r="E1031" s="440" t="s">
        <v>13302</v>
      </c>
    </row>
    <row r="1032" spans="2:5">
      <c r="B1032" s="408">
        <v>2407</v>
      </c>
      <c r="C1032" s="408">
        <v>3240</v>
      </c>
      <c r="D1032" s="409">
        <v>45477</v>
      </c>
      <c r="E1032" s="440" t="s">
        <v>13303</v>
      </c>
    </row>
    <row r="1033" spans="2:5">
      <c r="B1033" s="408">
        <v>2407</v>
      </c>
      <c r="C1033" s="408">
        <v>3239</v>
      </c>
      <c r="D1033" s="409">
        <v>45477</v>
      </c>
      <c r="E1033" s="440" t="s">
        <v>13304</v>
      </c>
    </row>
    <row r="1034" spans="2:5">
      <c r="B1034" s="408">
        <v>2407</v>
      </c>
      <c r="C1034" s="408">
        <v>3236</v>
      </c>
      <c r="D1034" s="409">
        <v>45477</v>
      </c>
      <c r="E1034" s="440" t="s">
        <v>13305</v>
      </c>
    </row>
    <row r="1035" spans="2:5">
      <c r="B1035" s="408">
        <v>2407</v>
      </c>
      <c r="C1035" s="408">
        <v>3234</v>
      </c>
      <c r="D1035" s="409">
        <v>45477</v>
      </c>
      <c r="E1035" s="440" t="s">
        <v>13306</v>
      </c>
    </row>
    <row r="1036" spans="2:5">
      <c r="B1036" s="408">
        <v>2407</v>
      </c>
      <c r="C1036" s="408">
        <v>3232</v>
      </c>
      <c r="D1036" s="409">
        <v>45477</v>
      </c>
      <c r="E1036" s="440" t="s">
        <v>13307</v>
      </c>
    </row>
    <row r="1037" spans="2:5">
      <c r="B1037" s="408">
        <v>2407</v>
      </c>
      <c r="C1037" s="408">
        <v>3227</v>
      </c>
      <c r="D1037" s="409">
        <v>45477</v>
      </c>
      <c r="E1037" s="440" t="s">
        <v>13308</v>
      </c>
    </row>
    <row r="1038" spans="2:5">
      <c r="B1038" s="408">
        <v>2407</v>
      </c>
      <c r="C1038" s="408">
        <v>3218</v>
      </c>
      <c r="D1038" s="409">
        <v>45477</v>
      </c>
      <c r="E1038" s="440" t="s">
        <v>13309</v>
      </c>
    </row>
    <row r="1039" spans="2:5">
      <c r="B1039" s="408">
        <v>2407</v>
      </c>
      <c r="C1039" s="408">
        <v>3217</v>
      </c>
      <c r="D1039" s="409">
        <v>45477</v>
      </c>
      <c r="E1039" s="440" t="s">
        <v>13310</v>
      </c>
    </row>
    <row r="1040" spans="2:5">
      <c r="B1040" s="408">
        <v>2407</v>
      </c>
      <c r="C1040" s="408">
        <v>3216</v>
      </c>
      <c r="D1040" s="409">
        <v>45477</v>
      </c>
      <c r="E1040" s="440" t="s">
        <v>13311</v>
      </c>
    </row>
    <row r="1041" spans="2:5">
      <c r="B1041" s="408">
        <v>2407</v>
      </c>
      <c r="C1041" s="408">
        <v>3211</v>
      </c>
      <c r="D1041" s="409">
        <v>45477</v>
      </c>
      <c r="E1041" s="440" t="s">
        <v>13312</v>
      </c>
    </row>
    <row r="1042" spans="2:5">
      <c r="B1042" s="408">
        <v>2407</v>
      </c>
      <c r="C1042" s="408">
        <v>3210</v>
      </c>
      <c r="D1042" s="409">
        <v>45477</v>
      </c>
      <c r="E1042" s="440" t="s">
        <v>13313</v>
      </c>
    </row>
    <row r="1043" spans="2:5">
      <c r="B1043" s="408">
        <v>2407</v>
      </c>
      <c r="C1043" s="408">
        <v>3205</v>
      </c>
      <c r="D1043" s="409">
        <v>45477</v>
      </c>
      <c r="E1043" s="440" t="s">
        <v>13314</v>
      </c>
    </row>
    <row r="1044" spans="2:5">
      <c r="B1044" s="408">
        <v>2407</v>
      </c>
      <c r="C1044" s="408">
        <v>3204</v>
      </c>
      <c r="D1044" s="409">
        <v>45477</v>
      </c>
      <c r="E1044" s="440" t="s">
        <v>13315</v>
      </c>
    </row>
    <row r="1045" spans="2:5">
      <c r="B1045" s="408">
        <v>2407</v>
      </c>
      <c r="C1045" s="408">
        <v>3203</v>
      </c>
      <c r="D1045" s="409">
        <v>45477</v>
      </c>
      <c r="E1045" s="440" t="s">
        <v>13316</v>
      </c>
    </row>
    <row r="1046" spans="2:5">
      <c r="B1046" s="408">
        <v>2407</v>
      </c>
      <c r="C1046" s="408">
        <v>3200</v>
      </c>
      <c r="D1046" s="409">
        <v>45477</v>
      </c>
      <c r="E1046" s="440" t="s">
        <v>13317</v>
      </c>
    </row>
    <row r="1047" spans="2:5">
      <c r="B1047" s="408">
        <v>2407</v>
      </c>
      <c r="C1047" s="408">
        <v>3197</v>
      </c>
      <c r="D1047" s="409">
        <v>45477</v>
      </c>
      <c r="E1047" s="440" t="s">
        <v>13318</v>
      </c>
    </row>
    <row r="1048" spans="2:5">
      <c r="B1048" s="408">
        <v>2407</v>
      </c>
      <c r="C1048" s="408">
        <v>3194</v>
      </c>
      <c r="D1048" s="409">
        <v>45477</v>
      </c>
      <c r="E1048" s="440" t="s">
        <v>13319</v>
      </c>
    </row>
    <row r="1049" spans="2:5">
      <c r="B1049" s="408">
        <v>2407</v>
      </c>
      <c r="C1049" s="408">
        <v>3192</v>
      </c>
      <c r="D1049" s="409">
        <v>45477</v>
      </c>
      <c r="E1049" s="440" t="s">
        <v>13320</v>
      </c>
    </row>
    <row r="1050" spans="2:5">
      <c r="B1050" s="408">
        <v>2407</v>
      </c>
      <c r="C1050" s="408">
        <v>3188</v>
      </c>
      <c r="D1050" s="409">
        <v>45477</v>
      </c>
      <c r="E1050" s="440" t="s">
        <v>13321</v>
      </c>
    </row>
    <row r="1051" spans="2:5">
      <c r="B1051" s="408">
        <v>2407</v>
      </c>
      <c r="C1051" s="408">
        <v>3185</v>
      </c>
      <c r="D1051" s="409">
        <v>45477</v>
      </c>
      <c r="E1051" s="440" t="s">
        <v>13322</v>
      </c>
    </row>
    <row r="1052" spans="2:5">
      <c r="B1052" s="408">
        <v>2407</v>
      </c>
      <c r="C1052" s="408">
        <v>3183</v>
      </c>
      <c r="D1052" s="409">
        <v>45477</v>
      </c>
      <c r="E1052" s="440" t="s">
        <v>13323</v>
      </c>
    </row>
    <row r="1053" spans="2:5">
      <c r="B1053" s="408">
        <v>2407</v>
      </c>
      <c r="C1053" s="408">
        <v>3181</v>
      </c>
      <c r="D1053" s="409">
        <v>45477</v>
      </c>
      <c r="E1053" s="440" t="s">
        <v>13324</v>
      </c>
    </row>
    <row r="1054" spans="2:5">
      <c r="B1054" s="408">
        <v>2407</v>
      </c>
      <c r="C1054" s="408">
        <v>3180</v>
      </c>
      <c r="D1054" s="409">
        <v>45477</v>
      </c>
      <c r="E1054" s="440" t="s">
        <v>13325</v>
      </c>
    </row>
    <row r="1055" spans="2:5">
      <c r="B1055" s="408">
        <v>2407</v>
      </c>
      <c r="C1055" s="408">
        <v>3179</v>
      </c>
      <c r="D1055" s="409">
        <v>45477</v>
      </c>
      <c r="E1055" s="440" t="s">
        <v>13326</v>
      </c>
    </row>
    <row r="1056" spans="2:5">
      <c r="B1056" s="408">
        <v>2407</v>
      </c>
      <c r="C1056" s="408">
        <v>3178</v>
      </c>
      <c r="D1056" s="409">
        <v>45477</v>
      </c>
      <c r="E1056" s="440" t="s">
        <v>13327</v>
      </c>
    </row>
    <row r="1057" spans="2:5">
      <c r="B1057" s="408">
        <v>2407</v>
      </c>
      <c r="C1057" s="408">
        <v>3177</v>
      </c>
      <c r="D1057" s="409">
        <v>45477</v>
      </c>
      <c r="E1057" s="440" t="s">
        <v>13328</v>
      </c>
    </row>
    <row r="1058" spans="2:5">
      <c r="B1058" s="408">
        <v>2407</v>
      </c>
      <c r="C1058" s="408">
        <v>3172</v>
      </c>
      <c r="D1058" s="409">
        <v>45477</v>
      </c>
      <c r="E1058" s="440" t="s">
        <v>13329</v>
      </c>
    </row>
    <row r="1059" spans="2:5">
      <c r="B1059" s="408">
        <v>2407</v>
      </c>
      <c r="C1059" s="408">
        <v>3169</v>
      </c>
      <c r="D1059" s="409">
        <v>45477</v>
      </c>
      <c r="E1059" s="440" t="s">
        <v>13330</v>
      </c>
    </row>
    <row r="1060" spans="2:5">
      <c r="B1060" s="408">
        <v>2407</v>
      </c>
      <c r="C1060" s="408">
        <v>3168</v>
      </c>
      <c r="D1060" s="409">
        <v>45477</v>
      </c>
      <c r="E1060" s="440" t="s">
        <v>13331</v>
      </c>
    </row>
    <row r="1061" spans="2:5">
      <c r="B1061" s="408">
        <v>2407</v>
      </c>
      <c r="C1061" s="408">
        <v>3163</v>
      </c>
      <c r="D1061" s="409">
        <v>45477</v>
      </c>
      <c r="E1061" s="440" t="s">
        <v>13332</v>
      </c>
    </row>
    <row r="1062" spans="2:5">
      <c r="B1062" s="408">
        <v>2407</v>
      </c>
      <c r="C1062" s="408">
        <v>3162</v>
      </c>
      <c r="D1062" s="409">
        <v>45477</v>
      </c>
      <c r="E1062" s="440" t="s">
        <v>13333</v>
      </c>
    </row>
    <row r="1063" spans="2:5">
      <c r="B1063" s="408">
        <v>2407</v>
      </c>
      <c r="C1063" s="408">
        <v>3160</v>
      </c>
      <c r="D1063" s="409">
        <v>45477</v>
      </c>
      <c r="E1063" s="440" t="s">
        <v>13334</v>
      </c>
    </row>
    <row r="1064" spans="2:5">
      <c r="B1064" s="408">
        <v>2407</v>
      </c>
      <c r="C1064" s="408">
        <v>3157</v>
      </c>
      <c r="D1064" s="409">
        <v>45477</v>
      </c>
      <c r="E1064" s="440" t="s">
        <v>13335</v>
      </c>
    </row>
    <row r="1065" spans="2:5">
      <c r="B1065" s="408">
        <v>2407</v>
      </c>
      <c r="C1065" s="408">
        <v>3154</v>
      </c>
      <c r="D1065" s="409">
        <v>45477</v>
      </c>
      <c r="E1065" s="440" t="s">
        <v>13336</v>
      </c>
    </row>
    <row r="1066" spans="2:5">
      <c r="B1066" s="408">
        <v>2407</v>
      </c>
      <c r="C1066" s="408">
        <v>3153</v>
      </c>
      <c r="D1066" s="409">
        <v>45477</v>
      </c>
      <c r="E1066" s="440" t="s">
        <v>13337</v>
      </c>
    </row>
    <row r="1067" spans="2:5">
      <c r="B1067" s="408">
        <v>2407</v>
      </c>
      <c r="C1067" s="408">
        <v>3152</v>
      </c>
      <c r="D1067" s="409">
        <v>45477</v>
      </c>
      <c r="E1067" s="440" t="s">
        <v>13338</v>
      </c>
    </row>
    <row r="1068" spans="2:5">
      <c r="B1068" s="408">
        <v>2407</v>
      </c>
      <c r="C1068" s="408">
        <v>3146</v>
      </c>
      <c r="D1068" s="409">
        <v>45477</v>
      </c>
      <c r="E1068" s="440" t="s">
        <v>13339</v>
      </c>
    </row>
    <row r="1069" spans="2:5">
      <c r="B1069" s="408">
        <v>2407</v>
      </c>
      <c r="C1069" s="408">
        <v>3145</v>
      </c>
      <c r="D1069" s="409">
        <v>45477</v>
      </c>
      <c r="E1069" s="440" t="s">
        <v>13340</v>
      </c>
    </row>
    <row r="1070" spans="2:5">
      <c r="B1070" s="408">
        <v>2407</v>
      </c>
      <c r="C1070" s="408">
        <v>3140</v>
      </c>
      <c r="D1070" s="409">
        <v>45477</v>
      </c>
      <c r="E1070" s="440" t="s">
        <v>13341</v>
      </c>
    </row>
    <row r="1071" spans="2:5">
      <c r="B1071" s="408">
        <v>2407</v>
      </c>
      <c r="C1071" s="408">
        <v>3135</v>
      </c>
      <c r="D1071" s="409">
        <v>45477</v>
      </c>
      <c r="E1071" s="440" t="s">
        <v>13342</v>
      </c>
    </row>
    <row r="1072" spans="2:5">
      <c r="B1072" s="410">
        <v>2407</v>
      </c>
      <c r="C1072" s="410">
        <v>3132</v>
      </c>
      <c r="D1072" s="411">
        <v>45477</v>
      </c>
      <c r="E1072" s="425" t="s">
        <v>13343</v>
      </c>
    </row>
    <row r="1073" spans="2:5">
      <c r="B1073" s="408">
        <v>2407</v>
      </c>
      <c r="C1073" s="408">
        <v>3131</v>
      </c>
      <c r="D1073" s="409">
        <v>45477</v>
      </c>
      <c r="E1073" s="440" t="s">
        <v>13344</v>
      </c>
    </row>
    <row r="1074" spans="2:5">
      <c r="B1074" s="408">
        <v>2407</v>
      </c>
      <c r="C1074" s="408">
        <v>3130</v>
      </c>
      <c r="D1074" s="409">
        <v>45477</v>
      </c>
      <c r="E1074" s="440" t="s">
        <v>13345</v>
      </c>
    </row>
    <row r="1075" spans="2:5">
      <c r="B1075" s="408">
        <v>2407</v>
      </c>
      <c r="C1075" s="408">
        <v>3129</v>
      </c>
      <c r="D1075" s="409">
        <v>45477</v>
      </c>
      <c r="E1075" s="440" t="s">
        <v>13346</v>
      </c>
    </row>
    <row r="1076" spans="2:5">
      <c r="B1076" s="408">
        <v>2407</v>
      </c>
      <c r="C1076" s="408">
        <v>3125</v>
      </c>
      <c r="D1076" s="409">
        <v>45477</v>
      </c>
      <c r="E1076" s="440" t="s">
        <v>13347</v>
      </c>
    </row>
    <row r="1077" spans="2:5">
      <c r="B1077" s="408">
        <v>2407</v>
      </c>
      <c r="C1077" s="408">
        <v>3111</v>
      </c>
      <c r="D1077" s="409">
        <v>45477</v>
      </c>
      <c r="E1077" s="440" t="s">
        <v>13348</v>
      </c>
    </row>
    <row r="1078" spans="2:5">
      <c r="B1078" s="408">
        <v>2407</v>
      </c>
      <c r="C1078" s="408">
        <v>3110</v>
      </c>
      <c r="D1078" s="409">
        <v>45477</v>
      </c>
      <c r="E1078" s="440" t="s">
        <v>13349</v>
      </c>
    </row>
    <row r="1079" spans="2:5">
      <c r="B1079" s="408">
        <v>2407</v>
      </c>
      <c r="C1079" s="408">
        <v>3108</v>
      </c>
      <c r="D1079" s="409">
        <v>45477</v>
      </c>
      <c r="E1079" s="440" t="s">
        <v>13350</v>
      </c>
    </row>
    <row r="1080" spans="2:5">
      <c r="B1080" s="408">
        <v>2407</v>
      </c>
      <c r="C1080" s="408">
        <v>3106</v>
      </c>
      <c r="D1080" s="409">
        <v>45477</v>
      </c>
      <c r="E1080" s="440" t="s">
        <v>13351</v>
      </c>
    </row>
    <row r="1081" spans="2:5">
      <c r="B1081" s="410">
        <v>2407</v>
      </c>
      <c r="C1081" s="410">
        <v>3105</v>
      </c>
      <c r="D1081" s="411">
        <v>45477</v>
      </c>
      <c r="E1081" s="425" t="s">
        <v>13352</v>
      </c>
    </row>
    <row r="1082" spans="2:5">
      <c r="B1082" s="408">
        <v>2407</v>
      </c>
      <c r="C1082" s="408">
        <v>3104</v>
      </c>
      <c r="D1082" s="409">
        <v>45477</v>
      </c>
      <c r="E1082" s="440" t="s">
        <v>13353</v>
      </c>
    </row>
    <row r="1083" spans="2:5">
      <c r="B1083" s="410">
        <v>2407</v>
      </c>
      <c r="C1083" s="410">
        <v>3103</v>
      </c>
      <c r="D1083" s="411">
        <v>45477</v>
      </c>
      <c r="E1083" s="425" t="s">
        <v>13354</v>
      </c>
    </row>
    <row r="1084" spans="2:5">
      <c r="B1084" s="408">
        <v>2407</v>
      </c>
      <c r="C1084" s="408">
        <v>3101</v>
      </c>
      <c r="D1084" s="409">
        <v>45477</v>
      </c>
      <c r="E1084" s="440" t="s">
        <v>13355</v>
      </c>
    </row>
    <row r="1085" spans="2:5">
      <c r="B1085" s="408">
        <v>2407</v>
      </c>
      <c r="C1085" s="408">
        <v>3093</v>
      </c>
      <c r="D1085" s="409">
        <v>45477</v>
      </c>
      <c r="E1085" s="440" t="s">
        <v>13356</v>
      </c>
    </row>
    <row r="1086" spans="2:5">
      <c r="B1086" s="408">
        <v>2407</v>
      </c>
      <c r="C1086" s="408">
        <v>3089</v>
      </c>
      <c r="D1086" s="409">
        <v>45477</v>
      </c>
      <c r="E1086" s="440" t="s">
        <v>13357</v>
      </c>
    </row>
    <row r="1087" spans="2:5">
      <c r="B1087" s="408">
        <v>2407</v>
      </c>
      <c r="C1087" s="408">
        <v>3080</v>
      </c>
      <c r="D1087" s="409">
        <v>45477</v>
      </c>
      <c r="E1087" s="440" t="s">
        <v>13358</v>
      </c>
    </row>
    <row r="1088" spans="2:5">
      <c r="B1088" s="408">
        <v>2407</v>
      </c>
      <c r="C1088" s="408">
        <v>3076</v>
      </c>
      <c r="D1088" s="409">
        <v>45477</v>
      </c>
      <c r="E1088" s="440" t="s">
        <v>13359</v>
      </c>
    </row>
    <row r="1089" spans="2:5">
      <c r="B1089" s="408">
        <v>2407</v>
      </c>
      <c r="C1089" s="408">
        <v>3065</v>
      </c>
      <c r="D1089" s="409">
        <v>45477</v>
      </c>
      <c r="E1089" s="440" t="s">
        <v>13360</v>
      </c>
    </row>
    <row r="1090" spans="2:5">
      <c r="B1090" s="408">
        <v>2407</v>
      </c>
      <c r="C1090" s="408">
        <v>3063</v>
      </c>
      <c r="D1090" s="409">
        <v>45477</v>
      </c>
      <c r="E1090" s="440" t="s">
        <v>13361</v>
      </c>
    </row>
    <row r="1091" spans="2:5">
      <c r="B1091" s="408">
        <v>2407</v>
      </c>
      <c r="C1091" s="408">
        <v>3061</v>
      </c>
      <c r="D1091" s="409">
        <v>45477</v>
      </c>
      <c r="E1091" s="440" t="s">
        <v>13362</v>
      </c>
    </row>
    <row r="1092" spans="2:5">
      <c r="B1092" s="408">
        <v>2407</v>
      </c>
      <c r="C1092" s="408">
        <v>3059</v>
      </c>
      <c r="D1092" s="409">
        <v>45477</v>
      </c>
      <c r="E1092" s="440" t="s">
        <v>13363</v>
      </c>
    </row>
    <row r="1093" spans="2:5">
      <c r="B1093" s="408">
        <v>2407</v>
      </c>
      <c r="C1093" s="408">
        <v>3056</v>
      </c>
      <c r="D1093" s="409">
        <v>45477</v>
      </c>
      <c r="E1093" s="440" t="s">
        <v>13364</v>
      </c>
    </row>
    <row r="1094" spans="2:5">
      <c r="B1094" s="408">
        <v>2407</v>
      </c>
      <c r="C1094" s="408">
        <v>3051</v>
      </c>
      <c r="D1094" s="409">
        <v>45477</v>
      </c>
      <c r="E1094" s="440" t="s">
        <v>13365</v>
      </c>
    </row>
    <row r="1095" spans="2:5">
      <c r="B1095" s="408">
        <v>2407</v>
      </c>
      <c r="C1095" s="408">
        <v>3049</v>
      </c>
      <c r="D1095" s="409">
        <v>45477</v>
      </c>
      <c r="E1095" s="440" t="s">
        <v>13366</v>
      </c>
    </row>
    <row r="1096" spans="2:5">
      <c r="B1096" s="408">
        <v>2407</v>
      </c>
      <c r="C1096" s="408">
        <v>3045</v>
      </c>
      <c r="D1096" s="409">
        <v>45477</v>
      </c>
      <c r="E1096" s="440" t="s">
        <v>13367</v>
      </c>
    </row>
    <row r="1097" spans="2:5">
      <c r="B1097" s="408">
        <v>2407</v>
      </c>
      <c r="C1097" s="408">
        <v>3043</v>
      </c>
      <c r="D1097" s="409">
        <v>45477</v>
      </c>
      <c r="E1097" s="440" t="s">
        <v>13368</v>
      </c>
    </row>
    <row r="1098" spans="2:5">
      <c r="B1098" s="408">
        <v>2407</v>
      </c>
      <c r="C1098" s="408">
        <v>3040</v>
      </c>
      <c r="D1098" s="409">
        <v>45477</v>
      </c>
      <c r="E1098" s="440" t="s">
        <v>13369</v>
      </c>
    </row>
    <row r="1099" spans="2:5">
      <c r="B1099" s="408">
        <v>2407</v>
      </c>
      <c r="C1099" s="408">
        <v>3038</v>
      </c>
      <c r="D1099" s="409">
        <v>45477</v>
      </c>
      <c r="E1099" s="440" t="s">
        <v>13370</v>
      </c>
    </row>
    <row r="1100" spans="2:5">
      <c r="B1100" s="408">
        <v>2407</v>
      </c>
      <c r="C1100" s="408">
        <v>3037</v>
      </c>
      <c r="D1100" s="409">
        <v>45477</v>
      </c>
      <c r="E1100" s="440" t="s">
        <v>13371</v>
      </c>
    </row>
    <row r="1101" spans="2:5">
      <c r="B1101" s="408">
        <v>2407</v>
      </c>
      <c r="C1101" s="408">
        <v>3036</v>
      </c>
      <c r="D1101" s="409">
        <v>45477</v>
      </c>
      <c r="E1101" s="440" t="s">
        <v>13372</v>
      </c>
    </row>
    <row r="1102" spans="2:5">
      <c r="B1102" s="408">
        <v>2407</v>
      </c>
      <c r="C1102" s="408">
        <v>3035</v>
      </c>
      <c r="D1102" s="409">
        <v>45477</v>
      </c>
      <c r="E1102" s="440" t="s">
        <v>13373</v>
      </c>
    </row>
    <row r="1103" spans="2:5">
      <c r="B1103" s="408">
        <v>2407</v>
      </c>
      <c r="C1103" s="408">
        <v>3034</v>
      </c>
      <c r="D1103" s="409">
        <v>45477</v>
      </c>
      <c r="E1103" s="440" t="s">
        <v>13374</v>
      </c>
    </row>
    <row r="1104" spans="2:5">
      <c r="B1104" s="408">
        <v>2407</v>
      </c>
      <c r="C1104" s="408">
        <v>3033</v>
      </c>
      <c r="D1104" s="409">
        <v>45477</v>
      </c>
      <c r="E1104" s="440" t="s">
        <v>13375</v>
      </c>
    </row>
    <row r="1105" spans="2:5">
      <c r="B1105" s="408">
        <v>2407</v>
      </c>
      <c r="C1105" s="408">
        <v>3032</v>
      </c>
      <c r="D1105" s="409">
        <v>45477</v>
      </c>
      <c r="E1105" s="440" t="s">
        <v>13376</v>
      </c>
    </row>
    <row r="1106" spans="2:5">
      <c r="B1106" s="408">
        <v>2407</v>
      </c>
      <c r="C1106" s="408">
        <v>3026</v>
      </c>
      <c r="D1106" s="409">
        <v>45477</v>
      </c>
      <c r="E1106" s="440" t="s">
        <v>13377</v>
      </c>
    </row>
    <row r="1107" spans="2:5">
      <c r="B1107" s="408">
        <v>2407</v>
      </c>
      <c r="C1107" s="408">
        <v>3020</v>
      </c>
      <c r="D1107" s="409">
        <v>45477</v>
      </c>
      <c r="E1107" s="440" t="s">
        <v>13378</v>
      </c>
    </row>
    <row r="1108" spans="2:5">
      <c r="B1108" s="408">
        <v>2407</v>
      </c>
      <c r="C1108" s="408">
        <v>3018</v>
      </c>
      <c r="D1108" s="409">
        <v>45477</v>
      </c>
      <c r="E1108" s="440" t="s">
        <v>13379</v>
      </c>
    </row>
    <row r="1109" spans="2:5">
      <c r="B1109" s="408">
        <v>2407</v>
      </c>
      <c r="C1109" s="408">
        <v>3010</v>
      </c>
      <c r="D1109" s="409">
        <v>45477</v>
      </c>
      <c r="E1109" s="440" t="s">
        <v>13380</v>
      </c>
    </row>
    <row r="1110" spans="2:5">
      <c r="B1110" s="408">
        <v>2407</v>
      </c>
      <c r="C1110" s="408">
        <v>3009</v>
      </c>
      <c r="D1110" s="409">
        <v>45477</v>
      </c>
      <c r="E1110" s="440" t="s">
        <v>13381</v>
      </c>
    </row>
    <row r="1111" spans="2:5">
      <c r="B1111" s="408">
        <v>2407</v>
      </c>
      <c r="C1111" s="408">
        <v>3008</v>
      </c>
      <c r="D1111" s="409">
        <v>45477</v>
      </c>
      <c r="E1111" s="440" t="s">
        <v>13382</v>
      </c>
    </row>
    <row r="1112" spans="2:5">
      <c r="B1112" s="408">
        <v>2407</v>
      </c>
      <c r="C1112" s="408">
        <v>3007</v>
      </c>
      <c r="D1112" s="409">
        <v>45477</v>
      </c>
      <c r="E1112" s="440" t="s">
        <v>13383</v>
      </c>
    </row>
    <row r="1113" spans="2:5">
      <c r="B1113" s="408">
        <v>2407</v>
      </c>
      <c r="C1113" s="408">
        <v>3006</v>
      </c>
      <c r="D1113" s="409">
        <v>45477</v>
      </c>
      <c r="E1113" s="440" t="s">
        <v>13384</v>
      </c>
    </row>
    <row r="1114" spans="2:5">
      <c r="B1114" s="408">
        <v>2407</v>
      </c>
      <c r="C1114" s="408">
        <v>3005</v>
      </c>
      <c r="D1114" s="409">
        <v>45477</v>
      </c>
      <c r="E1114" s="440" t="s">
        <v>13385</v>
      </c>
    </row>
    <row r="1115" spans="2:5">
      <c r="B1115" s="408">
        <v>2407</v>
      </c>
      <c r="C1115" s="408">
        <v>3004</v>
      </c>
      <c r="D1115" s="409">
        <v>45477</v>
      </c>
      <c r="E1115" s="440" t="s">
        <v>13386</v>
      </c>
    </row>
    <row r="1116" spans="2:5">
      <c r="B1116" s="408">
        <v>2407</v>
      </c>
      <c r="C1116" s="408">
        <v>3000</v>
      </c>
      <c r="D1116" s="409">
        <v>45477</v>
      </c>
      <c r="E1116" s="440" t="s">
        <v>13387</v>
      </c>
    </row>
    <row r="1117" spans="2:5">
      <c r="B1117" s="408">
        <v>2407</v>
      </c>
      <c r="C1117" s="408">
        <v>2996</v>
      </c>
      <c r="D1117" s="409">
        <v>45477</v>
      </c>
      <c r="E1117" s="440" t="s">
        <v>13388</v>
      </c>
    </row>
    <row r="1118" spans="2:5">
      <c r="B1118" s="408">
        <v>2407</v>
      </c>
      <c r="C1118" s="408">
        <v>2994</v>
      </c>
      <c r="D1118" s="409">
        <v>45477</v>
      </c>
      <c r="E1118" s="440" t="s">
        <v>13389</v>
      </c>
    </row>
    <row r="1119" spans="2:5">
      <c r="B1119" s="408">
        <v>2407</v>
      </c>
      <c r="C1119" s="408">
        <v>2990</v>
      </c>
      <c r="D1119" s="409">
        <v>45477</v>
      </c>
      <c r="E1119" s="440" t="s">
        <v>13390</v>
      </c>
    </row>
    <row r="1120" spans="2:5">
      <c r="B1120" s="408">
        <v>2407</v>
      </c>
      <c r="C1120" s="408">
        <v>2988</v>
      </c>
      <c r="D1120" s="409">
        <v>45477</v>
      </c>
      <c r="E1120" s="440" t="s">
        <v>13391</v>
      </c>
    </row>
    <row r="1121" spans="2:5">
      <c r="B1121" s="408">
        <v>2407</v>
      </c>
      <c r="C1121" s="408">
        <v>2987</v>
      </c>
      <c r="D1121" s="409">
        <v>45477</v>
      </c>
      <c r="E1121" s="440" t="s">
        <v>13392</v>
      </c>
    </row>
    <row r="1122" spans="2:5">
      <c r="B1122" s="408">
        <v>2407</v>
      </c>
      <c r="C1122" s="408">
        <v>2984</v>
      </c>
      <c r="D1122" s="409">
        <v>45477</v>
      </c>
      <c r="E1122" s="440" t="s">
        <v>13393</v>
      </c>
    </row>
    <row r="1123" spans="2:5">
      <c r="B1123" s="408">
        <v>2407</v>
      </c>
      <c r="C1123" s="408">
        <v>2978</v>
      </c>
      <c r="D1123" s="409">
        <v>45477</v>
      </c>
      <c r="E1123" s="440" t="s">
        <v>13394</v>
      </c>
    </row>
    <row r="1124" spans="2:5">
      <c r="B1124" s="408">
        <v>2407</v>
      </c>
      <c r="C1124" s="408">
        <v>2977</v>
      </c>
      <c r="D1124" s="409">
        <v>45477</v>
      </c>
      <c r="E1124" s="440" t="s">
        <v>13395</v>
      </c>
    </row>
    <row r="1125" spans="2:5">
      <c r="B1125" s="408">
        <v>2407</v>
      </c>
      <c r="C1125" s="408">
        <v>2974</v>
      </c>
      <c r="D1125" s="409">
        <v>45477</v>
      </c>
      <c r="E1125" s="440" t="s">
        <v>13396</v>
      </c>
    </row>
    <row r="1126" spans="2:5">
      <c r="B1126" s="408">
        <v>2407</v>
      </c>
      <c r="C1126" s="408">
        <v>2968</v>
      </c>
      <c r="D1126" s="409">
        <v>45477</v>
      </c>
      <c r="E1126" s="440" t="s">
        <v>13397</v>
      </c>
    </row>
    <row r="1127" spans="2:5">
      <c r="B1127" s="408">
        <v>2407</v>
      </c>
      <c r="C1127" s="408">
        <v>2964</v>
      </c>
      <c r="D1127" s="409">
        <v>45477</v>
      </c>
      <c r="E1127" s="440" t="s">
        <v>13398</v>
      </c>
    </row>
    <row r="1128" spans="2:5">
      <c r="B1128" s="408">
        <v>2407</v>
      </c>
      <c r="C1128" s="408">
        <v>2961</v>
      </c>
      <c r="D1128" s="409">
        <v>45477</v>
      </c>
      <c r="E1128" s="440" t="s">
        <v>13399</v>
      </c>
    </row>
    <row r="1129" spans="2:5">
      <c r="B1129" s="408">
        <v>2407</v>
      </c>
      <c r="C1129" s="408">
        <v>2960</v>
      </c>
      <c r="D1129" s="409">
        <v>45477</v>
      </c>
      <c r="E1129" s="440" t="s">
        <v>13400</v>
      </c>
    </row>
    <row r="1130" spans="2:5">
      <c r="B1130" s="408">
        <v>2407</v>
      </c>
      <c r="C1130" s="408">
        <v>2956</v>
      </c>
      <c r="D1130" s="409">
        <v>45477</v>
      </c>
      <c r="E1130" s="440" t="s">
        <v>13401</v>
      </c>
    </row>
    <row r="1131" spans="2:5">
      <c r="B1131" s="408">
        <v>2407</v>
      </c>
      <c r="C1131" s="408">
        <v>2946</v>
      </c>
      <c r="D1131" s="409">
        <v>45477</v>
      </c>
      <c r="E1131" s="440" t="s">
        <v>13402</v>
      </c>
    </row>
    <row r="1132" spans="2:5">
      <c r="B1132" s="408">
        <v>2407</v>
      </c>
      <c r="C1132" s="408">
        <v>2945</v>
      </c>
      <c r="D1132" s="409">
        <v>45477</v>
      </c>
      <c r="E1132" s="440" t="s">
        <v>13403</v>
      </c>
    </row>
    <row r="1133" spans="2:5">
      <c r="B1133" s="408">
        <v>2407</v>
      </c>
      <c r="C1133" s="408">
        <v>2944</v>
      </c>
      <c r="D1133" s="409">
        <v>45477</v>
      </c>
      <c r="E1133" s="440" t="s">
        <v>13404</v>
      </c>
    </row>
    <row r="1134" spans="2:5">
      <c r="B1134" s="408">
        <v>2407</v>
      </c>
      <c r="C1134" s="408">
        <v>2943</v>
      </c>
      <c r="D1134" s="409">
        <v>45477</v>
      </c>
      <c r="E1134" s="440" t="s">
        <v>13405</v>
      </c>
    </row>
    <row r="1135" spans="2:5">
      <c r="B1135" s="408">
        <v>2407</v>
      </c>
      <c r="C1135" s="408">
        <v>2942</v>
      </c>
      <c r="D1135" s="409">
        <v>45477</v>
      </c>
      <c r="E1135" s="440" t="s">
        <v>13406</v>
      </c>
    </row>
    <row r="1136" spans="2:5">
      <c r="B1136" s="408">
        <v>2407</v>
      </c>
      <c r="C1136" s="408">
        <v>2937</v>
      </c>
      <c r="D1136" s="409">
        <v>45477</v>
      </c>
      <c r="E1136" s="440" t="s">
        <v>13407</v>
      </c>
    </row>
    <row r="1137" spans="2:5">
      <c r="B1137" s="408">
        <v>2407</v>
      </c>
      <c r="C1137" s="408">
        <v>2936</v>
      </c>
      <c r="D1137" s="409">
        <v>45477</v>
      </c>
      <c r="E1137" s="440" t="s">
        <v>13408</v>
      </c>
    </row>
    <row r="1138" spans="2:5">
      <c r="B1138" s="408">
        <v>2407</v>
      </c>
      <c r="C1138" s="408">
        <v>2934</v>
      </c>
      <c r="D1138" s="409">
        <v>45477</v>
      </c>
      <c r="E1138" s="440" t="s">
        <v>13409</v>
      </c>
    </row>
    <row r="1139" spans="2:5">
      <c r="B1139" s="408">
        <v>2407</v>
      </c>
      <c r="C1139" s="408">
        <v>2926</v>
      </c>
      <c r="D1139" s="409">
        <v>45477</v>
      </c>
      <c r="E1139" s="440" t="s">
        <v>13410</v>
      </c>
    </row>
    <row r="1140" spans="2:5">
      <c r="B1140" s="408">
        <v>2407</v>
      </c>
      <c r="C1140" s="408">
        <v>2920</v>
      </c>
      <c r="D1140" s="409">
        <v>45477</v>
      </c>
      <c r="E1140" s="440" t="s">
        <v>13411</v>
      </c>
    </row>
    <row r="1141" spans="2:5">
      <c r="B1141" s="408">
        <v>2407</v>
      </c>
      <c r="C1141" s="408">
        <v>2918</v>
      </c>
      <c r="D1141" s="409">
        <v>45477</v>
      </c>
      <c r="E1141" s="440" t="s">
        <v>13412</v>
      </c>
    </row>
    <row r="1142" spans="2:5">
      <c r="B1142" s="408">
        <v>2407</v>
      </c>
      <c r="C1142" s="408">
        <v>2917</v>
      </c>
      <c r="D1142" s="409">
        <v>45477</v>
      </c>
      <c r="E1142" s="440" t="s">
        <v>13413</v>
      </c>
    </row>
    <row r="1143" spans="2:5">
      <c r="B1143" s="408">
        <v>2407</v>
      </c>
      <c r="C1143" s="408">
        <v>2914</v>
      </c>
      <c r="D1143" s="409">
        <v>45477</v>
      </c>
      <c r="E1143" s="440" t="s">
        <v>13414</v>
      </c>
    </row>
    <row r="1144" spans="2:5">
      <c r="B1144" s="408">
        <v>2407</v>
      </c>
      <c r="C1144" s="408">
        <v>2913</v>
      </c>
      <c r="D1144" s="409">
        <v>45477</v>
      </c>
      <c r="E1144" s="440" t="s">
        <v>13415</v>
      </c>
    </row>
    <row r="1145" spans="2:5">
      <c r="B1145" s="408">
        <v>2407</v>
      </c>
      <c r="C1145" s="408">
        <v>2911</v>
      </c>
      <c r="D1145" s="409">
        <v>45477</v>
      </c>
      <c r="E1145" s="440" t="s">
        <v>13416</v>
      </c>
    </row>
    <row r="1146" spans="2:5">
      <c r="B1146" s="408">
        <v>2407</v>
      </c>
      <c r="C1146" s="408">
        <v>2910</v>
      </c>
      <c r="D1146" s="409">
        <v>45477</v>
      </c>
      <c r="E1146" s="440" t="s">
        <v>13417</v>
      </c>
    </row>
    <row r="1147" spans="2:5">
      <c r="B1147" s="408">
        <v>2407</v>
      </c>
      <c r="C1147" s="408">
        <v>2906</v>
      </c>
      <c r="D1147" s="409">
        <v>45477</v>
      </c>
      <c r="E1147" s="440" t="s">
        <v>13418</v>
      </c>
    </row>
    <row r="1148" spans="2:5">
      <c r="B1148" s="408">
        <v>2407</v>
      </c>
      <c r="C1148" s="408">
        <v>2903</v>
      </c>
      <c r="D1148" s="409">
        <v>45477</v>
      </c>
      <c r="E1148" s="440" t="s">
        <v>13419</v>
      </c>
    </row>
    <row r="1149" spans="2:5">
      <c r="B1149" s="408">
        <v>2407</v>
      </c>
      <c r="C1149" s="408">
        <v>2900</v>
      </c>
      <c r="D1149" s="409">
        <v>45477</v>
      </c>
      <c r="E1149" s="440" t="s">
        <v>13420</v>
      </c>
    </row>
    <row r="1150" spans="2:5">
      <c r="B1150" s="408">
        <v>2407</v>
      </c>
      <c r="C1150" s="408">
        <v>2894</v>
      </c>
      <c r="D1150" s="409">
        <v>45477</v>
      </c>
      <c r="E1150" s="440" t="s">
        <v>13421</v>
      </c>
    </row>
    <row r="1151" spans="2:5">
      <c r="B1151" s="408">
        <v>2407</v>
      </c>
      <c r="C1151" s="408">
        <v>2893</v>
      </c>
      <c r="D1151" s="409">
        <v>45477</v>
      </c>
      <c r="E1151" s="440" t="s">
        <v>13422</v>
      </c>
    </row>
    <row r="1152" spans="2:5">
      <c r="B1152" s="410">
        <v>2407</v>
      </c>
      <c r="C1152" s="410">
        <v>2891</v>
      </c>
      <c r="D1152" s="411">
        <v>45477</v>
      </c>
      <c r="E1152" s="425" t="s">
        <v>13423</v>
      </c>
    </row>
    <row r="1153" spans="2:5">
      <c r="B1153" s="408">
        <v>2407</v>
      </c>
      <c r="C1153" s="408">
        <v>2886</v>
      </c>
      <c r="D1153" s="409">
        <v>45477</v>
      </c>
      <c r="E1153" s="440" t="s">
        <v>13424</v>
      </c>
    </row>
    <row r="1154" spans="2:5">
      <c r="B1154" s="408">
        <v>2407</v>
      </c>
      <c r="C1154" s="408">
        <v>2885</v>
      </c>
      <c r="D1154" s="409">
        <v>45477</v>
      </c>
      <c r="E1154" s="440" t="s">
        <v>13425</v>
      </c>
    </row>
    <row r="1155" spans="2:5">
      <c r="B1155" s="408">
        <v>2407</v>
      </c>
      <c r="C1155" s="408">
        <v>2883</v>
      </c>
      <c r="D1155" s="409">
        <v>45477</v>
      </c>
      <c r="E1155" s="440" t="s">
        <v>13426</v>
      </c>
    </row>
    <row r="1156" spans="2:5">
      <c r="B1156" s="408">
        <v>2407</v>
      </c>
      <c r="C1156" s="408">
        <v>2881</v>
      </c>
      <c r="D1156" s="409">
        <v>45477</v>
      </c>
      <c r="E1156" s="440" t="s">
        <v>13427</v>
      </c>
    </row>
    <row r="1157" spans="2:5">
      <c r="B1157" s="408">
        <v>2407</v>
      </c>
      <c r="C1157" s="408">
        <v>2880</v>
      </c>
      <c r="D1157" s="409">
        <v>45477</v>
      </c>
      <c r="E1157" s="440" t="s">
        <v>13428</v>
      </c>
    </row>
    <row r="1158" spans="2:5">
      <c r="B1158" s="408">
        <v>2407</v>
      </c>
      <c r="C1158" s="408">
        <v>2873</v>
      </c>
      <c r="D1158" s="409">
        <v>45477</v>
      </c>
      <c r="E1158" s="440" t="s">
        <v>13429</v>
      </c>
    </row>
    <row r="1159" spans="2:5">
      <c r="B1159" s="408">
        <v>2407</v>
      </c>
      <c r="C1159" s="408">
        <v>2871</v>
      </c>
      <c r="D1159" s="409">
        <v>45477</v>
      </c>
      <c r="E1159" s="440" t="s">
        <v>13430</v>
      </c>
    </row>
    <row r="1160" spans="2:5">
      <c r="B1160" s="408">
        <v>2407</v>
      </c>
      <c r="C1160" s="408">
        <v>2870</v>
      </c>
      <c r="D1160" s="409">
        <v>45477</v>
      </c>
      <c r="E1160" s="440" t="s">
        <v>13431</v>
      </c>
    </row>
    <row r="1161" spans="2:5">
      <c r="B1161" s="408">
        <v>2407</v>
      </c>
      <c r="C1161" s="408">
        <v>2869</v>
      </c>
      <c r="D1161" s="409">
        <v>45477</v>
      </c>
      <c r="E1161" s="440" t="s">
        <v>13432</v>
      </c>
    </row>
    <row r="1162" spans="2:5">
      <c r="B1162" s="410">
        <v>2407</v>
      </c>
      <c r="C1162" s="410">
        <v>2857</v>
      </c>
      <c r="D1162" s="411">
        <v>45477</v>
      </c>
      <c r="E1162" s="425" t="s">
        <v>13433</v>
      </c>
    </row>
    <row r="1163" spans="2:5">
      <c r="B1163" s="408">
        <v>2407</v>
      </c>
      <c r="C1163" s="408">
        <v>2855</v>
      </c>
      <c r="D1163" s="409">
        <v>45477</v>
      </c>
      <c r="E1163" s="440" t="s">
        <v>13434</v>
      </c>
    </row>
    <row r="1164" spans="2:5">
      <c r="B1164" s="408">
        <v>2407</v>
      </c>
      <c r="C1164" s="408">
        <v>2854</v>
      </c>
      <c r="D1164" s="409">
        <v>45477</v>
      </c>
      <c r="E1164" s="440" t="s">
        <v>13435</v>
      </c>
    </row>
    <row r="1165" spans="2:5">
      <c r="B1165" s="408">
        <v>2407</v>
      </c>
      <c r="C1165" s="408">
        <v>2853</v>
      </c>
      <c r="D1165" s="409">
        <v>45477</v>
      </c>
      <c r="E1165" s="440" t="s">
        <v>13436</v>
      </c>
    </row>
    <row r="1166" spans="2:5">
      <c r="B1166" s="408">
        <v>2407</v>
      </c>
      <c r="C1166" s="408">
        <v>2846</v>
      </c>
      <c r="D1166" s="409">
        <v>45477</v>
      </c>
      <c r="E1166" s="440" t="s">
        <v>13437</v>
      </c>
    </row>
    <row r="1167" spans="2:5">
      <c r="B1167" s="408">
        <v>2407</v>
      </c>
      <c r="C1167" s="408">
        <v>2844</v>
      </c>
      <c r="D1167" s="409">
        <v>45477</v>
      </c>
      <c r="E1167" s="440" t="s">
        <v>13438</v>
      </c>
    </row>
    <row r="1168" spans="2:5">
      <c r="B1168" s="408">
        <v>2407</v>
      </c>
      <c r="C1168" s="408">
        <v>2842</v>
      </c>
      <c r="D1168" s="409">
        <v>45477</v>
      </c>
      <c r="E1168" s="440" t="s">
        <v>13439</v>
      </c>
    </row>
    <row r="1169" spans="2:5">
      <c r="B1169" s="408">
        <v>2407</v>
      </c>
      <c r="C1169" s="408">
        <v>2827</v>
      </c>
      <c r="D1169" s="409">
        <v>45477</v>
      </c>
      <c r="E1169" s="440" t="s">
        <v>13440</v>
      </c>
    </row>
    <row r="1170" spans="2:5">
      <c r="B1170" s="408">
        <v>2407</v>
      </c>
      <c r="C1170" s="408">
        <v>2825</v>
      </c>
      <c r="D1170" s="409">
        <v>45477</v>
      </c>
      <c r="E1170" s="440" t="s">
        <v>13441</v>
      </c>
    </row>
    <row r="1171" spans="2:5">
      <c r="B1171" s="408">
        <v>2407</v>
      </c>
      <c r="C1171" s="408">
        <v>2824</v>
      </c>
      <c r="D1171" s="409">
        <v>45477</v>
      </c>
      <c r="E1171" s="440" t="s">
        <v>13442</v>
      </c>
    </row>
    <row r="1172" spans="2:5">
      <c r="B1172" s="408">
        <v>2407</v>
      </c>
      <c r="C1172" s="408">
        <v>2821</v>
      </c>
      <c r="D1172" s="409">
        <v>45477</v>
      </c>
      <c r="E1172" s="440" t="s">
        <v>13443</v>
      </c>
    </row>
    <row r="1173" spans="2:5">
      <c r="B1173" s="408">
        <v>2407</v>
      </c>
      <c r="C1173" s="408">
        <v>2820</v>
      </c>
      <c r="D1173" s="409">
        <v>45477</v>
      </c>
      <c r="E1173" s="440" t="s">
        <v>13444</v>
      </c>
    </row>
    <row r="1174" spans="2:5">
      <c r="B1174" s="408">
        <v>2407</v>
      </c>
      <c r="C1174" s="408">
        <v>2819</v>
      </c>
      <c r="D1174" s="409">
        <v>45477</v>
      </c>
      <c r="E1174" s="440" t="s">
        <v>13445</v>
      </c>
    </row>
    <row r="1175" spans="2:5">
      <c r="B1175" s="408">
        <v>2407</v>
      </c>
      <c r="C1175" s="408">
        <v>2816</v>
      </c>
      <c r="D1175" s="409">
        <v>45477</v>
      </c>
      <c r="E1175" s="440" t="s">
        <v>13446</v>
      </c>
    </row>
    <row r="1176" spans="2:5">
      <c r="B1176" s="408">
        <v>2407</v>
      </c>
      <c r="C1176" s="408">
        <v>2805</v>
      </c>
      <c r="D1176" s="409">
        <v>45477</v>
      </c>
      <c r="E1176" s="440" t="s">
        <v>13447</v>
      </c>
    </row>
    <row r="1177" spans="2:5">
      <c r="B1177" s="408">
        <v>2407</v>
      </c>
      <c r="C1177" s="408">
        <v>2798</v>
      </c>
      <c r="D1177" s="409">
        <v>45477</v>
      </c>
      <c r="E1177" s="440" t="s">
        <v>13448</v>
      </c>
    </row>
    <row r="1178" spans="2:5">
      <c r="B1178" s="408">
        <v>2407</v>
      </c>
      <c r="C1178" s="408">
        <v>2793</v>
      </c>
      <c r="D1178" s="409">
        <v>45477</v>
      </c>
      <c r="E1178" s="440" t="s">
        <v>13449</v>
      </c>
    </row>
    <row r="1179" spans="2:5">
      <c r="B1179" s="408">
        <v>2407</v>
      </c>
      <c r="C1179" s="408">
        <v>2791</v>
      </c>
      <c r="D1179" s="409">
        <v>45477</v>
      </c>
      <c r="E1179" s="440" t="s">
        <v>13450</v>
      </c>
    </row>
    <row r="1180" spans="2:5">
      <c r="B1180" s="408">
        <v>2407</v>
      </c>
      <c r="C1180" s="408">
        <v>2783</v>
      </c>
      <c r="D1180" s="409">
        <v>45477</v>
      </c>
      <c r="E1180" s="440" t="s">
        <v>13451</v>
      </c>
    </row>
    <row r="1181" spans="2:5">
      <c r="B1181" s="408">
        <v>2407</v>
      </c>
      <c r="C1181" s="408">
        <v>2778</v>
      </c>
      <c r="D1181" s="409">
        <v>45477</v>
      </c>
      <c r="E1181" s="440" t="s">
        <v>13452</v>
      </c>
    </row>
    <row r="1182" spans="2:5">
      <c r="B1182" s="408">
        <v>2407</v>
      </c>
      <c r="C1182" s="408">
        <v>2775</v>
      </c>
      <c r="D1182" s="409">
        <v>45477</v>
      </c>
      <c r="E1182" s="440" t="s">
        <v>13453</v>
      </c>
    </row>
    <row r="1183" spans="2:5">
      <c r="B1183" s="408">
        <v>2407</v>
      </c>
      <c r="C1183" s="408">
        <v>2773</v>
      </c>
      <c r="D1183" s="409">
        <v>45477</v>
      </c>
      <c r="E1183" s="440" t="s">
        <v>13454</v>
      </c>
    </row>
    <row r="1184" spans="2:5">
      <c r="B1184" s="408">
        <v>2407</v>
      </c>
      <c r="C1184" s="408">
        <v>2772</v>
      </c>
      <c r="D1184" s="409">
        <v>45477</v>
      </c>
      <c r="E1184" s="440" t="s">
        <v>13455</v>
      </c>
    </row>
    <row r="1185" spans="2:5">
      <c r="B1185" s="408">
        <v>2407</v>
      </c>
      <c r="C1185" s="408">
        <v>2770</v>
      </c>
      <c r="D1185" s="409">
        <v>45477</v>
      </c>
      <c r="E1185" s="440" t="s">
        <v>13456</v>
      </c>
    </row>
    <row r="1186" spans="2:5">
      <c r="B1186" s="408">
        <v>2407</v>
      </c>
      <c r="C1186" s="408">
        <v>2769</v>
      </c>
      <c r="D1186" s="409">
        <v>45477</v>
      </c>
      <c r="E1186" s="440" t="s">
        <v>13457</v>
      </c>
    </row>
    <row r="1187" spans="2:5">
      <c r="B1187" s="408">
        <v>2407</v>
      </c>
      <c r="C1187" s="408">
        <v>2768</v>
      </c>
      <c r="D1187" s="409">
        <v>45477</v>
      </c>
      <c r="E1187" s="440" t="s">
        <v>13458</v>
      </c>
    </row>
    <row r="1188" spans="2:5">
      <c r="B1188" s="408">
        <v>2407</v>
      </c>
      <c r="C1188" s="408">
        <v>2766</v>
      </c>
      <c r="D1188" s="409">
        <v>45477</v>
      </c>
      <c r="E1188" s="440" t="s">
        <v>13459</v>
      </c>
    </row>
    <row r="1189" spans="2:5">
      <c r="B1189" s="408">
        <v>2407</v>
      </c>
      <c r="C1189" s="408">
        <v>2763</v>
      </c>
      <c r="D1189" s="409">
        <v>45477</v>
      </c>
      <c r="E1189" s="440" t="s">
        <v>13460</v>
      </c>
    </row>
    <row r="1190" spans="2:5">
      <c r="B1190" s="408">
        <v>2407</v>
      </c>
      <c r="C1190" s="408">
        <v>2751</v>
      </c>
      <c r="D1190" s="409">
        <v>45477</v>
      </c>
      <c r="E1190" s="440" t="s">
        <v>13461</v>
      </c>
    </row>
    <row r="1191" spans="2:5">
      <c r="B1191" s="408">
        <v>2407</v>
      </c>
      <c r="C1191" s="408">
        <v>2750</v>
      </c>
      <c r="D1191" s="409">
        <v>45477</v>
      </c>
      <c r="E1191" s="440" t="s">
        <v>13462</v>
      </c>
    </row>
    <row r="1192" spans="2:5">
      <c r="B1192" s="408">
        <v>2407</v>
      </c>
      <c r="C1192" s="408">
        <v>2749</v>
      </c>
      <c r="D1192" s="409">
        <v>45477</v>
      </c>
      <c r="E1192" s="440" t="s">
        <v>13463</v>
      </c>
    </row>
    <row r="1193" spans="2:5">
      <c r="B1193" s="408">
        <v>2407</v>
      </c>
      <c r="C1193" s="408">
        <v>2744</v>
      </c>
      <c r="D1193" s="409">
        <v>45477</v>
      </c>
      <c r="E1193" s="440" t="s">
        <v>13464</v>
      </c>
    </row>
    <row r="1194" spans="2:5">
      <c r="B1194" s="408">
        <v>2407</v>
      </c>
      <c r="C1194" s="408">
        <v>2742</v>
      </c>
      <c r="D1194" s="409">
        <v>45477</v>
      </c>
      <c r="E1194" s="440" t="s">
        <v>13465</v>
      </c>
    </row>
    <row r="1195" spans="2:5">
      <c r="B1195" s="408">
        <v>2407</v>
      </c>
      <c r="C1195" s="408">
        <v>2738</v>
      </c>
      <c r="D1195" s="409">
        <v>45477</v>
      </c>
      <c r="E1195" s="440" t="s">
        <v>13466</v>
      </c>
    </row>
    <row r="1196" spans="2:5">
      <c r="B1196" s="408">
        <v>2407</v>
      </c>
      <c r="C1196" s="408">
        <v>2737</v>
      </c>
      <c r="D1196" s="409">
        <v>45477</v>
      </c>
      <c r="E1196" s="440" t="s">
        <v>13467</v>
      </c>
    </row>
    <row r="1197" spans="2:5">
      <c r="B1197" s="408">
        <v>2407</v>
      </c>
      <c r="C1197" s="408">
        <v>2736</v>
      </c>
      <c r="D1197" s="409">
        <v>45477</v>
      </c>
      <c r="E1197" s="440" t="s">
        <v>13468</v>
      </c>
    </row>
    <row r="1198" spans="2:5">
      <c r="B1198" s="408">
        <v>2407</v>
      </c>
      <c r="C1198" s="408">
        <v>2732</v>
      </c>
      <c r="D1198" s="409">
        <v>45477</v>
      </c>
      <c r="E1198" s="440" t="s">
        <v>13469</v>
      </c>
    </row>
    <row r="1199" spans="2:5">
      <c r="B1199" s="408">
        <v>2407</v>
      </c>
      <c r="C1199" s="408">
        <v>2731</v>
      </c>
      <c r="D1199" s="409">
        <v>45477</v>
      </c>
      <c r="E1199" s="440" t="s">
        <v>13470</v>
      </c>
    </row>
    <row r="1200" spans="2:5">
      <c r="B1200" s="408">
        <v>2407</v>
      </c>
      <c r="C1200" s="408">
        <v>2730</v>
      </c>
      <c r="D1200" s="409">
        <v>45477</v>
      </c>
      <c r="E1200" s="440" t="s">
        <v>13471</v>
      </c>
    </row>
    <row r="1201" spans="2:5">
      <c r="B1201" s="408">
        <v>2407</v>
      </c>
      <c r="C1201" s="408">
        <v>2723</v>
      </c>
      <c r="D1201" s="409">
        <v>45477</v>
      </c>
      <c r="E1201" s="440" t="s">
        <v>13472</v>
      </c>
    </row>
    <row r="1202" spans="2:5">
      <c r="B1202" s="408">
        <v>2407</v>
      </c>
      <c r="C1202" s="408">
        <v>2719</v>
      </c>
      <c r="D1202" s="409">
        <v>45477</v>
      </c>
      <c r="E1202" s="440" t="s">
        <v>13473</v>
      </c>
    </row>
    <row r="1203" spans="2:5">
      <c r="B1203" s="408">
        <v>2407</v>
      </c>
      <c r="C1203" s="408">
        <v>2716</v>
      </c>
      <c r="D1203" s="409">
        <v>45477</v>
      </c>
      <c r="E1203" s="440" t="s">
        <v>13474</v>
      </c>
    </row>
    <row r="1204" spans="2:5">
      <c r="B1204" s="408">
        <v>2407</v>
      </c>
      <c r="C1204" s="408">
        <v>2697</v>
      </c>
      <c r="D1204" s="409">
        <v>45477</v>
      </c>
      <c r="E1204" s="440" t="s">
        <v>13475</v>
      </c>
    </row>
    <row r="1205" spans="2:5">
      <c r="B1205" s="408">
        <v>2407</v>
      </c>
      <c r="C1205" s="408">
        <v>2694</v>
      </c>
      <c r="D1205" s="409">
        <v>45477</v>
      </c>
      <c r="E1205" s="440" t="s">
        <v>13476</v>
      </c>
    </row>
    <row r="1206" spans="2:5">
      <c r="B1206" s="408">
        <v>2407</v>
      </c>
      <c r="C1206" s="408">
        <v>2688</v>
      </c>
      <c r="D1206" s="409">
        <v>45477</v>
      </c>
      <c r="E1206" s="440" t="s">
        <v>13477</v>
      </c>
    </row>
    <row r="1207" spans="2:5">
      <c r="B1207" s="408">
        <v>2407</v>
      </c>
      <c r="C1207" s="408">
        <v>2687</v>
      </c>
      <c r="D1207" s="409">
        <v>45477</v>
      </c>
      <c r="E1207" s="440" t="s">
        <v>13478</v>
      </c>
    </row>
    <row r="1208" spans="2:5">
      <c r="B1208" s="408">
        <v>2407</v>
      </c>
      <c r="C1208" s="408">
        <v>2685</v>
      </c>
      <c r="D1208" s="409">
        <v>45477</v>
      </c>
      <c r="E1208" s="440" t="s">
        <v>13479</v>
      </c>
    </row>
    <row r="1209" spans="2:5">
      <c r="B1209" s="408">
        <v>2407</v>
      </c>
      <c r="C1209" s="408">
        <v>2681</v>
      </c>
      <c r="D1209" s="409">
        <v>45477</v>
      </c>
      <c r="E1209" s="440" t="s">
        <v>13480</v>
      </c>
    </row>
    <row r="1210" spans="2:5">
      <c r="B1210" s="408">
        <v>2407</v>
      </c>
      <c r="C1210" s="408">
        <v>2680</v>
      </c>
      <c r="D1210" s="409">
        <v>45477</v>
      </c>
      <c r="E1210" s="440" t="s">
        <v>13481</v>
      </c>
    </row>
    <row r="1211" spans="2:5">
      <c r="B1211" s="408">
        <v>2407</v>
      </c>
      <c r="C1211" s="408">
        <v>2678</v>
      </c>
      <c r="D1211" s="409">
        <v>45477</v>
      </c>
      <c r="E1211" s="440" t="s">
        <v>13482</v>
      </c>
    </row>
    <row r="1212" spans="2:5">
      <c r="B1212" s="408">
        <v>2407</v>
      </c>
      <c r="C1212" s="408">
        <v>2675</v>
      </c>
      <c r="D1212" s="409">
        <v>45477</v>
      </c>
      <c r="E1212" s="440" t="s">
        <v>13483</v>
      </c>
    </row>
    <row r="1213" spans="2:5">
      <c r="B1213" s="408">
        <v>2407</v>
      </c>
      <c r="C1213" s="408">
        <v>2673</v>
      </c>
      <c r="D1213" s="409">
        <v>45477</v>
      </c>
      <c r="E1213" s="440" t="s">
        <v>13484</v>
      </c>
    </row>
    <row r="1214" spans="2:5">
      <c r="B1214" s="408">
        <v>2407</v>
      </c>
      <c r="C1214" s="408">
        <v>2670</v>
      </c>
      <c r="D1214" s="409">
        <v>45477</v>
      </c>
      <c r="E1214" s="440" t="s">
        <v>13485</v>
      </c>
    </row>
    <row r="1215" spans="2:5">
      <c r="B1215" s="408">
        <v>2407</v>
      </c>
      <c r="C1215" s="408">
        <v>2668</v>
      </c>
      <c r="D1215" s="409">
        <v>45477</v>
      </c>
      <c r="E1215" s="440" t="s">
        <v>13486</v>
      </c>
    </row>
    <row r="1216" spans="2:5">
      <c r="B1216" s="408">
        <v>2407</v>
      </c>
      <c r="C1216" s="408">
        <v>2665</v>
      </c>
      <c r="D1216" s="409">
        <v>45477</v>
      </c>
      <c r="E1216" s="440" t="s">
        <v>13487</v>
      </c>
    </row>
    <row r="1217" spans="2:5">
      <c r="B1217" s="408">
        <v>2407</v>
      </c>
      <c r="C1217" s="408">
        <v>2662</v>
      </c>
      <c r="D1217" s="409">
        <v>45477</v>
      </c>
      <c r="E1217" s="440" t="s">
        <v>13488</v>
      </c>
    </row>
    <row r="1218" spans="2:5">
      <c r="B1218" s="408">
        <v>2407</v>
      </c>
      <c r="C1218" s="408">
        <v>2659</v>
      </c>
      <c r="D1218" s="409">
        <v>45477</v>
      </c>
      <c r="E1218" s="440" t="s">
        <v>13489</v>
      </c>
    </row>
    <row r="1219" spans="2:5">
      <c r="B1219" s="408">
        <v>2407</v>
      </c>
      <c r="C1219" s="408">
        <v>2653</v>
      </c>
      <c r="D1219" s="409">
        <v>45477</v>
      </c>
      <c r="E1219" s="440" t="s">
        <v>13490</v>
      </c>
    </row>
    <row r="1220" spans="2:5">
      <c r="B1220" s="408">
        <v>2407</v>
      </c>
      <c r="C1220" s="408">
        <v>2651</v>
      </c>
      <c r="D1220" s="409">
        <v>45477</v>
      </c>
      <c r="E1220" s="440" t="s">
        <v>13491</v>
      </c>
    </row>
    <row r="1221" spans="2:5">
      <c r="B1221" s="408">
        <v>2407</v>
      </c>
      <c r="C1221" s="408">
        <v>2647</v>
      </c>
      <c r="D1221" s="409">
        <v>45477</v>
      </c>
      <c r="E1221" s="440" t="s">
        <v>13492</v>
      </c>
    </row>
    <row r="1222" spans="2:5">
      <c r="B1222" s="408">
        <v>2407</v>
      </c>
      <c r="C1222" s="408">
        <v>2646</v>
      </c>
      <c r="D1222" s="409">
        <v>45477</v>
      </c>
      <c r="E1222" s="440" t="s">
        <v>13493</v>
      </c>
    </row>
    <row r="1223" spans="2:5">
      <c r="B1223" s="408">
        <v>2407</v>
      </c>
      <c r="C1223" s="408">
        <v>2643</v>
      </c>
      <c r="D1223" s="409">
        <v>45477</v>
      </c>
      <c r="E1223" s="440" t="s">
        <v>13494</v>
      </c>
    </row>
    <row r="1224" spans="2:5">
      <c r="B1224" s="408">
        <v>2407</v>
      </c>
      <c r="C1224" s="408">
        <v>2641</v>
      </c>
      <c r="D1224" s="409">
        <v>45477</v>
      </c>
      <c r="E1224" s="440" t="s">
        <v>13495</v>
      </c>
    </row>
    <row r="1225" spans="2:5">
      <c r="B1225" s="408">
        <v>2407</v>
      </c>
      <c r="C1225" s="408">
        <v>2637</v>
      </c>
      <c r="D1225" s="409">
        <v>45477</v>
      </c>
      <c r="E1225" s="440" t="s">
        <v>13496</v>
      </c>
    </row>
    <row r="1226" spans="2:5">
      <c r="B1226" s="408">
        <v>2407</v>
      </c>
      <c r="C1226" s="408">
        <v>2633</v>
      </c>
      <c r="D1226" s="409">
        <v>45477</v>
      </c>
      <c r="E1226" s="440" t="s">
        <v>13497</v>
      </c>
    </row>
    <row r="1227" spans="2:5">
      <c r="B1227" s="408">
        <v>2407</v>
      </c>
      <c r="C1227" s="408">
        <v>2631</v>
      </c>
      <c r="D1227" s="409">
        <v>45477</v>
      </c>
      <c r="E1227" s="440" t="s">
        <v>13498</v>
      </c>
    </row>
    <row r="1228" spans="2:5">
      <c r="B1228" s="408">
        <v>2407</v>
      </c>
      <c r="C1228" s="408">
        <v>2626</v>
      </c>
      <c r="D1228" s="409">
        <v>45477</v>
      </c>
      <c r="E1228" s="440" t="s">
        <v>13499</v>
      </c>
    </row>
    <row r="1229" spans="2:5">
      <c r="B1229" s="408">
        <v>2407</v>
      </c>
      <c r="C1229" s="408">
        <v>2625</v>
      </c>
      <c r="D1229" s="409">
        <v>45477</v>
      </c>
      <c r="E1229" s="440" t="s">
        <v>13500</v>
      </c>
    </row>
    <row r="1230" spans="2:5">
      <c r="B1230" s="408">
        <v>2407</v>
      </c>
      <c r="C1230" s="408">
        <v>2616</v>
      </c>
      <c r="D1230" s="409">
        <v>45477</v>
      </c>
      <c r="E1230" s="440" t="s">
        <v>13501</v>
      </c>
    </row>
    <row r="1231" spans="2:5">
      <c r="B1231" s="408">
        <v>2407</v>
      </c>
      <c r="C1231" s="408">
        <v>2604</v>
      </c>
      <c r="D1231" s="409">
        <v>45477</v>
      </c>
      <c r="E1231" s="440" t="s">
        <v>13502</v>
      </c>
    </row>
    <row r="1232" spans="2:5">
      <c r="B1232" s="410">
        <v>2407</v>
      </c>
      <c r="C1232" s="410">
        <v>2599</v>
      </c>
      <c r="D1232" s="411">
        <v>45477</v>
      </c>
      <c r="E1232" s="425" t="s">
        <v>13503</v>
      </c>
    </row>
    <row r="1233" spans="2:5">
      <c r="B1233" s="408">
        <v>2407</v>
      </c>
      <c r="C1233" s="408">
        <v>2596</v>
      </c>
      <c r="D1233" s="409">
        <v>45477</v>
      </c>
      <c r="E1233" s="440" t="s">
        <v>13504</v>
      </c>
    </row>
    <row r="1234" spans="2:5">
      <c r="B1234" s="408">
        <v>2407</v>
      </c>
      <c r="C1234" s="408">
        <v>2586</v>
      </c>
      <c r="D1234" s="409">
        <v>45477</v>
      </c>
      <c r="E1234" s="440" t="s">
        <v>13505</v>
      </c>
    </row>
    <row r="1235" spans="2:5">
      <c r="B1235" s="408">
        <v>2407</v>
      </c>
      <c r="C1235" s="408">
        <v>2552</v>
      </c>
      <c r="D1235" s="409">
        <v>45477</v>
      </c>
      <c r="E1235" s="440" t="s">
        <v>13506</v>
      </c>
    </row>
    <row r="1236" spans="2:5">
      <c r="B1236" s="408">
        <v>2407</v>
      </c>
      <c r="C1236" s="408">
        <v>2549</v>
      </c>
      <c r="D1236" s="409">
        <v>45477</v>
      </c>
      <c r="E1236" s="440" t="s">
        <v>13507</v>
      </c>
    </row>
    <row r="1237" spans="2:5">
      <c r="B1237" s="408">
        <v>2407</v>
      </c>
      <c r="C1237" s="408">
        <v>2543</v>
      </c>
      <c r="D1237" s="409">
        <v>45477</v>
      </c>
      <c r="E1237" s="440" t="s">
        <v>13508</v>
      </c>
    </row>
    <row r="1238" spans="2:5">
      <c r="B1238" s="408">
        <v>2407</v>
      </c>
      <c r="C1238" s="408">
        <v>2538</v>
      </c>
      <c r="D1238" s="409">
        <v>45475</v>
      </c>
      <c r="E1238" s="440" t="s">
        <v>13509</v>
      </c>
    </row>
    <row r="1239" spans="2:5">
      <c r="B1239" s="408">
        <v>2407</v>
      </c>
      <c r="C1239" s="408">
        <v>2534</v>
      </c>
      <c r="D1239" s="409">
        <v>45475</v>
      </c>
      <c r="E1239" s="440" t="s">
        <v>13510</v>
      </c>
    </row>
    <row r="1240" spans="2:5">
      <c r="B1240" s="408">
        <v>2407</v>
      </c>
      <c r="C1240" s="408">
        <v>2533</v>
      </c>
      <c r="D1240" s="409">
        <v>45476</v>
      </c>
      <c r="E1240" s="440" t="s">
        <v>13511</v>
      </c>
    </row>
    <row r="1241" spans="2:5">
      <c r="B1241" s="408">
        <v>2407</v>
      </c>
      <c r="C1241" s="408">
        <v>2524</v>
      </c>
      <c r="D1241" s="409">
        <v>45471</v>
      </c>
      <c r="E1241" s="440" t="s">
        <v>13512</v>
      </c>
    </row>
    <row r="1242" spans="2:5">
      <c r="B1242" s="408">
        <v>2407</v>
      </c>
      <c r="C1242" s="408">
        <v>2519</v>
      </c>
      <c r="D1242" s="409">
        <v>45468</v>
      </c>
      <c r="E1242" s="440" t="s">
        <v>13513</v>
      </c>
    </row>
    <row r="1243" spans="2:5">
      <c r="B1243" s="408">
        <v>2407</v>
      </c>
      <c r="C1243" s="408">
        <v>2518</v>
      </c>
      <c r="D1243" s="409">
        <v>45467</v>
      </c>
      <c r="E1243" s="440" t="s">
        <v>13514</v>
      </c>
    </row>
    <row r="1244" spans="2:5">
      <c r="B1244" s="408">
        <v>2407</v>
      </c>
      <c r="C1244" s="408">
        <v>2514</v>
      </c>
      <c r="D1244" s="409">
        <v>45466</v>
      </c>
      <c r="E1244" s="440" t="s">
        <v>13515</v>
      </c>
    </row>
    <row r="1245" spans="2:5">
      <c r="B1245" s="408">
        <v>2407</v>
      </c>
      <c r="C1245" s="408">
        <v>2511</v>
      </c>
      <c r="D1245" s="409">
        <v>45463</v>
      </c>
      <c r="E1245" s="440" t="s">
        <v>13516</v>
      </c>
    </row>
    <row r="1246" spans="2:5">
      <c r="B1246" s="408">
        <v>2407</v>
      </c>
      <c r="C1246" s="408">
        <v>2495</v>
      </c>
      <c r="D1246" s="409">
        <v>45404</v>
      </c>
      <c r="E1246" s="440" t="s">
        <v>13517</v>
      </c>
    </row>
    <row r="1247" spans="2:5">
      <c r="B1247" s="408">
        <v>2407</v>
      </c>
      <c r="C1247" s="408">
        <v>2490</v>
      </c>
      <c r="D1247" s="409">
        <v>45476</v>
      </c>
      <c r="E1247" s="437" t="s">
        <v>13011</v>
      </c>
    </row>
    <row r="1248" spans="2:5">
      <c r="B1248" s="408">
        <v>2407</v>
      </c>
      <c r="C1248" s="408">
        <v>2489</v>
      </c>
      <c r="D1248" s="409">
        <v>45476</v>
      </c>
      <c r="E1248" s="436" t="s">
        <v>13012</v>
      </c>
    </row>
    <row r="1249" spans="2:5">
      <c r="B1249" s="408">
        <v>2407</v>
      </c>
      <c r="C1249" s="408">
        <v>2486</v>
      </c>
      <c r="D1249" s="409">
        <v>45476</v>
      </c>
      <c r="E1249" s="436" t="s">
        <v>13013</v>
      </c>
    </row>
    <row r="1250" spans="2:5">
      <c r="B1250" s="408">
        <v>2407</v>
      </c>
      <c r="C1250" s="408">
        <v>2485</v>
      </c>
      <c r="D1250" s="409">
        <v>45476</v>
      </c>
      <c r="E1250" s="436" t="s">
        <v>13014</v>
      </c>
    </row>
    <row r="1251" spans="2:5">
      <c r="B1251" s="408">
        <v>2407</v>
      </c>
      <c r="C1251" s="408">
        <v>2484</v>
      </c>
      <c r="D1251" s="409">
        <v>45476</v>
      </c>
      <c r="E1251" s="436" t="s">
        <v>13015</v>
      </c>
    </row>
    <row r="1252" spans="2:5">
      <c r="B1252" s="408">
        <v>2407</v>
      </c>
      <c r="C1252" s="408">
        <v>2483</v>
      </c>
      <c r="D1252" s="409">
        <v>45476</v>
      </c>
      <c r="E1252" s="436" t="s">
        <v>13016</v>
      </c>
    </row>
    <row r="1253" spans="2:5">
      <c r="B1253" s="408">
        <v>2407</v>
      </c>
      <c r="C1253" s="408">
        <v>2482</v>
      </c>
      <c r="D1253" s="409">
        <v>45476</v>
      </c>
      <c r="E1253" s="436" t="s">
        <v>13017</v>
      </c>
    </row>
    <row r="1254" spans="2:5">
      <c r="B1254" s="408">
        <v>2407</v>
      </c>
      <c r="C1254" s="408">
        <v>2477</v>
      </c>
      <c r="D1254" s="409">
        <v>45476</v>
      </c>
      <c r="E1254" s="436" t="s">
        <v>13018</v>
      </c>
    </row>
    <row r="1255" spans="2:5">
      <c r="B1255" s="408">
        <v>2407</v>
      </c>
      <c r="C1255" s="408">
        <v>2476</v>
      </c>
      <c r="D1255" s="409">
        <v>45476</v>
      </c>
      <c r="E1255" s="436" t="s">
        <v>13019</v>
      </c>
    </row>
    <row r="1256" spans="2:5">
      <c r="B1256" s="408">
        <v>2407</v>
      </c>
      <c r="C1256" s="408">
        <v>2473</v>
      </c>
      <c r="D1256" s="409">
        <v>45476</v>
      </c>
      <c r="E1256" s="436" t="s">
        <v>13020</v>
      </c>
    </row>
    <row r="1257" spans="2:5">
      <c r="B1257" s="408">
        <v>2407</v>
      </c>
      <c r="C1257" s="408">
        <v>2472</v>
      </c>
      <c r="D1257" s="409">
        <v>45476</v>
      </c>
      <c r="E1257" s="436" t="s">
        <v>13022</v>
      </c>
    </row>
    <row r="1258" spans="2:5">
      <c r="B1258" s="408">
        <v>2407</v>
      </c>
      <c r="C1258" s="408">
        <v>2468</v>
      </c>
      <c r="D1258" s="409">
        <v>45476</v>
      </c>
      <c r="E1258" s="436" t="s">
        <v>13021</v>
      </c>
    </row>
    <row r="1259" spans="2:5">
      <c r="B1259" s="408">
        <v>2407</v>
      </c>
      <c r="C1259" s="408">
        <v>2466</v>
      </c>
      <c r="D1259" s="409">
        <v>45476</v>
      </c>
      <c r="E1259" s="436" t="s">
        <v>13023</v>
      </c>
    </row>
    <row r="1260" spans="2:5">
      <c r="B1260" s="408">
        <v>2407</v>
      </c>
      <c r="C1260" s="408">
        <v>2465</v>
      </c>
      <c r="D1260" s="409">
        <v>45476</v>
      </c>
      <c r="E1260" s="436" t="s">
        <v>13024</v>
      </c>
    </row>
    <row r="1261" spans="2:5">
      <c r="B1261" s="408">
        <v>2407</v>
      </c>
      <c r="C1261" s="408">
        <v>2464</v>
      </c>
      <c r="D1261" s="409">
        <v>45476</v>
      </c>
      <c r="E1261" s="436" t="s">
        <v>13025</v>
      </c>
    </row>
    <row r="1262" spans="2:5">
      <c r="B1262" s="408">
        <v>2407</v>
      </c>
      <c r="C1262" s="408">
        <v>2461</v>
      </c>
      <c r="D1262" s="409">
        <v>45476</v>
      </c>
      <c r="E1262" s="436" t="s">
        <v>13026</v>
      </c>
    </row>
    <row r="1263" spans="2:5">
      <c r="B1263" s="408">
        <v>2407</v>
      </c>
      <c r="C1263" s="408">
        <v>2448</v>
      </c>
      <c r="D1263" s="409">
        <v>45476</v>
      </c>
      <c r="E1263" s="436" t="s">
        <v>13030</v>
      </c>
    </row>
    <row r="1264" spans="2:5">
      <c r="B1264" s="408">
        <v>2407</v>
      </c>
      <c r="C1264" s="408">
        <v>2447</v>
      </c>
      <c r="D1264" s="409">
        <v>45476</v>
      </c>
      <c r="E1264" s="436" t="s">
        <v>13029</v>
      </c>
    </row>
    <row r="1265" spans="2:5">
      <c r="B1265" s="408">
        <v>2407</v>
      </c>
      <c r="C1265" s="408">
        <v>2446</v>
      </c>
      <c r="D1265" s="409">
        <v>45476</v>
      </c>
      <c r="E1265" s="436" t="s">
        <v>13028</v>
      </c>
    </row>
    <row r="1266" spans="2:5">
      <c r="B1266" s="410">
        <v>2407</v>
      </c>
      <c r="C1266" s="410">
        <v>2445</v>
      </c>
      <c r="D1266" s="411">
        <v>45476</v>
      </c>
      <c r="E1266" s="425" t="s">
        <v>13027</v>
      </c>
    </row>
    <row r="1267" spans="2:5">
      <c r="B1267" s="408">
        <v>2407</v>
      </c>
      <c r="C1267" s="408">
        <v>2439</v>
      </c>
      <c r="D1267" s="409">
        <v>45476</v>
      </c>
      <c r="E1267" s="436" t="s">
        <v>13031</v>
      </c>
    </row>
    <row r="1268" spans="2:5">
      <c r="B1268" s="408">
        <v>2407</v>
      </c>
      <c r="C1268" s="408">
        <v>2432</v>
      </c>
      <c r="D1268" s="409">
        <v>45476</v>
      </c>
      <c r="E1268" s="436" t="s">
        <v>13032</v>
      </c>
    </row>
    <row r="1269" spans="2:5">
      <c r="B1269" s="408">
        <v>2407</v>
      </c>
      <c r="C1269" s="408">
        <v>2431</v>
      </c>
      <c r="D1269" s="409">
        <v>45476</v>
      </c>
      <c r="E1269" s="436" t="s">
        <v>13033</v>
      </c>
    </row>
    <row r="1270" spans="2:5">
      <c r="B1270" s="408">
        <v>2407</v>
      </c>
      <c r="C1270" s="408">
        <v>2430</v>
      </c>
      <c r="D1270" s="409">
        <v>45476</v>
      </c>
      <c r="E1270" s="436" t="s">
        <v>13034</v>
      </c>
    </row>
    <row r="1271" spans="2:5">
      <c r="B1271" s="408">
        <v>2407</v>
      </c>
      <c r="C1271" s="408">
        <v>2428</v>
      </c>
      <c r="D1271" s="409">
        <v>45476</v>
      </c>
      <c r="E1271" s="436" t="s">
        <v>13035</v>
      </c>
    </row>
    <row r="1272" spans="2:5">
      <c r="B1272" s="408">
        <v>2407</v>
      </c>
      <c r="C1272" s="408">
        <v>2425</v>
      </c>
      <c r="D1272" s="409">
        <v>45476</v>
      </c>
      <c r="E1272" s="436" t="s">
        <v>13036</v>
      </c>
    </row>
    <row r="1273" spans="2:5">
      <c r="B1273" s="408">
        <v>2407</v>
      </c>
      <c r="C1273" s="408">
        <v>2424</v>
      </c>
      <c r="D1273" s="409">
        <v>45476</v>
      </c>
      <c r="E1273" s="436" t="s">
        <v>13037</v>
      </c>
    </row>
    <row r="1274" spans="2:5">
      <c r="B1274" s="408">
        <v>2407</v>
      </c>
      <c r="C1274" s="408">
        <v>2423</v>
      </c>
      <c r="D1274" s="409">
        <v>45476</v>
      </c>
      <c r="E1274" s="436" t="s">
        <v>13038</v>
      </c>
    </row>
    <row r="1275" spans="2:5">
      <c r="B1275" s="408">
        <v>2407</v>
      </c>
      <c r="C1275" s="408">
        <v>2422</v>
      </c>
      <c r="D1275" s="409">
        <v>45476</v>
      </c>
      <c r="E1275" s="436" t="s">
        <v>13039</v>
      </c>
    </row>
    <row r="1276" spans="2:5">
      <c r="B1276" s="408">
        <v>2407</v>
      </c>
      <c r="C1276" s="408">
        <v>2418</v>
      </c>
      <c r="D1276" s="409">
        <v>45476</v>
      </c>
      <c r="E1276" s="436" t="s">
        <v>13040</v>
      </c>
    </row>
    <row r="1277" spans="2:5">
      <c r="B1277" s="408">
        <v>2407</v>
      </c>
      <c r="C1277" s="408">
        <v>2411</v>
      </c>
      <c r="D1277" s="409">
        <v>45476</v>
      </c>
      <c r="E1277" s="436" t="s">
        <v>13041</v>
      </c>
    </row>
    <row r="1278" spans="2:5">
      <c r="B1278" s="408">
        <v>2407</v>
      </c>
      <c r="C1278" s="408">
        <v>2409</v>
      </c>
      <c r="D1278" s="409">
        <v>45476</v>
      </c>
      <c r="E1278" s="436" t="s">
        <v>13042</v>
      </c>
    </row>
    <row r="1279" spans="2:5">
      <c r="B1279" s="408">
        <v>2407</v>
      </c>
      <c r="C1279" s="408">
        <v>2408</v>
      </c>
      <c r="D1279" s="409">
        <v>45476</v>
      </c>
      <c r="E1279" s="436" t="s">
        <v>13043</v>
      </c>
    </row>
    <row r="1280" spans="2:5">
      <c r="B1280" s="408">
        <v>2407</v>
      </c>
      <c r="C1280" s="408">
        <v>2403</v>
      </c>
      <c r="D1280" s="409">
        <v>45476</v>
      </c>
      <c r="E1280" s="436" t="s">
        <v>13044</v>
      </c>
    </row>
    <row r="1281" spans="2:5">
      <c r="B1281" s="408">
        <v>2407</v>
      </c>
      <c r="C1281" s="408">
        <v>2402</v>
      </c>
      <c r="D1281" s="409">
        <v>45476</v>
      </c>
      <c r="E1281" s="436" t="s">
        <v>13045</v>
      </c>
    </row>
    <row r="1282" spans="2:5">
      <c r="B1282" s="408">
        <v>2407</v>
      </c>
      <c r="C1282" s="408">
        <v>2398</v>
      </c>
      <c r="D1282" s="409">
        <v>45476</v>
      </c>
      <c r="E1282" s="436" t="s">
        <v>13046</v>
      </c>
    </row>
    <row r="1283" spans="2:5">
      <c r="B1283" s="408">
        <v>2407</v>
      </c>
      <c r="C1283" s="408">
        <v>2397</v>
      </c>
      <c r="D1283" s="409">
        <v>45476</v>
      </c>
      <c r="E1283" s="436" t="s">
        <v>13047</v>
      </c>
    </row>
    <row r="1284" spans="2:5">
      <c r="B1284" s="408">
        <v>2407</v>
      </c>
      <c r="C1284" s="408">
        <v>2395</v>
      </c>
      <c r="D1284" s="409">
        <v>45476</v>
      </c>
      <c r="E1284" s="436" t="s">
        <v>13048</v>
      </c>
    </row>
    <row r="1285" spans="2:5">
      <c r="B1285" s="408">
        <v>2407</v>
      </c>
      <c r="C1285" s="408">
        <v>2394</v>
      </c>
      <c r="D1285" s="409">
        <v>45476</v>
      </c>
      <c r="E1285" s="436" t="s">
        <v>13049</v>
      </c>
    </row>
    <row r="1286" spans="2:5">
      <c r="B1286" s="408">
        <v>2407</v>
      </c>
      <c r="C1286" s="408">
        <v>2392</v>
      </c>
      <c r="D1286" s="409">
        <v>45476</v>
      </c>
      <c r="E1286" s="436" t="s">
        <v>13050</v>
      </c>
    </row>
    <row r="1287" spans="2:5">
      <c r="B1287" s="408">
        <v>2407</v>
      </c>
      <c r="C1287" s="408">
        <v>2389</v>
      </c>
      <c r="D1287" s="409">
        <v>45476</v>
      </c>
      <c r="E1287" s="436" t="s">
        <v>13051</v>
      </c>
    </row>
    <row r="1288" spans="2:5">
      <c r="B1288" s="408">
        <v>2407</v>
      </c>
      <c r="C1288" s="408">
        <v>2387</v>
      </c>
      <c r="D1288" s="409">
        <v>45476</v>
      </c>
      <c r="E1288" s="436" t="s">
        <v>13052</v>
      </c>
    </row>
    <row r="1289" spans="2:5">
      <c r="B1289" s="408">
        <v>2407</v>
      </c>
      <c r="C1289" s="408">
        <v>2386</v>
      </c>
      <c r="D1289" s="409">
        <v>45476</v>
      </c>
      <c r="E1289" s="436" t="s">
        <v>13053</v>
      </c>
    </row>
    <row r="1290" spans="2:5">
      <c r="B1290" s="408">
        <v>2407</v>
      </c>
      <c r="C1290" s="408">
        <v>2382</v>
      </c>
      <c r="D1290" s="409">
        <v>45476</v>
      </c>
      <c r="E1290" s="436" t="s">
        <v>13054</v>
      </c>
    </row>
    <row r="1291" spans="2:5">
      <c r="B1291" s="408">
        <v>2407</v>
      </c>
      <c r="C1291" s="408">
        <v>2381</v>
      </c>
      <c r="D1291" s="409">
        <v>45476</v>
      </c>
      <c r="E1291" s="436" t="s">
        <v>13055</v>
      </c>
    </row>
    <row r="1292" spans="2:5">
      <c r="B1292" s="408">
        <v>2407</v>
      </c>
      <c r="C1292" s="408">
        <v>2371</v>
      </c>
      <c r="D1292" s="409">
        <v>45476</v>
      </c>
      <c r="E1292" s="436" t="s">
        <v>13056</v>
      </c>
    </row>
    <row r="1293" spans="2:5">
      <c r="B1293" s="408">
        <v>2407</v>
      </c>
      <c r="C1293" s="408">
        <v>2370</v>
      </c>
      <c r="D1293" s="409">
        <v>45476</v>
      </c>
      <c r="E1293" s="436" t="s">
        <v>13057</v>
      </c>
    </row>
    <row r="1294" spans="2:5">
      <c r="B1294" s="408">
        <v>2407</v>
      </c>
      <c r="C1294" s="408">
        <v>2369</v>
      </c>
      <c r="D1294" s="409">
        <v>45476</v>
      </c>
      <c r="E1294" s="436" t="s">
        <v>13058</v>
      </c>
    </row>
    <row r="1295" spans="2:5">
      <c r="B1295" s="408">
        <v>2407</v>
      </c>
      <c r="C1295" s="408">
        <v>2362</v>
      </c>
      <c r="D1295" s="409">
        <v>45476</v>
      </c>
      <c r="E1295" s="436" t="s">
        <v>13059</v>
      </c>
    </row>
    <row r="1296" spans="2:5">
      <c r="B1296" s="408">
        <v>2407</v>
      </c>
      <c r="C1296" s="408">
        <v>2361</v>
      </c>
      <c r="D1296" s="409">
        <v>45476</v>
      </c>
      <c r="E1296" s="436" t="s">
        <v>13060</v>
      </c>
    </row>
    <row r="1297" spans="2:5">
      <c r="B1297" s="408">
        <v>2407</v>
      </c>
      <c r="C1297" s="408">
        <v>2356</v>
      </c>
      <c r="D1297" s="409">
        <v>45476</v>
      </c>
      <c r="E1297" s="436" t="s">
        <v>13061</v>
      </c>
    </row>
    <row r="1298" spans="2:5">
      <c r="B1298" s="408">
        <v>2407</v>
      </c>
      <c r="C1298" s="408">
        <v>2354</v>
      </c>
      <c r="D1298" s="409">
        <v>45476</v>
      </c>
      <c r="E1298" s="436" t="s">
        <v>13062</v>
      </c>
    </row>
    <row r="1299" spans="2:5">
      <c r="B1299" s="408">
        <v>2407</v>
      </c>
      <c r="C1299" s="408">
        <v>2353</v>
      </c>
      <c r="D1299" s="409">
        <v>45476</v>
      </c>
      <c r="E1299" s="436" t="s">
        <v>13063</v>
      </c>
    </row>
    <row r="1300" spans="2:5">
      <c r="B1300" s="408">
        <v>2407</v>
      </c>
      <c r="C1300" s="408">
        <v>2352</v>
      </c>
      <c r="D1300" s="409">
        <v>45476</v>
      </c>
      <c r="E1300" s="436" t="s">
        <v>13064</v>
      </c>
    </row>
    <row r="1301" spans="2:5">
      <c r="B1301" s="408">
        <v>2407</v>
      </c>
      <c r="C1301" s="408">
        <v>2351</v>
      </c>
      <c r="D1301" s="409">
        <v>45476</v>
      </c>
      <c r="E1301" s="436" t="s">
        <v>13065</v>
      </c>
    </row>
    <row r="1302" spans="2:5">
      <c r="B1302" s="408">
        <v>2407</v>
      </c>
      <c r="C1302" s="408">
        <v>2350</v>
      </c>
      <c r="D1302" s="409">
        <v>45476</v>
      </c>
      <c r="E1302" s="436" t="s">
        <v>13066</v>
      </c>
    </row>
    <row r="1303" spans="2:5">
      <c r="B1303" s="408">
        <v>2407</v>
      </c>
      <c r="C1303" s="408">
        <v>2348</v>
      </c>
      <c r="D1303" s="409">
        <v>45476</v>
      </c>
      <c r="E1303" s="436" t="s">
        <v>13067</v>
      </c>
    </row>
    <row r="1304" spans="2:5">
      <c r="B1304" s="408">
        <v>2407</v>
      </c>
      <c r="C1304" s="408">
        <v>2345</v>
      </c>
      <c r="D1304" s="409">
        <v>45476</v>
      </c>
      <c r="E1304" s="436" t="s">
        <v>13068</v>
      </c>
    </row>
    <row r="1305" spans="2:5">
      <c r="B1305" s="408">
        <v>2407</v>
      </c>
      <c r="C1305" s="408">
        <v>2340</v>
      </c>
      <c r="D1305" s="409">
        <v>45476</v>
      </c>
      <c r="E1305" s="436" t="s">
        <v>13069</v>
      </c>
    </row>
    <row r="1306" spans="2:5">
      <c r="B1306" s="408">
        <v>2407</v>
      </c>
      <c r="C1306" s="408">
        <v>2337</v>
      </c>
      <c r="D1306" s="409">
        <v>45476</v>
      </c>
      <c r="E1306" s="436" t="s">
        <v>13070</v>
      </c>
    </row>
    <row r="1307" spans="2:5">
      <c r="B1307" s="408">
        <v>2407</v>
      </c>
      <c r="C1307" s="408">
        <v>2336</v>
      </c>
      <c r="D1307" s="409">
        <v>45476</v>
      </c>
      <c r="E1307" s="436" t="s">
        <v>13071</v>
      </c>
    </row>
    <row r="1308" spans="2:5">
      <c r="B1308" s="408">
        <v>2407</v>
      </c>
      <c r="C1308" s="408">
        <v>2335</v>
      </c>
      <c r="D1308" s="409">
        <v>45476</v>
      </c>
      <c r="E1308" s="436" t="s">
        <v>13072</v>
      </c>
    </row>
    <row r="1309" spans="2:5">
      <c r="B1309" s="408">
        <v>2407</v>
      </c>
      <c r="C1309" s="408">
        <v>2333</v>
      </c>
      <c r="D1309" s="409">
        <v>45476</v>
      </c>
      <c r="E1309" s="436" t="s">
        <v>13073</v>
      </c>
    </row>
    <row r="1310" spans="2:5">
      <c r="B1310" s="410">
        <v>2407</v>
      </c>
      <c r="C1310" s="410">
        <v>2329</v>
      </c>
      <c r="D1310" s="411">
        <v>45476</v>
      </c>
      <c r="E1310" s="425" t="s">
        <v>13074</v>
      </c>
    </row>
    <row r="1311" spans="2:5">
      <c r="B1311" s="408">
        <v>2407</v>
      </c>
      <c r="C1311" s="408">
        <v>2328</v>
      </c>
      <c r="D1311" s="409">
        <v>45476</v>
      </c>
      <c r="E1311" s="436" t="s">
        <v>13075</v>
      </c>
    </row>
    <row r="1312" spans="2:5">
      <c r="B1312" s="408">
        <v>2407</v>
      </c>
      <c r="C1312" s="408">
        <v>2327</v>
      </c>
      <c r="D1312" s="409">
        <v>45476</v>
      </c>
      <c r="E1312" s="436" t="s">
        <v>13076</v>
      </c>
    </row>
    <row r="1313" spans="2:5">
      <c r="B1313" s="408">
        <v>2407</v>
      </c>
      <c r="C1313" s="408">
        <v>2322</v>
      </c>
      <c r="D1313" s="409">
        <v>45476</v>
      </c>
      <c r="E1313" s="436" t="s">
        <v>13077</v>
      </c>
    </row>
    <row r="1314" spans="2:5">
      <c r="B1314" s="408">
        <v>2407</v>
      </c>
      <c r="C1314" s="408">
        <v>2320</v>
      </c>
      <c r="D1314" s="409">
        <v>45476</v>
      </c>
      <c r="E1314" s="436" t="s">
        <v>13078</v>
      </c>
    </row>
    <row r="1315" spans="2:5">
      <c r="B1315" s="408">
        <v>2407</v>
      </c>
      <c r="C1315" s="408">
        <v>2318</v>
      </c>
      <c r="D1315" s="409">
        <v>45476</v>
      </c>
      <c r="E1315" s="436" t="s">
        <v>13079</v>
      </c>
    </row>
    <row r="1316" spans="2:5">
      <c r="B1316" s="408">
        <v>2407</v>
      </c>
      <c r="C1316" s="408">
        <v>2317</v>
      </c>
      <c r="D1316" s="409">
        <v>45476</v>
      </c>
      <c r="E1316" s="436" t="s">
        <v>13080</v>
      </c>
    </row>
    <row r="1317" spans="2:5">
      <c r="B1317" s="408">
        <v>2407</v>
      </c>
      <c r="C1317" s="408">
        <v>2315</v>
      </c>
      <c r="D1317" s="409">
        <v>45476</v>
      </c>
      <c r="E1317" s="436" t="s">
        <v>13081</v>
      </c>
    </row>
    <row r="1318" spans="2:5">
      <c r="B1318" s="408">
        <v>2407</v>
      </c>
      <c r="C1318" s="408">
        <v>2310</v>
      </c>
      <c r="D1318" s="409">
        <v>45476</v>
      </c>
      <c r="E1318" s="436" t="s">
        <v>13082</v>
      </c>
    </row>
    <row r="1319" spans="2:5">
      <c r="B1319" s="408">
        <v>2407</v>
      </c>
      <c r="C1319" s="408">
        <v>2309</v>
      </c>
      <c r="D1319" s="409">
        <v>45476</v>
      </c>
      <c r="E1319" s="436" t="s">
        <v>13083</v>
      </c>
    </row>
    <row r="1320" spans="2:5">
      <c r="B1320" s="408">
        <v>2407</v>
      </c>
      <c r="C1320" s="408">
        <v>2302</v>
      </c>
      <c r="D1320" s="409">
        <v>45476</v>
      </c>
      <c r="E1320" s="436" t="s">
        <v>13084</v>
      </c>
    </row>
    <row r="1321" spans="2:5">
      <c r="B1321" s="408">
        <v>2407</v>
      </c>
      <c r="C1321" s="408">
        <v>2301</v>
      </c>
      <c r="D1321" s="409">
        <v>45476</v>
      </c>
      <c r="E1321" s="436" t="s">
        <v>13085</v>
      </c>
    </row>
    <row r="1322" spans="2:5">
      <c r="B1322" s="408">
        <v>2407</v>
      </c>
      <c r="C1322" s="408">
        <v>2284</v>
      </c>
      <c r="D1322" s="409">
        <v>45476</v>
      </c>
      <c r="E1322" s="436" t="s">
        <v>13086</v>
      </c>
    </row>
    <row r="1323" spans="2:5">
      <c r="B1323" s="408">
        <v>2407</v>
      </c>
      <c r="C1323" s="408">
        <v>2283</v>
      </c>
      <c r="D1323" s="409">
        <v>45476</v>
      </c>
      <c r="E1323" s="436" t="s">
        <v>13087</v>
      </c>
    </row>
    <row r="1324" spans="2:5">
      <c r="B1324" s="408">
        <v>2407</v>
      </c>
      <c r="C1324" s="408">
        <v>2282</v>
      </c>
      <c r="D1324" s="409">
        <v>45476</v>
      </c>
      <c r="E1324" s="436" t="s">
        <v>13088</v>
      </c>
    </row>
    <row r="1325" spans="2:5">
      <c r="B1325" s="408">
        <v>2407</v>
      </c>
      <c r="C1325" s="408">
        <v>2280</v>
      </c>
      <c r="D1325" s="409">
        <v>45476</v>
      </c>
      <c r="E1325" s="436" t="s">
        <v>13089</v>
      </c>
    </row>
    <row r="1326" spans="2:5">
      <c r="B1326" s="408">
        <v>2407</v>
      </c>
      <c r="C1326" s="408">
        <v>2279</v>
      </c>
      <c r="D1326" s="409">
        <v>45476</v>
      </c>
      <c r="E1326" s="436" t="s">
        <v>13090</v>
      </c>
    </row>
    <row r="1327" spans="2:5">
      <c r="B1327" s="408">
        <v>2407</v>
      </c>
      <c r="C1327" s="408">
        <v>2277</v>
      </c>
      <c r="D1327" s="409">
        <v>45476</v>
      </c>
      <c r="E1327" s="436" t="s">
        <v>13091</v>
      </c>
    </row>
    <row r="1328" spans="2:5">
      <c r="B1328" s="408">
        <v>2407</v>
      </c>
      <c r="C1328" s="408">
        <v>2275</v>
      </c>
      <c r="D1328" s="409">
        <v>45476</v>
      </c>
      <c r="E1328" s="436" t="s">
        <v>13092</v>
      </c>
    </row>
    <row r="1329" spans="2:5">
      <c r="B1329" s="408">
        <v>2407</v>
      </c>
      <c r="C1329" s="408">
        <v>2274</v>
      </c>
      <c r="D1329" s="409">
        <v>45476</v>
      </c>
      <c r="E1329" s="436" t="s">
        <v>13093</v>
      </c>
    </row>
    <row r="1330" spans="2:5">
      <c r="B1330" s="408">
        <v>2407</v>
      </c>
      <c r="C1330" s="408">
        <v>2273</v>
      </c>
      <c r="D1330" s="409">
        <v>45476</v>
      </c>
      <c r="E1330" s="436" t="s">
        <v>13094</v>
      </c>
    </row>
    <row r="1331" spans="2:5">
      <c r="B1331" s="408">
        <v>2407</v>
      </c>
      <c r="C1331" s="408">
        <v>2272</v>
      </c>
      <c r="D1331" s="409">
        <v>45476</v>
      </c>
      <c r="E1331" s="436" t="s">
        <v>13095</v>
      </c>
    </row>
    <row r="1332" spans="2:5">
      <c r="B1332" s="408">
        <v>2407</v>
      </c>
      <c r="C1332" s="408">
        <v>2271</v>
      </c>
      <c r="D1332" s="409">
        <v>45476</v>
      </c>
      <c r="E1332" s="436" t="s">
        <v>13096</v>
      </c>
    </row>
    <row r="1333" spans="2:5">
      <c r="B1333" s="408">
        <v>2407</v>
      </c>
      <c r="C1333" s="408">
        <v>2265</v>
      </c>
      <c r="D1333" s="409">
        <v>45476</v>
      </c>
      <c r="E1333" s="438" t="s">
        <v>13097</v>
      </c>
    </row>
    <row r="1334" spans="2:5">
      <c r="B1334" s="408">
        <v>2407</v>
      </c>
      <c r="C1334" s="408">
        <v>2264</v>
      </c>
      <c r="D1334" s="409">
        <v>45476</v>
      </c>
      <c r="E1334" s="436" t="s">
        <v>13098</v>
      </c>
    </row>
    <row r="1335" spans="2:5">
      <c r="B1335" s="408">
        <v>2407</v>
      </c>
      <c r="C1335" s="408">
        <v>2263</v>
      </c>
      <c r="D1335" s="409">
        <v>45476</v>
      </c>
      <c r="E1335" s="436" t="s">
        <v>13099</v>
      </c>
    </row>
    <row r="1336" spans="2:5">
      <c r="B1336" s="408">
        <v>2407</v>
      </c>
      <c r="C1336" s="408">
        <v>2261</v>
      </c>
      <c r="D1336" s="409">
        <v>45476</v>
      </c>
      <c r="E1336" s="436" t="s">
        <v>13100</v>
      </c>
    </row>
    <row r="1337" spans="2:5">
      <c r="B1337" s="408">
        <v>2407</v>
      </c>
      <c r="C1337" s="408">
        <v>2258</v>
      </c>
      <c r="D1337" s="409">
        <v>45476</v>
      </c>
      <c r="E1337" s="436" t="s">
        <v>13101</v>
      </c>
    </row>
    <row r="1338" spans="2:5">
      <c r="B1338" s="408">
        <v>2407</v>
      </c>
      <c r="C1338" s="408">
        <v>2253</v>
      </c>
      <c r="D1338" s="409">
        <v>45476</v>
      </c>
      <c r="E1338" s="436" t="s">
        <v>13102</v>
      </c>
    </row>
    <row r="1339" spans="2:5">
      <c r="B1339" s="408">
        <v>2407</v>
      </c>
      <c r="C1339" s="408">
        <v>2252</v>
      </c>
      <c r="D1339" s="409">
        <v>45476</v>
      </c>
      <c r="E1339" s="436" t="s">
        <v>13103</v>
      </c>
    </row>
    <row r="1340" spans="2:5">
      <c r="B1340" s="408">
        <v>2407</v>
      </c>
      <c r="C1340" s="408">
        <v>2248</v>
      </c>
      <c r="D1340" s="409">
        <v>45476</v>
      </c>
      <c r="E1340" s="436" t="s">
        <v>13104</v>
      </c>
    </row>
    <row r="1341" spans="2:5">
      <c r="B1341" s="408">
        <v>2407</v>
      </c>
      <c r="C1341" s="408">
        <v>2245</v>
      </c>
      <c r="D1341" s="409">
        <v>45476</v>
      </c>
      <c r="E1341" s="436" t="s">
        <v>13105</v>
      </c>
    </row>
    <row r="1342" spans="2:5">
      <c r="B1342" s="410">
        <v>2407</v>
      </c>
      <c r="C1342" s="410">
        <v>2243</v>
      </c>
      <c r="D1342" s="411">
        <v>45476</v>
      </c>
      <c r="E1342" s="425" t="s">
        <v>13106</v>
      </c>
    </row>
    <row r="1343" spans="2:5">
      <c r="B1343" s="408">
        <v>2407</v>
      </c>
      <c r="C1343" s="408">
        <v>2241</v>
      </c>
      <c r="D1343" s="409">
        <v>45476</v>
      </c>
      <c r="E1343" s="436" t="s">
        <v>13107</v>
      </c>
    </row>
    <row r="1344" spans="2:5">
      <c r="B1344" s="408">
        <v>2407</v>
      </c>
      <c r="C1344" s="408">
        <v>2240</v>
      </c>
      <c r="D1344" s="409">
        <v>45476</v>
      </c>
      <c r="E1344" s="436" t="s">
        <v>13108</v>
      </c>
    </row>
    <row r="1345" spans="2:5">
      <c r="B1345" s="408">
        <v>2407</v>
      </c>
      <c r="C1345" s="408">
        <v>2238</v>
      </c>
      <c r="D1345" s="409">
        <v>45476</v>
      </c>
      <c r="E1345" s="436" t="s">
        <v>13109</v>
      </c>
    </row>
    <row r="1346" spans="2:5">
      <c r="B1346" s="408">
        <v>2407</v>
      </c>
      <c r="C1346" s="408">
        <v>2236</v>
      </c>
      <c r="D1346" s="409">
        <v>45476</v>
      </c>
      <c r="E1346" s="436" t="s">
        <v>13110</v>
      </c>
    </row>
    <row r="1347" spans="2:5">
      <c r="B1347" s="408">
        <v>2407</v>
      </c>
      <c r="C1347" s="408">
        <v>2235</v>
      </c>
      <c r="D1347" s="409">
        <v>45476</v>
      </c>
      <c r="E1347" s="436" t="s">
        <v>13111</v>
      </c>
    </row>
    <row r="1348" spans="2:5">
      <c r="B1348" s="408">
        <v>2407</v>
      </c>
      <c r="C1348" s="408">
        <v>2233</v>
      </c>
      <c r="D1348" s="409">
        <v>45476</v>
      </c>
      <c r="E1348" s="436" t="s">
        <v>13112</v>
      </c>
    </row>
    <row r="1349" spans="2:5">
      <c r="B1349" s="408">
        <v>2407</v>
      </c>
      <c r="C1349" s="408">
        <v>2231</v>
      </c>
      <c r="D1349" s="409">
        <v>45476</v>
      </c>
      <c r="E1349" s="436" t="s">
        <v>13113</v>
      </c>
    </row>
    <row r="1350" spans="2:5">
      <c r="B1350" s="408">
        <v>2407</v>
      </c>
      <c r="C1350" s="408">
        <v>2229</v>
      </c>
      <c r="D1350" s="409">
        <v>45476</v>
      </c>
      <c r="E1350" s="436" t="s">
        <v>13114</v>
      </c>
    </row>
    <row r="1351" spans="2:5">
      <c r="B1351" s="408">
        <v>2407</v>
      </c>
      <c r="C1351" s="408">
        <v>2228</v>
      </c>
      <c r="D1351" s="409">
        <v>45476</v>
      </c>
      <c r="E1351" s="436" t="s">
        <v>13115</v>
      </c>
    </row>
    <row r="1352" spans="2:5">
      <c r="B1352" s="408">
        <v>2407</v>
      </c>
      <c r="C1352" s="408">
        <v>2222</v>
      </c>
      <c r="D1352" s="409">
        <v>45476</v>
      </c>
      <c r="E1352" s="436" t="s">
        <v>13116</v>
      </c>
    </row>
    <row r="1353" spans="2:5">
      <c r="B1353" s="408">
        <v>2407</v>
      </c>
      <c r="C1353" s="408">
        <v>2220</v>
      </c>
      <c r="D1353" s="409">
        <v>45476</v>
      </c>
      <c r="E1353" s="436" t="s">
        <v>13117</v>
      </c>
    </row>
    <row r="1354" spans="2:5">
      <c r="B1354" s="408">
        <v>2407</v>
      </c>
      <c r="C1354" s="408">
        <v>2218</v>
      </c>
      <c r="D1354" s="409">
        <v>45476</v>
      </c>
      <c r="E1354" s="436" t="s">
        <v>13118</v>
      </c>
    </row>
    <row r="1355" spans="2:5">
      <c r="B1355" s="408">
        <v>2407</v>
      </c>
      <c r="C1355" s="408">
        <v>2217</v>
      </c>
      <c r="D1355" s="409">
        <v>45476</v>
      </c>
      <c r="E1355" s="436" t="s">
        <v>13119</v>
      </c>
    </row>
    <row r="1356" spans="2:5">
      <c r="B1356" s="408">
        <v>2407</v>
      </c>
      <c r="C1356" s="408">
        <v>2211</v>
      </c>
      <c r="D1356" s="409">
        <v>45476</v>
      </c>
      <c r="E1356" s="436" t="s">
        <v>13120</v>
      </c>
    </row>
    <row r="1357" spans="2:5">
      <c r="B1357" s="408">
        <v>2407</v>
      </c>
      <c r="C1357" s="408">
        <v>2209</v>
      </c>
      <c r="D1357" s="409">
        <v>45476</v>
      </c>
      <c r="E1357" s="436" t="s">
        <v>13121</v>
      </c>
    </row>
    <row r="1358" spans="2:5">
      <c r="B1358" s="408">
        <v>2407</v>
      </c>
      <c r="C1358" s="408">
        <v>2208</v>
      </c>
      <c r="D1358" s="409">
        <v>45476</v>
      </c>
      <c r="E1358" s="436" t="s">
        <v>13122</v>
      </c>
    </row>
    <row r="1359" spans="2:5">
      <c r="B1359" s="408">
        <v>2407</v>
      </c>
      <c r="C1359" s="408">
        <v>2203</v>
      </c>
      <c r="D1359" s="409">
        <v>45476</v>
      </c>
      <c r="E1359" s="436" t="s">
        <v>13123</v>
      </c>
    </row>
    <row r="1360" spans="2:5">
      <c r="B1360" s="408">
        <v>2407</v>
      </c>
      <c r="C1360" s="408">
        <v>2197</v>
      </c>
      <c r="D1360" s="409">
        <v>45476</v>
      </c>
      <c r="E1360" s="436" t="s">
        <v>13124</v>
      </c>
    </row>
    <row r="1361" spans="2:5">
      <c r="B1361" s="408">
        <v>2407</v>
      </c>
      <c r="C1361" s="408">
        <v>2187</v>
      </c>
      <c r="D1361" s="409">
        <v>45476</v>
      </c>
      <c r="E1361" s="436" t="s">
        <v>13125</v>
      </c>
    </row>
    <row r="1362" spans="2:5">
      <c r="B1362" s="408">
        <v>2407</v>
      </c>
      <c r="C1362" s="408">
        <v>2182</v>
      </c>
      <c r="D1362" s="409">
        <v>45476</v>
      </c>
      <c r="E1362" s="436" t="s">
        <v>13126</v>
      </c>
    </row>
    <row r="1363" spans="2:5">
      <c r="B1363" s="410">
        <v>2407</v>
      </c>
      <c r="C1363" s="410">
        <v>2174</v>
      </c>
      <c r="D1363" s="411">
        <v>45476</v>
      </c>
      <c r="E1363" s="425" t="s">
        <v>13127</v>
      </c>
    </row>
    <row r="1364" spans="2:5">
      <c r="B1364" s="410">
        <v>2407</v>
      </c>
      <c r="C1364" s="410">
        <v>2170</v>
      </c>
      <c r="D1364" s="411">
        <v>45476</v>
      </c>
      <c r="E1364" s="425" t="s">
        <v>13128</v>
      </c>
    </row>
    <row r="1365" spans="2:5">
      <c r="B1365" s="410">
        <v>2407</v>
      </c>
      <c r="C1365" s="410">
        <v>2165</v>
      </c>
      <c r="D1365" s="411">
        <v>45476</v>
      </c>
      <c r="E1365" s="425" t="s">
        <v>13129</v>
      </c>
    </row>
    <row r="1366" spans="2:5">
      <c r="B1366" s="408">
        <v>2407</v>
      </c>
      <c r="C1366" s="408">
        <v>2159</v>
      </c>
      <c r="D1366" s="409">
        <v>45476</v>
      </c>
      <c r="E1366" s="436" t="s">
        <v>13130</v>
      </c>
    </row>
    <row r="1367" spans="2:5">
      <c r="B1367" s="410">
        <v>2407</v>
      </c>
      <c r="C1367" s="410">
        <v>2158</v>
      </c>
      <c r="D1367" s="411">
        <v>45476</v>
      </c>
      <c r="E1367" s="425" t="s">
        <v>13131</v>
      </c>
    </row>
    <row r="1368" spans="2:5">
      <c r="B1368" s="408">
        <v>2407</v>
      </c>
      <c r="C1368" s="408">
        <v>2157</v>
      </c>
      <c r="D1368" s="409">
        <v>45476</v>
      </c>
      <c r="E1368" s="436" t="s">
        <v>13132</v>
      </c>
    </row>
    <row r="1369" spans="2:5">
      <c r="B1369" s="410">
        <v>2407</v>
      </c>
      <c r="C1369" s="410">
        <v>2156</v>
      </c>
      <c r="D1369" s="411">
        <v>45476</v>
      </c>
      <c r="E1369" s="425" t="s">
        <v>13133</v>
      </c>
    </row>
    <row r="1370" spans="2:5">
      <c r="B1370" s="408">
        <v>2407</v>
      </c>
      <c r="C1370" s="408">
        <v>2153</v>
      </c>
      <c r="D1370" s="409">
        <v>45476</v>
      </c>
      <c r="E1370" s="436" t="s">
        <v>13134</v>
      </c>
    </row>
    <row r="1371" spans="2:5">
      <c r="B1371" s="408">
        <v>2407</v>
      </c>
      <c r="C1371" s="408">
        <v>2151</v>
      </c>
      <c r="D1371" s="409">
        <v>45476</v>
      </c>
      <c r="E1371" s="436" t="s">
        <v>13135</v>
      </c>
    </row>
    <row r="1372" spans="2:5">
      <c r="B1372" s="408">
        <v>2407</v>
      </c>
      <c r="C1372" s="408">
        <v>2150</v>
      </c>
      <c r="D1372" s="409">
        <v>45476</v>
      </c>
      <c r="E1372" s="436" t="s">
        <v>13136</v>
      </c>
    </row>
    <row r="1373" spans="2:5">
      <c r="B1373" s="408">
        <v>2407</v>
      </c>
      <c r="C1373" s="408">
        <v>2147</v>
      </c>
      <c r="D1373" s="409">
        <v>45476</v>
      </c>
      <c r="E1373" s="436" t="s">
        <v>13137</v>
      </c>
    </row>
    <row r="1374" spans="2:5">
      <c r="B1374" s="408">
        <v>2407</v>
      </c>
      <c r="C1374" s="408">
        <v>2143</v>
      </c>
      <c r="D1374" s="409">
        <v>45476</v>
      </c>
      <c r="E1374" s="436" t="s">
        <v>13138</v>
      </c>
    </row>
    <row r="1375" spans="2:5">
      <c r="B1375" s="408">
        <v>2407</v>
      </c>
      <c r="C1375" s="408">
        <v>2138</v>
      </c>
      <c r="D1375" s="409">
        <v>45476</v>
      </c>
      <c r="E1375" s="436" t="s">
        <v>13139</v>
      </c>
    </row>
    <row r="1376" spans="2:5">
      <c r="B1376" s="408">
        <v>2407</v>
      </c>
      <c r="C1376" s="408">
        <v>2136</v>
      </c>
      <c r="D1376" s="409">
        <v>45476</v>
      </c>
      <c r="E1376" s="436" t="s">
        <v>13140</v>
      </c>
    </row>
    <row r="1377" spans="2:5">
      <c r="B1377" s="408">
        <v>2407</v>
      </c>
      <c r="C1377" s="408">
        <v>2134</v>
      </c>
      <c r="D1377" s="409">
        <v>45476</v>
      </c>
      <c r="E1377" s="436" t="s">
        <v>13141</v>
      </c>
    </row>
    <row r="1378" spans="2:5">
      <c r="B1378" s="408">
        <v>2407</v>
      </c>
      <c r="C1378" s="408">
        <v>2129</v>
      </c>
      <c r="D1378" s="409">
        <v>45476</v>
      </c>
      <c r="E1378" s="436" t="s">
        <v>13142</v>
      </c>
    </row>
    <row r="1379" spans="2:5">
      <c r="B1379" s="408">
        <v>2407</v>
      </c>
      <c r="C1379" s="408">
        <v>2125</v>
      </c>
      <c r="D1379" s="409">
        <v>45476</v>
      </c>
      <c r="E1379" s="436" t="s">
        <v>13143</v>
      </c>
    </row>
    <row r="1380" spans="2:5">
      <c r="B1380" s="408">
        <v>2407</v>
      </c>
      <c r="C1380" s="408">
        <v>2123</v>
      </c>
      <c r="D1380" s="409">
        <v>45476</v>
      </c>
      <c r="E1380" s="436" t="s">
        <v>13144</v>
      </c>
    </row>
    <row r="1381" spans="2:5">
      <c r="B1381" s="408">
        <v>2407</v>
      </c>
      <c r="C1381" s="408">
        <v>2122</v>
      </c>
      <c r="D1381" s="409">
        <v>45476</v>
      </c>
      <c r="E1381" s="436" t="s">
        <v>13145</v>
      </c>
    </row>
    <row r="1382" spans="2:5">
      <c r="B1382" s="408">
        <v>2407</v>
      </c>
      <c r="C1382" s="408">
        <v>2119</v>
      </c>
      <c r="D1382" s="409">
        <v>45476</v>
      </c>
      <c r="E1382" s="436" t="s">
        <v>13146</v>
      </c>
    </row>
    <row r="1383" spans="2:5">
      <c r="B1383" s="408">
        <v>2407</v>
      </c>
      <c r="C1383" s="408">
        <v>2118</v>
      </c>
      <c r="D1383" s="409">
        <v>45476</v>
      </c>
      <c r="E1383" s="436" t="s">
        <v>13147</v>
      </c>
    </row>
    <row r="1384" spans="2:5">
      <c r="B1384" s="408">
        <v>2407</v>
      </c>
      <c r="C1384" s="408">
        <v>2112</v>
      </c>
      <c r="D1384" s="409">
        <v>45476</v>
      </c>
      <c r="E1384" s="436" t="s">
        <v>13148</v>
      </c>
    </row>
    <row r="1385" spans="2:5">
      <c r="B1385" s="408">
        <v>2407</v>
      </c>
      <c r="C1385" s="408">
        <v>2111</v>
      </c>
      <c r="D1385" s="409">
        <v>45476</v>
      </c>
      <c r="E1385" s="436" t="s">
        <v>13149</v>
      </c>
    </row>
    <row r="1386" spans="2:5">
      <c r="B1386" s="408">
        <v>2407</v>
      </c>
      <c r="C1386" s="408">
        <v>2109</v>
      </c>
      <c r="D1386" s="409">
        <v>45476</v>
      </c>
      <c r="E1386" s="436" t="s">
        <v>13150</v>
      </c>
    </row>
    <row r="1387" spans="2:5">
      <c r="B1387" s="408">
        <v>2407</v>
      </c>
      <c r="C1387" s="408">
        <v>2104</v>
      </c>
      <c r="D1387" s="409">
        <v>45476</v>
      </c>
      <c r="E1387" s="436" t="s">
        <v>13151</v>
      </c>
    </row>
    <row r="1388" spans="2:5">
      <c r="B1388" s="408">
        <v>2407</v>
      </c>
      <c r="C1388" s="408">
        <v>2099</v>
      </c>
      <c r="D1388" s="409">
        <v>45476</v>
      </c>
      <c r="E1388" s="436" t="s">
        <v>13152</v>
      </c>
    </row>
    <row r="1389" spans="2:5">
      <c r="B1389" s="408">
        <v>2407</v>
      </c>
      <c r="C1389" s="408">
        <v>2098</v>
      </c>
      <c r="D1389" s="409">
        <v>45476</v>
      </c>
      <c r="E1389" s="436" t="s">
        <v>13153</v>
      </c>
    </row>
    <row r="1390" spans="2:5">
      <c r="B1390" s="408">
        <v>2407</v>
      </c>
      <c r="C1390" s="408">
        <v>2095</v>
      </c>
      <c r="D1390" s="409">
        <v>45476</v>
      </c>
      <c r="E1390" s="436" t="s">
        <v>13154</v>
      </c>
    </row>
    <row r="1391" spans="2:5">
      <c r="B1391" s="408">
        <v>2407</v>
      </c>
      <c r="C1391" s="408">
        <v>2090</v>
      </c>
      <c r="D1391" s="409">
        <v>45476</v>
      </c>
      <c r="E1391" s="436" t="s">
        <v>13155</v>
      </c>
    </row>
    <row r="1392" spans="2:5">
      <c r="B1392" s="408">
        <v>2407</v>
      </c>
      <c r="C1392" s="408">
        <v>2089</v>
      </c>
      <c r="D1392" s="409">
        <v>45476</v>
      </c>
      <c r="E1392" s="436" t="s">
        <v>13156</v>
      </c>
    </row>
    <row r="1393" spans="2:5">
      <c r="B1393" s="408">
        <v>2407</v>
      </c>
      <c r="C1393" s="408">
        <v>2081</v>
      </c>
      <c r="D1393" s="409">
        <v>45476</v>
      </c>
      <c r="E1393" s="436" t="s">
        <v>13157</v>
      </c>
    </row>
    <row r="1394" spans="2:5">
      <c r="B1394" s="408">
        <v>2407</v>
      </c>
      <c r="C1394" s="408">
        <v>2079</v>
      </c>
      <c r="D1394" s="409">
        <v>45476</v>
      </c>
      <c r="E1394" s="436" t="s">
        <v>13158</v>
      </c>
    </row>
    <row r="1395" spans="2:5">
      <c r="B1395" s="408">
        <v>2407</v>
      </c>
      <c r="C1395" s="408">
        <v>2077</v>
      </c>
      <c r="D1395" s="409">
        <v>45476</v>
      </c>
      <c r="E1395" s="436" t="s">
        <v>13159</v>
      </c>
    </row>
    <row r="1396" spans="2:5">
      <c r="B1396" s="408">
        <v>2407</v>
      </c>
      <c r="C1396" s="408">
        <v>2075</v>
      </c>
      <c r="D1396" s="409">
        <v>45476</v>
      </c>
      <c r="E1396" s="436" t="s">
        <v>13160</v>
      </c>
    </row>
    <row r="1397" spans="2:5">
      <c r="B1397" s="408">
        <v>2407</v>
      </c>
      <c r="C1397" s="408">
        <v>2074</v>
      </c>
      <c r="D1397" s="409">
        <v>45476</v>
      </c>
      <c r="E1397" s="436" t="s">
        <v>13161</v>
      </c>
    </row>
    <row r="1398" spans="2:5">
      <c r="B1398" s="408">
        <v>2407</v>
      </c>
      <c r="C1398" s="408">
        <v>2073</v>
      </c>
      <c r="D1398" s="409">
        <v>45476</v>
      </c>
      <c r="E1398" s="436" t="s">
        <v>13162</v>
      </c>
    </row>
    <row r="1399" spans="2:5">
      <c r="B1399" s="408">
        <v>2407</v>
      </c>
      <c r="C1399" s="408">
        <v>2070</v>
      </c>
      <c r="D1399" s="409">
        <v>45476</v>
      </c>
      <c r="E1399" s="436" t="s">
        <v>13163</v>
      </c>
    </row>
    <row r="1400" spans="2:5">
      <c r="B1400" s="408">
        <v>2407</v>
      </c>
      <c r="C1400" s="408">
        <v>2068</v>
      </c>
      <c r="D1400" s="409">
        <v>45476</v>
      </c>
      <c r="E1400" s="436" t="s">
        <v>13164</v>
      </c>
    </row>
    <row r="1401" spans="2:5">
      <c r="B1401" s="408">
        <v>2407</v>
      </c>
      <c r="C1401" s="408">
        <v>2067</v>
      </c>
      <c r="D1401" s="409">
        <v>45476</v>
      </c>
      <c r="E1401" s="436" t="s">
        <v>13165</v>
      </c>
    </row>
    <row r="1402" spans="2:5">
      <c r="B1402" s="408">
        <v>2407</v>
      </c>
      <c r="C1402" s="408">
        <v>2066</v>
      </c>
      <c r="D1402" s="409">
        <v>45476</v>
      </c>
      <c r="E1402" s="436" t="s">
        <v>13166</v>
      </c>
    </row>
    <row r="1403" spans="2:5">
      <c r="B1403" s="408">
        <v>2407</v>
      </c>
      <c r="C1403" s="408">
        <v>2065</v>
      </c>
      <c r="D1403" s="409">
        <v>45476</v>
      </c>
      <c r="E1403" s="436" t="s">
        <v>13167</v>
      </c>
    </row>
    <row r="1404" spans="2:5">
      <c r="B1404" s="408">
        <v>2407</v>
      </c>
      <c r="C1404" s="408">
        <v>2062</v>
      </c>
      <c r="D1404" s="409">
        <v>45476</v>
      </c>
      <c r="E1404" s="436" t="s">
        <v>13168</v>
      </c>
    </row>
    <row r="1405" spans="2:5">
      <c r="B1405" s="408">
        <v>2407</v>
      </c>
      <c r="C1405" s="408">
        <v>2056</v>
      </c>
      <c r="D1405" s="409">
        <v>45476</v>
      </c>
      <c r="E1405" s="436" t="s">
        <v>13169</v>
      </c>
    </row>
    <row r="1406" spans="2:5">
      <c r="B1406" s="408">
        <v>2407</v>
      </c>
      <c r="C1406" s="408">
        <v>2055</v>
      </c>
      <c r="D1406" s="409">
        <v>45476</v>
      </c>
      <c r="E1406" s="436" t="s">
        <v>13170</v>
      </c>
    </row>
    <row r="1407" spans="2:5">
      <c r="B1407" s="408">
        <v>2407</v>
      </c>
      <c r="C1407" s="408">
        <v>2053</v>
      </c>
      <c r="D1407" s="409">
        <v>45476</v>
      </c>
      <c r="E1407" s="436" t="s">
        <v>13171</v>
      </c>
    </row>
    <row r="1408" spans="2:5">
      <c r="B1408" s="408">
        <v>2407</v>
      </c>
      <c r="C1408" s="408">
        <v>2052</v>
      </c>
      <c r="D1408" s="409">
        <v>45476</v>
      </c>
      <c r="E1408" s="436" t="s">
        <v>13172</v>
      </c>
    </row>
    <row r="1409" spans="2:5">
      <c r="B1409" s="408">
        <v>2407</v>
      </c>
      <c r="C1409" s="408">
        <v>2049</v>
      </c>
      <c r="D1409" s="409">
        <v>45476</v>
      </c>
      <c r="E1409" s="436" t="s">
        <v>13173</v>
      </c>
    </row>
    <row r="1410" spans="2:5">
      <c r="B1410" s="408">
        <v>2407</v>
      </c>
      <c r="C1410" s="408">
        <v>2048</v>
      </c>
      <c r="D1410" s="409">
        <v>45476</v>
      </c>
      <c r="E1410" s="436" t="s">
        <v>13174</v>
      </c>
    </row>
    <row r="1411" spans="2:5">
      <c r="B1411" s="408">
        <v>2407</v>
      </c>
      <c r="C1411" s="408">
        <v>2047</v>
      </c>
      <c r="D1411" s="409">
        <v>45476</v>
      </c>
      <c r="E1411" s="436" t="s">
        <v>13175</v>
      </c>
    </row>
    <row r="1412" spans="2:5">
      <c r="B1412" s="408">
        <v>2407</v>
      </c>
      <c r="C1412" s="408">
        <v>2043</v>
      </c>
      <c r="D1412" s="409">
        <v>45476</v>
      </c>
      <c r="E1412" s="436" t="s">
        <v>13176</v>
      </c>
    </row>
    <row r="1413" spans="2:5">
      <c r="B1413" s="408">
        <v>2407</v>
      </c>
      <c r="C1413" s="408">
        <v>2042</v>
      </c>
      <c r="D1413" s="409">
        <v>45476</v>
      </c>
      <c r="E1413" s="436" t="s">
        <v>13177</v>
      </c>
    </row>
    <row r="1414" spans="2:5">
      <c r="B1414" s="408">
        <v>2407</v>
      </c>
      <c r="C1414" s="408">
        <v>2040</v>
      </c>
      <c r="D1414" s="409">
        <v>45476</v>
      </c>
      <c r="E1414" s="436" t="s">
        <v>13178</v>
      </c>
    </row>
    <row r="1415" spans="2:5">
      <c r="B1415" s="408">
        <v>2407</v>
      </c>
      <c r="C1415" s="408">
        <v>2039</v>
      </c>
      <c r="D1415" s="409">
        <v>45476</v>
      </c>
      <c r="E1415" s="436" t="s">
        <v>13179</v>
      </c>
    </row>
    <row r="1416" spans="2:5">
      <c r="B1416" s="408">
        <v>2407</v>
      </c>
      <c r="C1416" s="408">
        <v>2038</v>
      </c>
      <c r="D1416" s="409">
        <v>45476</v>
      </c>
      <c r="E1416" s="436" t="s">
        <v>13180</v>
      </c>
    </row>
    <row r="1417" spans="2:5">
      <c r="B1417" s="408">
        <v>2407</v>
      </c>
      <c r="C1417" s="408">
        <v>2034</v>
      </c>
      <c r="D1417" s="409">
        <v>45476</v>
      </c>
      <c r="E1417" s="436" t="s">
        <v>13181</v>
      </c>
    </row>
    <row r="1418" spans="2:5">
      <c r="B1418" s="408">
        <v>2407</v>
      </c>
      <c r="C1418" s="408">
        <v>2031</v>
      </c>
      <c r="D1418" s="409">
        <v>45476</v>
      </c>
      <c r="E1418" s="436" t="s">
        <v>13182</v>
      </c>
    </row>
    <row r="1419" spans="2:5">
      <c r="B1419" s="408">
        <v>2407</v>
      </c>
      <c r="C1419" s="408">
        <v>2030</v>
      </c>
      <c r="D1419" s="409">
        <v>45476</v>
      </c>
      <c r="E1419" s="436" t="s">
        <v>13183</v>
      </c>
    </row>
    <row r="1420" spans="2:5">
      <c r="B1420" s="408">
        <v>2407</v>
      </c>
      <c r="C1420" s="408">
        <v>2028</v>
      </c>
      <c r="D1420" s="409">
        <v>45476</v>
      </c>
      <c r="E1420" s="436" t="s">
        <v>13184</v>
      </c>
    </row>
    <row r="1421" spans="2:5">
      <c r="B1421" s="408">
        <v>2407</v>
      </c>
      <c r="C1421" s="408">
        <v>2027</v>
      </c>
      <c r="D1421" s="409">
        <v>45476</v>
      </c>
      <c r="E1421" s="436" t="s">
        <v>13185</v>
      </c>
    </row>
    <row r="1422" spans="2:5">
      <c r="B1422" s="408">
        <v>2407</v>
      </c>
      <c r="C1422" s="408">
        <v>2025</v>
      </c>
      <c r="D1422" s="409">
        <v>45476</v>
      </c>
      <c r="E1422" s="436" t="s">
        <v>13186</v>
      </c>
    </row>
    <row r="1423" spans="2:5">
      <c r="B1423" s="408">
        <v>2407</v>
      </c>
      <c r="C1423" s="408">
        <v>2018</v>
      </c>
      <c r="D1423" s="409">
        <v>45476</v>
      </c>
      <c r="E1423" s="436" t="s">
        <v>13187</v>
      </c>
    </row>
    <row r="1424" spans="2:5">
      <c r="B1424" s="408">
        <v>2407</v>
      </c>
      <c r="C1424" s="408">
        <v>2014</v>
      </c>
      <c r="D1424" s="409">
        <v>45476</v>
      </c>
      <c r="E1424" s="436" t="s">
        <v>13188</v>
      </c>
    </row>
    <row r="1425" spans="2:5">
      <c r="B1425" s="408">
        <v>2407</v>
      </c>
      <c r="C1425" s="408">
        <v>2013</v>
      </c>
      <c r="D1425" s="409">
        <v>45476</v>
      </c>
      <c r="E1425" s="436" t="s">
        <v>13189</v>
      </c>
    </row>
    <row r="1426" spans="2:5">
      <c r="B1426" s="408">
        <v>2407</v>
      </c>
      <c r="C1426" s="408">
        <v>2005</v>
      </c>
      <c r="D1426" s="409">
        <v>45476</v>
      </c>
      <c r="E1426" s="436" t="s">
        <v>13190</v>
      </c>
    </row>
    <row r="1427" spans="2:5">
      <c r="B1427" s="408">
        <v>2407</v>
      </c>
      <c r="C1427" s="408">
        <v>2004</v>
      </c>
      <c r="D1427" s="409">
        <v>45476</v>
      </c>
      <c r="E1427" s="436" t="s">
        <v>13191</v>
      </c>
    </row>
    <row r="1428" spans="2:5">
      <c r="B1428" s="408">
        <v>2407</v>
      </c>
      <c r="C1428" s="408">
        <v>1996</v>
      </c>
      <c r="D1428" s="409">
        <v>45476</v>
      </c>
      <c r="E1428" s="436" t="s">
        <v>13192</v>
      </c>
    </row>
    <row r="1429" spans="2:5">
      <c r="B1429" s="408">
        <v>2407</v>
      </c>
      <c r="C1429" s="408">
        <v>1992</v>
      </c>
      <c r="D1429" s="409">
        <v>45476</v>
      </c>
      <c r="E1429" s="436" t="s">
        <v>13193</v>
      </c>
    </row>
    <row r="1430" spans="2:5">
      <c r="B1430" s="408">
        <v>2407</v>
      </c>
      <c r="C1430" s="408">
        <v>1987</v>
      </c>
      <c r="D1430" s="409">
        <v>45476</v>
      </c>
      <c r="E1430" s="436" t="s">
        <v>13194</v>
      </c>
    </row>
    <row r="1431" spans="2:5">
      <c r="B1431" s="408">
        <v>2407</v>
      </c>
      <c r="C1431" s="408">
        <v>1985</v>
      </c>
      <c r="D1431" s="409">
        <v>45476</v>
      </c>
      <c r="E1431" s="436" t="s">
        <v>13195</v>
      </c>
    </row>
    <row r="1432" spans="2:5">
      <c r="B1432" s="408">
        <v>2407</v>
      </c>
      <c r="C1432" s="408">
        <v>1983</v>
      </c>
      <c r="D1432" s="409">
        <v>45476</v>
      </c>
      <c r="E1432" s="436" t="s">
        <v>13196</v>
      </c>
    </row>
    <row r="1433" spans="2:5">
      <c r="B1433" s="408">
        <v>2407</v>
      </c>
      <c r="C1433" s="408">
        <v>1979</v>
      </c>
      <c r="D1433" s="409">
        <v>45476</v>
      </c>
      <c r="E1433" s="436" t="s">
        <v>13197</v>
      </c>
    </row>
    <row r="1434" spans="2:5">
      <c r="B1434" s="408">
        <v>2407</v>
      </c>
      <c r="C1434" s="408">
        <v>1976</v>
      </c>
      <c r="D1434" s="409">
        <v>45476</v>
      </c>
      <c r="E1434" s="436" t="s">
        <v>13198</v>
      </c>
    </row>
    <row r="1435" spans="2:5">
      <c r="B1435" s="408">
        <v>2407</v>
      </c>
      <c r="C1435" s="408">
        <v>1972</v>
      </c>
      <c r="D1435" s="409">
        <v>45476</v>
      </c>
      <c r="E1435" s="436" t="s">
        <v>13199</v>
      </c>
    </row>
    <row r="1436" spans="2:5">
      <c r="B1436" s="408">
        <v>2407</v>
      </c>
      <c r="C1436" s="408">
        <v>1971</v>
      </c>
      <c r="D1436" s="409">
        <v>45476</v>
      </c>
      <c r="E1436" s="436" t="s">
        <v>13200</v>
      </c>
    </row>
    <row r="1437" spans="2:5">
      <c r="B1437" s="408">
        <v>2407</v>
      </c>
      <c r="C1437" s="408">
        <v>1968</v>
      </c>
      <c r="D1437" s="409">
        <v>45476</v>
      </c>
      <c r="E1437" s="436" t="s">
        <v>13201</v>
      </c>
    </row>
    <row r="1438" spans="2:5">
      <c r="B1438" s="408">
        <v>2407</v>
      </c>
      <c r="C1438" s="408">
        <v>1967</v>
      </c>
      <c r="D1438" s="409">
        <v>45476</v>
      </c>
      <c r="E1438" s="436" t="s">
        <v>13202</v>
      </c>
    </row>
    <row r="1439" spans="2:5">
      <c r="B1439" s="408">
        <v>2407</v>
      </c>
      <c r="C1439" s="408">
        <v>1965</v>
      </c>
      <c r="D1439" s="409">
        <v>45476</v>
      </c>
      <c r="E1439" s="436" t="s">
        <v>13203</v>
      </c>
    </row>
    <row r="1440" spans="2:5">
      <c r="B1440" s="408">
        <v>2407</v>
      </c>
      <c r="C1440" s="408">
        <v>1964</v>
      </c>
      <c r="D1440" s="409">
        <v>45476</v>
      </c>
      <c r="E1440" s="436" t="s">
        <v>13204</v>
      </c>
    </row>
    <row r="1441" spans="2:5">
      <c r="B1441" s="408">
        <v>2407</v>
      </c>
      <c r="C1441" s="408">
        <v>1960</v>
      </c>
      <c r="D1441" s="409">
        <v>45476</v>
      </c>
      <c r="E1441" s="436" t="s">
        <v>13205</v>
      </c>
    </row>
    <row r="1442" spans="2:5">
      <c r="B1442" s="408">
        <v>2407</v>
      </c>
      <c r="C1442" s="408">
        <v>1959</v>
      </c>
      <c r="D1442" s="409">
        <v>45476</v>
      </c>
      <c r="E1442" s="436" t="s">
        <v>13206</v>
      </c>
    </row>
    <row r="1443" spans="2:5">
      <c r="B1443" s="408">
        <v>2407</v>
      </c>
      <c r="C1443" s="408">
        <v>1955</v>
      </c>
      <c r="D1443" s="409">
        <v>45476</v>
      </c>
      <c r="E1443" s="436" t="s">
        <v>13207</v>
      </c>
    </row>
    <row r="1444" spans="2:5">
      <c r="B1444" s="408">
        <v>2407</v>
      </c>
      <c r="C1444" s="408">
        <v>1953</v>
      </c>
      <c r="D1444" s="409">
        <v>45476</v>
      </c>
      <c r="E1444" s="436" t="s">
        <v>13208</v>
      </c>
    </row>
    <row r="1445" spans="2:5">
      <c r="B1445" s="408">
        <v>2407</v>
      </c>
      <c r="C1445" s="408">
        <v>1948</v>
      </c>
      <c r="D1445" s="409">
        <v>45476</v>
      </c>
      <c r="E1445" s="436" t="s">
        <v>13209</v>
      </c>
    </row>
    <row r="1446" spans="2:5">
      <c r="B1446" s="408">
        <v>2407</v>
      </c>
      <c r="C1446" s="408">
        <v>1945</v>
      </c>
      <c r="D1446" s="409">
        <v>45476</v>
      </c>
      <c r="E1446" s="436" t="s">
        <v>13210</v>
      </c>
    </row>
    <row r="1447" spans="2:5">
      <c r="B1447" s="408">
        <v>2407</v>
      </c>
      <c r="C1447" s="408">
        <v>1942</v>
      </c>
      <c r="D1447" s="409">
        <v>45476</v>
      </c>
      <c r="E1447" s="436" t="s">
        <v>13211</v>
      </c>
    </row>
    <row r="1448" spans="2:5">
      <c r="B1448" s="408">
        <v>2407</v>
      </c>
      <c r="C1448" s="408">
        <v>1937</v>
      </c>
      <c r="D1448" s="409">
        <v>45476</v>
      </c>
      <c r="E1448" s="436" t="s">
        <v>13212</v>
      </c>
    </row>
    <row r="1449" spans="2:5">
      <c r="B1449" s="408">
        <v>2407</v>
      </c>
      <c r="C1449" s="408">
        <v>1931</v>
      </c>
      <c r="D1449" s="409">
        <v>45475</v>
      </c>
      <c r="E1449" s="436" t="s">
        <v>13213</v>
      </c>
    </row>
    <row r="1450" spans="2:5">
      <c r="B1450" s="408">
        <v>2407</v>
      </c>
      <c r="C1450" s="408">
        <v>1930</v>
      </c>
      <c r="D1450" s="409">
        <v>45475</v>
      </c>
      <c r="E1450" s="436" t="s">
        <v>13214</v>
      </c>
    </row>
    <row r="1451" spans="2:5">
      <c r="B1451" s="408">
        <v>2407</v>
      </c>
      <c r="C1451" s="408">
        <v>1929</v>
      </c>
      <c r="D1451" s="409">
        <v>45475</v>
      </c>
      <c r="E1451" s="436" t="s">
        <v>13215</v>
      </c>
    </row>
    <row r="1452" spans="2:5">
      <c r="B1452" s="408">
        <v>2407</v>
      </c>
      <c r="C1452" s="408">
        <v>1928</v>
      </c>
      <c r="D1452" s="409">
        <v>45475</v>
      </c>
      <c r="E1452" s="436" t="s">
        <v>13216</v>
      </c>
    </row>
    <row r="1453" spans="2:5">
      <c r="B1453" s="408">
        <v>2407</v>
      </c>
      <c r="C1453" s="408">
        <v>1926</v>
      </c>
      <c r="D1453" s="409">
        <v>45475</v>
      </c>
      <c r="E1453" s="436" t="s">
        <v>13217</v>
      </c>
    </row>
    <row r="1454" spans="2:5">
      <c r="B1454" s="408">
        <v>2407</v>
      </c>
      <c r="C1454" s="408">
        <v>1925</v>
      </c>
      <c r="D1454" s="409">
        <v>45475</v>
      </c>
      <c r="E1454" s="436" t="s">
        <v>13218</v>
      </c>
    </row>
    <row r="1455" spans="2:5">
      <c r="B1455" s="408">
        <v>2407</v>
      </c>
      <c r="C1455" s="408">
        <v>1921</v>
      </c>
      <c r="D1455" s="409">
        <v>45475</v>
      </c>
      <c r="E1455" s="436" t="s">
        <v>13219</v>
      </c>
    </row>
    <row r="1456" spans="2:5">
      <c r="B1456" s="408">
        <v>2407</v>
      </c>
      <c r="C1456" s="408">
        <v>1920</v>
      </c>
      <c r="D1456" s="409">
        <v>45475</v>
      </c>
      <c r="E1456" s="436" t="s">
        <v>13220</v>
      </c>
    </row>
    <row r="1457" spans="2:5">
      <c r="B1457" s="408">
        <v>2407</v>
      </c>
      <c r="C1457" s="408">
        <v>1919</v>
      </c>
      <c r="D1457" s="409">
        <v>45475</v>
      </c>
      <c r="E1457" s="436" t="s">
        <v>13221</v>
      </c>
    </row>
    <row r="1458" spans="2:5">
      <c r="B1458" s="408">
        <v>2407</v>
      </c>
      <c r="C1458" s="408">
        <v>1917</v>
      </c>
      <c r="D1458" s="409">
        <v>45475</v>
      </c>
      <c r="E1458" s="436" t="s">
        <v>13222</v>
      </c>
    </row>
    <row r="1459" spans="2:5">
      <c r="B1459" s="408">
        <v>2407</v>
      </c>
      <c r="C1459" s="408">
        <v>1916</v>
      </c>
      <c r="D1459" s="409">
        <v>45475</v>
      </c>
      <c r="E1459" s="436" t="s">
        <v>13223</v>
      </c>
    </row>
    <row r="1460" spans="2:5">
      <c r="B1460" s="408">
        <v>2407</v>
      </c>
      <c r="C1460" s="408">
        <v>1911</v>
      </c>
      <c r="D1460" s="409">
        <v>45475</v>
      </c>
      <c r="E1460" s="436" t="s">
        <v>13224</v>
      </c>
    </row>
    <row r="1461" spans="2:5">
      <c r="B1461" s="408">
        <v>2407</v>
      </c>
      <c r="C1461" s="408">
        <v>1910</v>
      </c>
      <c r="D1461" s="409">
        <v>45475</v>
      </c>
      <c r="E1461" s="436" t="s">
        <v>13225</v>
      </c>
    </row>
    <row r="1462" spans="2:5">
      <c r="B1462" s="408">
        <v>2407</v>
      </c>
      <c r="C1462" s="408">
        <v>1909</v>
      </c>
      <c r="D1462" s="409">
        <v>45475</v>
      </c>
      <c r="E1462" s="436" t="s">
        <v>13226</v>
      </c>
    </row>
    <row r="1463" spans="2:5">
      <c r="B1463" s="408">
        <v>2407</v>
      </c>
      <c r="C1463" s="408">
        <v>1908</v>
      </c>
      <c r="D1463" s="409">
        <v>45475</v>
      </c>
      <c r="E1463" s="436" t="s">
        <v>13227</v>
      </c>
    </row>
    <row r="1464" spans="2:5">
      <c r="B1464" s="408">
        <v>2407</v>
      </c>
      <c r="C1464" s="408">
        <v>1907</v>
      </c>
      <c r="D1464" s="409">
        <v>45475</v>
      </c>
      <c r="E1464" s="436" t="s">
        <v>13228</v>
      </c>
    </row>
    <row r="1465" spans="2:5">
      <c r="B1465" s="408">
        <v>2407</v>
      </c>
      <c r="C1465" s="408">
        <v>1906</v>
      </c>
      <c r="D1465" s="409">
        <v>45475</v>
      </c>
      <c r="E1465" s="436" t="s">
        <v>13229</v>
      </c>
    </row>
    <row r="1466" spans="2:5">
      <c r="B1466" s="408">
        <v>2407</v>
      </c>
      <c r="C1466" s="408">
        <v>1905</v>
      </c>
      <c r="D1466" s="409">
        <v>45475</v>
      </c>
      <c r="E1466" s="436" t="s">
        <v>13230</v>
      </c>
    </row>
    <row r="1467" spans="2:5">
      <c r="B1467" s="408">
        <v>2407</v>
      </c>
      <c r="C1467" s="408">
        <v>1903</v>
      </c>
      <c r="D1467" s="409">
        <v>45475</v>
      </c>
      <c r="E1467" s="436" t="s">
        <v>13231</v>
      </c>
    </row>
    <row r="1468" spans="2:5">
      <c r="B1468" s="408">
        <v>2407</v>
      </c>
      <c r="C1468" s="408">
        <v>1902</v>
      </c>
      <c r="D1468" s="409">
        <v>45475</v>
      </c>
      <c r="E1468" s="436" t="s">
        <v>13232</v>
      </c>
    </row>
    <row r="1469" spans="2:5">
      <c r="B1469" s="408">
        <v>2407</v>
      </c>
      <c r="C1469" s="408">
        <v>1899</v>
      </c>
      <c r="D1469" s="409">
        <v>45475</v>
      </c>
      <c r="E1469" s="436" t="s">
        <v>13233</v>
      </c>
    </row>
    <row r="1470" spans="2:5">
      <c r="B1470" s="408">
        <v>2407</v>
      </c>
      <c r="C1470" s="408">
        <v>1897</v>
      </c>
      <c r="D1470" s="409">
        <v>45475</v>
      </c>
      <c r="E1470" s="436" t="s">
        <v>13234</v>
      </c>
    </row>
    <row r="1471" spans="2:5">
      <c r="B1471" s="408">
        <v>2407</v>
      </c>
      <c r="C1471" s="408">
        <v>1896</v>
      </c>
      <c r="D1471" s="409">
        <v>45475</v>
      </c>
      <c r="E1471" s="436" t="s">
        <v>13235</v>
      </c>
    </row>
    <row r="1472" spans="2:5">
      <c r="B1472" s="408">
        <v>2407</v>
      </c>
      <c r="C1472" s="408">
        <v>1894</v>
      </c>
      <c r="D1472" s="409">
        <v>45475</v>
      </c>
      <c r="E1472" s="436" t="s">
        <v>13236</v>
      </c>
    </row>
    <row r="1473" spans="2:5">
      <c r="B1473" s="408">
        <v>2407</v>
      </c>
      <c r="C1473" s="408">
        <v>1893</v>
      </c>
      <c r="D1473" s="409">
        <v>45475</v>
      </c>
      <c r="E1473" s="436" t="s">
        <v>13237</v>
      </c>
    </row>
    <row r="1474" spans="2:5">
      <c r="B1474" s="408">
        <v>2407</v>
      </c>
      <c r="C1474" s="408">
        <v>1892</v>
      </c>
      <c r="D1474" s="409">
        <v>45475</v>
      </c>
      <c r="E1474" s="436" t="s">
        <v>13238</v>
      </c>
    </row>
    <row r="1475" spans="2:5">
      <c r="B1475" s="408">
        <v>2407</v>
      </c>
      <c r="C1475" s="408">
        <v>1887</v>
      </c>
      <c r="D1475" s="409">
        <v>45475</v>
      </c>
      <c r="E1475" s="436" t="s">
        <v>13239</v>
      </c>
    </row>
    <row r="1476" spans="2:5">
      <c r="B1476" s="408">
        <v>2407</v>
      </c>
      <c r="C1476" s="408">
        <v>1886</v>
      </c>
      <c r="D1476" s="409">
        <v>45475</v>
      </c>
      <c r="E1476" s="436" t="s">
        <v>13240</v>
      </c>
    </row>
    <row r="1477" spans="2:5">
      <c r="B1477" s="408">
        <v>2407</v>
      </c>
      <c r="C1477" s="408">
        <v>1885</v>
      </c>
      <c r="D1477" s="409">
        <v>45475</v>
      </c>
      <c r="E1477" s="436" t="s">
        <v>13241</v>
      </c>
    </row>
    <row r="1478" spans="2:5">
      <c r="B1478" s="410">
        <v>2407</v>
      </c>
      <c r="C1478" s="410">
        <v>1884</v>
      </c>
      <c r="D1478" s="409">
        <v>45475</v>
      </c>
      <c r="E1478" s="425" t="s">
        <v>13242</v>
      </c>
    </row>
    <row r="1479" spans="2:5">
      <c r="B1479" s="408">
        <v>2407</v>
      </c>
      <c r="C1479" s="408">
        <v>1878</v>
      </c>
      <c r="D1479" s="409">
        <v>45475</v>
      </c>
      <c r="E1479" s="436" t="s">
        <v>13243</v>
      </c>
    </row>
    <row r="1480" spans="2:5">
      <c r="B1480" s="408">
        <v>2407</v>
      </c>
      <c r="C1480" s="408">
        <v>1875</v>
      </c>
      <c r="D1480" s="409">
        <v>45475</v>
      </c>
      <c r="E1480" s="436" t="s">
        <v>13244</v>
      </c>
    </row>
    <row r="1481" spans="2:5">
      <c r="B1481" s="408">
        <v>2407</v>
      </c>
      <c r="C1481" s="408">
        <v>1873</v>
      </c>
      <c r="D1481" s="409">
        <v>45475</v>
      </c>
      <c r="E1481" s="436" t="s">
        <v>13245</v>
      </c>
    </row>
    <row r="1482" spans="2:5">
      <c r="B1482" s="408">
        <v>2407</v>
      </c>
      <c r="C1482" s="408">
        <v>1872</v>
      </c>
      <c r="D1482" s="409">
        <v>45475</v>
      </c>
      <c r="E1482" s="436" t="s">
        <v>13246</v>
      </c>
    </row>
    <row r="1483" spans="2:5">
      <c r="B1483" s="408">
        <v>2407</v>
      </c>
      <c r="C1483" s="408">
        <v>1869</v>
      </c>
      <c r="D1483" s="409">
        <v>45475</v>
      </c>
      <c r="E1483" s="436" t="s">
        <v>13247</v>
      </c>
    </row>
    <row r="1484" spans="2:5">
      <c r="B1484" s="408">
        <v>2407</v>
      </c>
      <c r="C1484" s="408">
        <v>1866</v>
      </c>
      <c r="D1484" s="409">
        <v>45475</v>
      </c>
      <c r="E1484" s="436" t="s">
        <v>13248</v>
      </c>
    </row>
    <row r="1485" spans="2:5">
      <c r="B1485" s="408">
        <v>2407</v>
      </c>
      <c r="C1485" s="408">
        <v>1864</v>
      </c>
      <c r="D1485" s="409">
        <v>45475</v>
      </c>
      <c r="E1485" s="436" t="s">
        <v>13249</v>
      </c>
    </row>
    <row r="1486" spans="2:5">
      <c r="B1486" s="408">
        <v>2407</v>
      </c>
      <c r="C1486" s="408">
        <v>1863</v>
      </c>
      <c r="D1486" s="409">
        <v>45475</v>
      </c>
      <c r="E1486" s="436" t="s">
        <v>13250</v>
      </c>
    </row>
    <row r="1487" spans="2:5">
      <c r="B1487" s="408">
        <v>2407</v>
      </c>
      <c r="C1487" s="408">
        <v>1862</v>
      </c>
      <c r="D1487" s="409">
        <v>45475</v>
      </c>
      <c r="E1487" s="436" t="s">
        <v>13251</v>
      </c>
    </row>
    <row r="1488" spans="2:5">
      <c r="B1488" s="408">
        <v>2407</v>
      </c>
      <c r="C1488" s="408">
        <v>1860</v>
      </c>
      <c r="D1488" s="409">
        <v>45475</v>
      </c>
      <c r="E1488" s="436" t="s">
        <v>13252</v>
      </c>
    </row>
    <row r="1489" spans="2:5">
      <c r="B1489" s="408">
        <v>2407</v>
      </c>
      <c r="C1489" s="408">
        <v>1857</v>
      </c>
      <c r="D1489" s="409">
        <v>45475</v>
      </c>
      <c r="E1489" s="436" t="s">
        <v>13253</v>
      </c>
    </row>
    <row r="1490" spans="2:5">
      <c r="B1490" s="408">
        <v>2407</v>
      </c>
      <c r="C1490" s="408">
        <v>1856</v>
      </c>
      <c r="D1490" s="409">
        <v>45475</v>
      </c>
      <c r="E1490" s="436" t="s">
        <v>13254</v>
      </c>
    </row>
    <row r="1491" spans="2:5">
      <c r="B1491" s="408">
        <v>2407</v>
      </c>
      <c r="C1491" s="408">
        <v>1853</v>
      </c>
      <c r="D1491" s="409">
        <v>45475</v>
      </c>
      <c r="E1491" s="436" t="s">
        <v>13255</v>
      </c>
    </row>
    <row r="1492" spans="2:5">
      <c r="B1492" s="408">
        <v>2407</v>
      </c>
      <c r="C1492" s="408">
        <v>1851</v>
      </c>
      <c r="D1492" s="409">
        <v>45475</v>
      </c>
      <c r="E1492" s="436" t="s">
        <v>13256</v>
      </c>
    </row>
    <row r="1493" spans="2:5">
      <c r="B1493" s="408">
        <v>2407</v>
      </c>
      <c r="C1493" s="408">
        <v>1850</v>
      </c>
      <c r="D1493" s="409">
        <v>45475</v>
      </c>
      <c r="E1493" s="436" t="s">
        <v>13257</v>
      </c>
    </row>
    <row r="1494" spans="2:5">
      <c r="B1494" s="408">
        <v>2407</v>
      </c>
      <c r="C1494" s="408">
        <v>1846</v>
      </c>
      <c r="D1494" s="409">
        <v>45475</v>
      </c>
      <c r="E1494" s="436" t="s">
        <v>13258</v>
      </c>
    </row>
    <row r="1495" spans="2:5">
      <c r="B1495" s="408">
        <v>2407</v>
      </c>
      <c r="C1495" s="408">
        <v>1842</v>
      </c>
      <c r="D1495" s="409">
        <v>45475</v>
      </c>
      <c r="E1495" s="436" t="s">
        <v>13259</v>
      </c>
    </row>
    <row r="1496" spans="2:5">
      <c r="B1496" s="408">
        <v>2407</v>
      </c>
      <c r="C1496" s="408">
        <v>1837</v>
      </c>
      <c r="D1496" s="409">
        <v>45475</v>
      </c>
      <c r="E1496" s="436" t="s">
        <v>13260</v>
      </c>
    </row>
    <row r="1497" spans="2:5">
      <c r="B1497" s="408">
        <v>2407</v>
      </c>
      <c r="C1497" s="408">
        <v>1834</v>
      </c>
      <c r="D1497" s="409">
        <v>45475</v>
      </c>
      <c r="E1497" s="436" t="s">
        <v>13261</v>
      </c>
    </row>
    <row r="1498" spans="2:5">
      <c r="B1498" s="408">
        <v>2407</v>
      </c>
      <c r="C1498" s="408">
        <v>1825</v>
      </c>
      <c r="D1498" s="409">
        <v>45475</v>
      </c>
      <c r="E1498" s="436" t="s">
        <v>13262</v>
      </c>
    </row>
    <row r="1499" spans="2:5">
      <c r="B1499" s="408">
        <v>2407</v>
      </c>
      <c r="C1499" s="408">
        <v>1824</v>
      </c>
      <c r="D1499" s="409">
        <v>45475</v>
      </c>
      <c r="E1499" s="436" t="s">
        <v>13263</v>
      </c>
    </row>
    <row r="1500" spans="2:5">
      <c r="B1500" s="408">
        <v>2407</v>
      </c>
      <c r="C1500" s="408">
        <v>1811</v>
      </c>
      <c r="D1500" s="409">
        <v>45475</v>
      </c>
      <c r="E1500" s="436" t="s">
        <v>13264</v>
      </c>
    </row>
    <row r="1501" spans="2:5">
      <c r="B1501" s="408">
        <v>2407</v>
      </c>
      <c r="C1501" s="408">
        <v>1810</v>
      </c>
      <c r="D1501" s="409">
        <v>45475</v>
      </c>
      <c r="E1501" s="436" t="s">
        <v>13265</v>
      </c>
    </row>
    <row r="1502" spans="2:5">
      <c r="B1502" s="408">
        <v>2407</v>
      </c>
      <c r="C1502" s="408">
        <v>1804</v>
      </c>
      <c r="D1502" s="409">
        <v>45475</v>
      </c>
      <c r="E1502" s="436" t="s">
        <v>13266</v>
      </c>
    </row>
    <row r="1503" spans="2:5">
      <c r="B1503" s="408">
        <v>2407</v>
      </c>
      <c r="C1503" s="408">
        <v>1800</v>
      </c>
      <c r="D1503" s="409">
        <v>45475</v>
      </c>
      <c r="E1503" s="436" t="s">
        <v>13267</v>
      </c>
    </row>
    <row r="1504" spans="2:5">
      <c r="B1504" s="408">
        <v>2407</v>
      </c>
      <c r="C1504" s="408">
        <v>1796</v>
      </c>
      <c r="D1504" s="409">
        <v>45475</v>
      </c>
      <c r="E1504" s="436" t="s">
        <v>13268</v>
      </c>
    </row>
    <row r="1505" spans="2:5">
      <c r="B1505" s="408">
        <v>2407</v>
      </c>
      <c r="C1505" s="408">
        <v>1791</v>
      </c>
      <c r="D1505" s="409">
        <v>45475</v>
      </c>
      <c r="E1505" s="436" t="s">
        <v>13269</v>
      </c>
    </row>
    <row r="1506" spans="2:5">
      <c r="B1506" s="408">
        <v>2407</v>
      </c>
      <c r="C1506" s="408">
        <v>1790</v>
      </c>
      <c r="D1506" s="409">
        <v>45475</v>
      </c>
      <c r="E1506" s="436" t="s">
        <v>13270</v>
      </c>
    </row>
    <row r="1507" spans="2:5">
      <c r="B1507" s="408">
        <v>2407</v>
      </c>
      <c r="C1507" s="408">
        <v>1784</v>
      </c>
      <c r="D1507" s="409">
        <v>45475</v>
      </c>
      <c r="E1507" s="436" t="s">
        <v>13271</v>
      </c>
    </row>
    <row r="1508" spans="2:5">
      <c r="B1508" s="408">
        <v>2407</v>
      </c>
      <c r="C1508" s="408">
        <v>1782</v>
      </c>
      <c r="D1508" s="409">
        <v>45475</v>
      </c>
      <c r="E1508" s="436" t="s">
        <v>13272</v>
      </c>
    </row>
    <row r="1509" spans="2:5">
      <c r="B1509" s="408">
        <v>2407</v>
      </c>
      <c r="C1509" s="408">
        <v>1781</v>
      </c>
      <c r="D1509" s="409">
        <v>45475</v>
      </c>
      <c r="E1509" s="436" t="s">
        <v>13273</v>
      </c>
    </row>
    <row r="1510" spans="2:5">
      <c r="B1510" s="410">
        <v>2407</v>
      </c>
      <c r="C1510" s="410">
        <v>1777</v>
      </c>
      <c r="D1510" s="411">
        <v>45475</v>
      </c>
      <c r="E1510" s="425" t="s">
        <v>13274</v>
      </c>
    </row>
    <row r="1511" spans="2:5">
      <c r="B1511" s="408">
        <v>2407</v>
      </c>
      <c r="C1511" s="408">
        <v>1767</v>
      </c>
      <c r="D1511" s="409">
        <v>45475</v>
      </c>
      <c r="E1511" s="436" t="s">
        <v>13275</v>
      </c>
    </row>
    <row r="1512" spans="2:5">
      <c r="B1512" s="408">
        <v>2407</v>
      </c>
      <c r="C1512" s="408">
        <v>1761</v>
      </c>
      <c r="D1512" s="409">
        <v>45475</v>
      </c>
      <c r="E1512" s="436" t="s">
        <v>13276</v>
      </c>
    </row>
    <row r="1513" spans="2:5">
      <c r="B1513" s="408">
        <v>2407</v>
      </c>
      <c r="C1513" s="408">
        <v>1752</v>
      </c>
      <c r="D1513" s="409">
        <v>45475</v>
      </c>
      <c r="E1513" s="436" t="s">
        <v>13277</v>
      </c>
    </row>
    <row r="1514" spans="2:5">
      <c r="B1514" s="408">
        <v>2407</v>
      </c>
      <c r="C1514" s="408">
        <v>1745</v>
      </c>
      <c r="D1514" s="409">
        <v>45475</v>
      </c>
      <c r="E1514" s="436" t="s">
        <v>13278</v>
      </c>
    </row>
    <row r="1515" spans="2:5">
      <c r="B1515" s="408">
        <v>2407</v>
      </c>
      <c r="C1515" s="408">
        <v>1742</v>
      </c>
      <c r="D1515" s="409">
        <v>45475</v>
      </c>
      <c r="E1515" s="436" t="s">
        <v>13279</v>
      </c>
    </row>
    <row r="1516" spans="2:5">
      <c r="B1516" s="408">
        <v>2407</v>
      </c>
      <c r="C1516" s="408">
        <v>1738</v>
      </c>
      <c r="D1516" s="409">
        <v>45475</v>
      </c>
      <c r="E1516" s="436" t="s">
        <v>13280</v>
      </c>
    </row>
    <row r="1517" spans="2:5">
      <c r="B1517" s="408">
        <v>2407</v>
      </c>
      <c r="C1517" s="408">
        <v>1725</v>
      </c>
      <c r="D1517" s="409">
        <v>45475</v>
      </c>
      <c r="E1517" s="440" t="s">
        <v>13518</v>
      </c>
    </row>
    <row r="1518" spans="2:5">
      <c r="B1518" s="408">
        <v>2407</v>
      </c>
      <c r="C1518" s="408">
        <v>1705</v>
      </c>
      <c r="D1518" s="409">
        <v>45475</v>
      </c>
      <c r="E1518" s="440" t="s">
        <v>13519</v>
      </c>
    </row>
    <row r="1519" spans="2:5">
      <c r="B1519" s="408">
        <v>2407</v>
      </c>
      <c r="C1519" s="408">
        <v>1704</v>
      </c>
      <c r="D1519" s="409">
        <v>45475</v>
      </c>
      <c r="E1519" s="440" t="s">
        <v>13520</v>
      </c>
    </row>
    <row r="1520" spans="2:5">
      <c r="B1520" s="408">
        <v>2407</v>
      </c>
      <c r="C1520" s="408">
        <v>1687</v>
      </c>
      <c r="D1520" s="409">
        <v>45475</v>
      </c>
      <c r="E1520" s="440" t="s">
        <v>13521</v>
      </c>
    </row>
    <row r="1521" spans="2:5">
      <c r="B1521" s="408">
        <v>2407</v>
      </c>
      <c r="C1521" s="408">
        <v>1656</v>
      </c>
      <c r="D1521" s="409">
        <v>45475</v>
      </c>
      <c r="E1521" s="440" t="s">
        <v>13522</v>
      </c>
    </row>
    <row r="1522" spans="2:5">
      <c r="B1522" s="408">
        <v>2407</v>
      </c>
      <c r="C1522" s="408">
        <v>1649</v>
      </c>
      <c r="D1522" s="409">
        <v>45475</v>
      </c>
      <c r="E1522" s="440" t="s">
        <v>13523</v>
      </c>
    </row>
    <row r="1523" spans="2:5">
      <c r="B1523" s="408">
        <v>2407</v>
      </c>
      <c r="C1523" s="408">
        <v>1648</v>
      </c>
      <c r="D1523" s="409">
        <v>45475</v>
      </c>
      <c r="E1523" s="440" t="s">
        <v>13524</v>
      </c>
    </row>
    <row r="1524" spans="2:5">
      <c r="B1524" s="408">
        <v>2407</v>
      </c>
      <c r="C1524" s="408">
        <v>1646</v>
      </c>
      <c r="D1524" s="409">
        <v>44378</v>
      </c>
      <c r="E1524" s="440" t="s">
        <v>13525</v>
      </c>
    </row>
    <row r="1525" spans="2:5">
      <c r="B1525" s="408">
        <v>2407</v>
      </c>
      <c r="C1525" s="408">
        <v>1645</v>
      </c>
      <c r="D1525" s="409">
        <v>44378</v>
      </c>
      <c r="E1525" s="440" t="s">
        <v>13526</v>
      </c>
    </row>
    <row r="1526" spans="2:5">
      <c r="B1526" s="408">
        <v>2407</v>
      </c>
      <c r="C1526" s="408">
        <v>1640</v>
      </c>
      <c r="D1526" s="409">
        <v>44378</v>
      </c>
      <c r="E1526" s="440" t="s">
        <v>13527</v>
      </c>
    </row>
    <row r="1527" spans="2:5">
      <c r="B1527" s="408">
        <v>2407</v>
      </c>
      <c r="C1527" s="408">
        <v>1639</v>
      </c>
      <c r="D1527" s="409">
        <v>44378</v>
      </c>
      <c r="E1527" s="440" t="s">
        <v>13528</v>
      </c>
    </row>
    <row r="1528" spans="2:5">
      <c r="B1528" s="408">
        <v>2407</v>
      </c>
      <c r="C1528" s="408">
        <v>1638</v>
      </c>
      <c r="D1528" s="409">
        <v>44378</v>
      </c>
      <c r="E1528" s="440" t="s">
        <v>13529</v>
      </c>
    </row>
    <row r="1529" spans="2:5">
      <c r="B1529" s="408">
        <v>2407</v>
      </c>
      <c r="C1529" s="408">
        <v>1636</v>
      </c>
      <c r="D1529" s="409">
        <v>44378</v>
      </c>
      <c r="E1529" s="440" t="s">
        <v>13530</v>
      </c>
    </row>
    <row r="1530" spans="2:5">
      <c r="B1530" s="408">
        <v>2407</v>
      </c>
      <c r="C1530" s="408">
        <v>1627</v>
      </c>
      <c r="D1530" s="409">
        <v>45473</v>
      </c>
      <c r="E1530" s="440" t="s">
        <v>13531</v>
      </c>
    </row>
    <row r="1531" spans="2:5">
      <c r="B1531" s="408">
        <v>2407</v>
      </c>
      <c r="C1531" s="408">
        <v>1614</v>
      </c>
      <c r="D1531" s="409">
        <v>45471</v>
      </c>
      <c r="E1531" s="440" t="s">
        <v>13532</v>
      </c>
    </row>
    <row r="1532" spans="2:5">
      <c r="B1532" s="408">
        <v>2407</v>
      </c>
      <c r="C1532" s="408">
        <v>1613</v>
      </c>
      <c r="D1532" s="409">
        <v>45471</v>
      </c>
      <c r="E1532" s="440" t="s">
        <v>13533</v>
      </c>
    </row>
    <row r="1533" spans="2:5">
      <c r="B1533" s="408">
        <v>2407</v>
      </c>
      <c r="C1533" s="408">
        <v>1606</v>
      </c>
      <c r="D1533" s="409">
        <v>45470</v>
      </c>
      <c r="E1533" s="440" t="s">
        <v>13534</v>
      </c>
    </row>
    <row r="1534" spans="2:5">
      <c r="B1534" s="408">
        <v>2407</v>
      </c>
      <c r="C1534" s="408">
        <v>1603</v>
      </c>
      <c r="D1534" s="409">
        <v>45470</v>
      </c>
      <c r="E1534" s="440" t="s">
        <v>13535</v>
      </c>
    </row>
    <row r="1535" spans="2:5">
      <c r="B1535" s="408">
        <v>2407</v>
      </c>
      <c r="C1535" s="408">
        <v>1602</v>
      </c>
      <c r="D1535" s="409">
        <v>45470</v>
      </c>
      <c r="E1535" s="440" t="s">
        <v>13536</v>
      </c>
    </row>
    <row r="1536" spans="2:5">
      <c r="B1536" s="408">
        <v>2407</v>
      </c>
      <c r="C1536" s="408">
        <v>1601</v>
      </c>
      <c r="D1536" s="409">
        <v>45477</v>
      </c>
      <c r="E1536" s="440" t="s">
        <v>13537</v>
      </c>
    </row>
    <row r="1537" spans="2:5">
      <c r="B1537" s="408">
        <v>2407</v>
      </c>
      <c r="C1537" s="408">
        <v>1599</v>
      </c>
      <c r="D1537" s="409">
        <v>45469</v>
      </c>
      <c r="E1537" s="440" t="s">
        <v>13538</v>
      </c>
    </row>
    <row r="1538" spans="2:5">
      <c r="B1538" s="408">
        <v>2407</v>
      </c>
      <c r="C1538" s="408">
        <v>1595</v>
      </c>
      <c r="D1538" s="409">
        <v>45468</v>
      </c>
      <c r="E1538" s="440" t="s">
        <v>13539</v>
      </c>
    </row>
    <row r="1539" spans="2:5">
      <c r="B1539" s="408">
        <v>2407</v>
      </c>
      <c r="C1539" s="408">
        <v>1585</v>
      </c>
      <c r="D1539" s="409">
        <v>45462</v>
      </c>
      <c r="E1539" s="440" t="s">
        <v>13540</v>
      </c>
    </row>
    <row r="1540" spans="2:5">
      <c r="B1540" s="408">
        <v>2407</v>
      </c>
      <c r="C1540" s="408">
        <v>1579</v>
      </c>
      <c r="D1540" s="409">
        <v>45453</v>
      </c>
      <c r="E1540" s="440" t="s">
        <v>13541</v>
      </c>
    </row>
    <row r="1541" spans="2:5">
      <c r="B1541" s="408">
        <v>2407</v>
      </c>
      <c r="C1541" s="408">
        <v>1578</v>
      </c>
      <c r="D1541" s="409">
        <v>45451</v>
      </c>
      <c r="E1541" s="440" t="s">
        <v>13542</v>
      </c>
    </row>
    <row r="1542" spans="2:5">
      <c r="B1542" s="408">
        <v>2407</v>
      </c>
      <c r="C1542" s="408">
        <v>1577</v>
      </c>
      <c r="D1542" s="409">
        <v>45446</v>
      </c>
      <c r="E1542" s="440" t="s">
        <v>13543</v>
      </c>
    </row>
    <row r="1543" spans="2:5">
      <c r="B1543" s="408">
        <v>2407</v>
      </c>
      <c r="C1543" s="408">
        <v>1575</v>
      </c>
      <c r="D1543" s="409">
        <v>45442</v>
      </c>
      <c r="E1543" s="440" t="s">
        <v>13544</v>
      </c>
    </row>
    <row r="1544" spans="2:5">
      <c r="B1544" s="408">
        <v>2407</v>
      </c>
      <c r="C1544" s="408">
        <v>1574</v>
      </c>
      <c r="D1544" s="409">
        <v>45442</v>
      </c>
      <c r="E1544" s="440" t="s">
        <v>13545</v>
      </c>
    </row>
    <row r="1545" spans="2:5">
      <c r="B1545" s="408">
        <v>2407</v>
      </c>
      <c r="C1545" s="408">
        <v>1573</v>
      </c>
      <c r="D1545" s="409">
        <v>45441</v>
      </c>
      <c r="E1545" s="440" t="s">
        <v>13546</v>
      </c>
    </row>
    <row r="1546" spans="2:5">
      <c r="B1546" s="408">
        <v>2407</v>
      </c>
      <c r="C1546" s="408">
        <v>1572</v>
      </c>
      <c r="D1546" s="409">
        <v>45441</v>
      </c>
      <c r="E1546" s="440" t="s">
        <v>13547</v>
      </c>
    </row>
    <row r="1547" spans="2:5">
      <c r="B1547" s="408">
        <v>2407</v>
      </c>
      <c r="C1547" s="408">
        <v>1566</v>
      </c>
      <c r="D1547" s="409">
        <v>45435</v>
      </c>
      <c r="E1547" s="440" t="s">
        <v>13548</v>
      </c>
    </row>
    <row r="1548" spans="2:5">
      <c r="B1548" s="408">
        <v>2407</v>
      </c>
      <c r="C1548" s="408">
        <v>1561</v>
      </c>
      <c r="D1548" s="409">
        <v>45421</v>
      </c>
      <c r="E1548" s="440" t="s">
        <v>13549</v>
      </c>
    </row>
    <row r="1549" spans="2:5">
      <c r="B1549" s="408">
        <v>2407</v>
      </c>
      <c r="C1549" s="408">
        <v>1560</v>
      </c>
      <c r="D1549" s="409">
        <v>45420</v>
      </c>
      <c r="E1549" s="440" t="s">
        <v>13550</v>
      </c>
    </row>
    <row r="1550" spans="2:5">
      <c r="B1550" s="408">
        <v>2407</v>
      </c>
      <c r="C1550" s="408">
        <v>1559</v>
      </c>
      <c r="D1550" s="409">
        <v>45419</v>
      </c>
      <c r="E1550" s="440" t="s">
        <v>13551</v>
      </c>
    </row>
    <row r="1551" spans="2:5">
      <c r="B1551" s="408">
        <v>2407</v>
      </c>
      <c r="C1551" s="408">
        <v>1553</v>
      </c>
      <c r="D1551" s="409">
        <v>45413</v>
      </c>
      <c r="E1551" s="440" t="s">
        <v>13552</v>
      </c>
    </row>
    <row r="1552" spans="2:5">
      <c r="B1552" s="408">
        <v>2407</v>
      </c>
      <c r="C1552" s="408">
        <v>1551</v>
      </c>
      <c r="D1552" s="409">
        <v>45410</v>
      </c>
      <c r="E1552" s="440" t="s">
        <v>13553</v>
      </c>
    </row>
    <row r="1553" spans="2:5">
      <c r="B1553" s="408">
        <v>2407</v>
      </c>
      <c r="C1553" s="408">
        <v>1548</v>
      </c>
      <c r="D1553" s="409">
        <v>45408</v>
      </c>
      <c r="E1553" s="440" t="s">
        <v>13554</v>
      </c>
    </row>
    <row r="1554" spans="2:5">
      <c r="B1554" s="408">
        <v>2407</v>
      </c>
      <c r="C1554" s="408">
        <v>1530</v>
      </c>
      <c r="D1554" s="409">
        <v>45476</v>
      </c>
      <c r="E1554" s="440" t="s">
        <v>13555</v>
      </c>
    </row>
    <row r="1555" spans="2:5">
      <c r="B1555" s="408">
        <v>2407</v>
      </c>
      <c r="C1555" s="408">
        <v>1527</v>
      </c>
      <c r="D1555" s="409">
        <v>45475</v>
      </c>
      <c r="E1555" s="440" t="s">
        <v>13556</v>
      </c>
    </row>
    <row r="1556" spans="2:5">
      <c r="B1556" s="408">
        <v>2407</v>
      </c>
      <c r="C1556" s="408">
        <v>1526</v>
      </c>
      <c r="D1556" s="409">
        <v>45475</v>
      </c>
      <c r="E1556" s="440" t="s">
        <v>13557</v>
      </c>
    </row>
    <row r="1557" spans="2:5">
      <c r="B1557" s="408">
        <v>2407</v>
      </c>
      <c r="C1557" s="408">
        <v>1525</v>
      </c>
      <c r="D1557" s="409">
        <v>45476</v>
      </c>
      <c r="E1557" s="440" t="s">
        <v>13558</v>
      </c>
    </row>
    <row r="1558" spans="2:5">
      <c r="B1558" s="408">
        <v>2407</v>
      </c>
      <c r="C1558" s="408">
        <v>1523</v>
      </c>
      <c r="D1558" s="409">
        <v>45475</v>
      </c>
      <c r="E1558" s="440" t="s">
        <v>13559</v>
      </c>
    </row>
    <row r="1559" spans="2:5">
      <c r="B1559" s="408">
        <v>2407</v>
      </c>
      <c r="C1559" s="408">
        <v>1521</v>
      </c>
      <c r="D1559" s="409">
        <v>45475</v>
      </c>
      <c r="E1559" s="440" t="s">
        <v>13560</v>
      </c>
    </row>
    <row r="1560" spans="2:5">
      <c r="B1560" s="408">
        <v>2407</v>
      </c>
      <c r="C1560" s="408">
        <v>1519</v>
      </c>
      <c r="D1560" s="409">
        <v>45475</v>
      </c>
      <c r="E1560" s="440" t="s">
        <v>13561</v>
      </c>
    </row>
    <row r="1561" spans="2:5">
      <c r="B1561" s="408">
        <v>2407</v>
      </c>
      <c r="C1561" s="408">
        <v>1517</v>
      </c>
      <c r="D1561" s="409">
        <v>45475</v>
      </c>
      <c r="E1561" s="440" t="s">
        <v>13562</v>
      </c>
    </row>
    <row r="1562" spans="2:5">
      <c r="B1562" s="408">
        <v>2407</v>
      </c>
      <c r="C1562" s="408">
        <v>1516</v>
      </c>
      <c r="D1562" s="409">
        <v>45475</v>
      </c>
      <c r="E1562" s="440" t="s">
        <v>13563</v>
      </c>
    </row>
    <row r="1563" spans="2:5">
      <c r="B1563" s="408">
        <v>2407</v>
      </c>
      <c r="C1563" s="408">
        <v>1511</v>
      </c>
      <c r="D1563" s="409">
        <v>45475</v>
      </c>
      <c r="E1563" s="440" t="s">
        <v>13564</v>
      </c>
    </row>
    <row r="1564" spans="2:5">
      <c r="B1564" s="408">
        <v>2407</v>
      </c>
      <c r="C1564" s="408">
        <v>1509</v>
      </c>
      <c r="D1564" s="409">
        <v>45475</v>
      </c>
      <c r="E1564" s="440" t="s">
        <v>13565</v>
      </c>
    </row>
    <row r="1565" spans="2:5">
      <c r="B1565" s="408">
        <v>2407</v>
      </c>
      <c r="C1565" s="408">
        <v>1505</v>
      </c>
      <c r="D1565" s="409">
        <v>45475</v>
      </c>
      <c r="E1565" s="440" t="s">
        <v>13566</v>
      </c>
    </row>
    <row r="1566" spans="2:5">
      <c r="B1566" s="408">
        <v>2407</v>
      </c>
      <c r="C1566" s="408">
        <v>1502</v>
      </c>
      <c r="D1566" s="409">
        <v>45475</v>
      </c>
      <c r="E1566" s="440" t="s">
        <v>13567</v>
      </c>
    </row>
    <row r="1567" spans="2:5">
      <c r="B1567" s="410">
        <v>2407</v>
      </c>
      <c r="C1567" s="410">
        <v>1499</v>
      </c>
      <c r="D1567" s="411">
        <v>45475</v>
      </c>
      <c r="E1567" s="425" t="s">
        <v>13568</v>
      </c>
    </row>
    <row r="1568" spans="2:5">
      <c r="B1568" s="408">
        <v>2407</v>
      </c>
      <c r="C1568" s="408">
        <v>1494</v>
      </c>
      <c r="D1568" s="409">
        <v>45475</v>
      </c>
      <c r="E1568" s="440" t="s">
        <v>13569</v>
      </c>
    </row>
    <row r="1569" spans="2:5">
      <c r="B1569" s="408">
        <v>2407</v>
      </c>
      <c r="C1569" s="408">
        <v>1492</v>
      </c>
      <c r="D1569" s="409">
        <v>45475</v>
      </c>
      <c r="E1569" s="440" t="s">
        <v>13570</v>
      </c>
    </row>
    <row r="1570" spans="2:5">
      <c r="B1570" s="408">
        <v>2407</v>
      </c>
      <c r="C1570" s="408">
        <v>1491</v>
      </c>
      <c r="D1570" s="409">
        <v>45475</v>
      </c>
      <c r="E1570" s="440" t="s">
        <v>13571</v>
      </c>
    </row>
    <row r="1571" spans="2:5">
      <c r="B1571" s="408">
        <v>2407</v>
      </c>
      <c r="C1571" s="408">
        <v>1490</v>
      </c>
      <c r="D1571" s="409">
        <v>45475</v>
      </c>
      <c r="E1571" s="440" t="s">
        <v>13572</v>
      </c>
    </row>
    <row r="1572" spans="2:5">
      <c r="B1572" s="408">
        <v>2407</v>
      </c>
      <c r="C1572" s="408">
        <v>1489</v>
      </c>
      <c r="D1572" s="409">
        <v>45475</v>
      </c>
      <c r="E1572" s="440" t="s">
        <v>13573</v>
      </c>
    </row>
    <row r="1573" spans="2:5">
      <c r="B1573" s="408">
        <v>2407</v>
      </c>
      <c r="C1573" s="408">
        <v>1488</v>
      </c>
      <c r="D1573" s="409">
        <v>45476</v>
      </c>
      <c r="E1573" s="440" t="s">
        <v>13574</v>
      </c>
    </row>
    <row r="1574" spans="2:5">
      <c r="B1574" s="408">
        <v>2407</v>
      </c>
      <c r="C1574" s="408">
        <v>1476</v>
      </c>
      <c r="D1574" s="409">
        <v>45475</v>
      </c>
      <c r="E1574" s="440" t="s">
        <v>13575</v>
      </c>
    </row>
    <row r="1575" spans="2:5">
      <c r="B1575" s="408">
        <v>2407</v>
      </c>
      <c r="C1575" s="408">
        <v>1470</v>
      </c>
      <c r="D1575" s="409">
        <v>45475</v>
      </c>
      <c r="E1575" s="440" t="s">
        <v>13576</v>
      </c>
    </row>
    <row r="1576" spans="2:5">
      <c r="B1576" s="408">
        <v>2407</v>
      </c>
      <c r="C1576" s="408">
        <v>1467</v>
      </c>
      <c r="D1576" s="409">
        <v>45475</v>
      </c>
      <c r="E1576" s="440" t="s">
        <v>13577</v>
      </c>
    </row>
    <row r="1577" spans="2:5">
      <c r="B1577" s="408">
        <v>2407</v>
      </c>
      <c r="C1577" s="408">
        <v>1463</v>
      </c>
      <c r="D1577" s="409">
        <v>45475</v>
      </c>
      <c r="E1577" s="440" t="s">
        <v>13578</v>
      </c>
    </row>
    <row r="1578" spans="2:5">
      <c r="B1578" s="408">
        <v>2407</v>
      </c>
      <c r="C1578" s="408">
        <v>1461</v>
      </c>
      <c r="D1578" s="409">
        <v>45475</v>
      </c>
      <c r="E1578" s="440" t="s">
        <v>13579</v>
      </c>
    </row>
    <row r="1579" spans="2:5">
      <c r="B1579" s="408">
        <v>2407</v>
      </c>
      <c r="C1579" s="408">
        <v>1459</v>
      </c>
      <c r="D1579" s="409">
        <v>45475</v>
      </c>
      <c r="E1579" s="440" t="s">
        <v>13580</v>
      </c>
    </row>
    <row r="1580" spans="2:5">
      <c r="B1580" s="408">
        <v>2407</v>
      </c>
      <c r="C1580" s="408">
        <v>1458</v>
      </c>
      <c r="D1580" s="409">
        <v>45476</v>
      </c>
      <c r="E1580" s="440" t="s">
        <v>13581</v>
      </c>
    </row>
    <row r="1581" spans="2:5">
      <c r="B1581" s="408">
        <v>2407</v>
      </c>
      <c r="C1581" s="408">
        <v>1456</v>
      </c>
      <c r="D1581" s="409">
        <v>45471</v>
      </c>
      <c r="E1581" s="440" t="s">
        <v>13582</v>
      </c>
    </row>
    <row r="1582" spans="2:5">
      <c r="B1582" s="408">
        <v>2407</v>
      </c>
      <c r="C1582" s="408">
        <v>1455</v>
      </c>
      <c r="D1582" s="409">
        <v>45475</v>
      </c>
      <c r="E1582" s="440" t="s">
        <v>13583</v>
      </c>
    </row>
    <row r="1583" spans="2:5">
      <c r="B1583" s="408">
        <v>2407</v>
      </c>
      <c r="C1583" s="408">
        <v>1452</v>
      </c>
      <c r="D1583" s="409">
        <v>45475</v>
      </c>
      <c r="E1583" s="440" t="s">
        <v>13584</v>
      </c>
    </row>
    <row r="1584" spans="2:5">
      <c r="B1584" s="408">
        <v>2407</v>
      </c>
      <c r="C1584" s="408">
        <v>1449</v>
      </c>
      <c r="D1584" s="409">
        <v>45476</v>
      </c>
      <c r="E1584" s="440" t="s">
        <v>13585</v>
      </c>
    </row>
    <row r="1585" spans="2:5">
      <c r="B1585" s="408">
        <v>2407</v>
      </c>
      <c r="C1585" s="408">
        <v>1445</v>
      </c>
      <c r="D1585" s="409">
        <v>45475</v>
      </c>
      <c r="E1585" s="440" t="s">
        <v>13586</v>
      </c>
    </row>
    <row r="1586" spans="2:5">
      <c r="B1586" s="408">
        <v>2407</v>
      </c>
      <c r="C1586" s="408">
        <v>1437</v>
      </c>
      <c r="D1586" s="409">
        <v>45475</v>
      </c>
      <c r="E1586" s="440" t="s">
        <v>13587</v>
      </c>
    </row>
    <row r="1587" spans="2:5">
      <c r="B1587" s="410">
        <v>2407</v>
      </c>
      <c r="C1587" s="410">
        <v>1425</v>
      </c>
      <c r="D1587" s="411">
        <v>45475</v>
      </c>
      <c r="E1587" s="425" t="s">
        <v>13588</v>
      </c>
    </row>
    <row r="1588" spans="2:5">
      <c r="B1588" s="408">
        <v>2407</v>
      </c>
      <c r="C1588" s="408">
        <v>1419</v>
      </c>
      <c r="D1588" s="409">
        <v>45475</v>
      </c>
      <c r="E1588" s="440" t="s">
        <v>13589</v>
      </c>
    </row>
    <row r="1589" spans="2:5">
      <c r="B1589" s="408">
        <v>2407</v>
      </c>
      <c r="C1589" s="408">
        <v>1414</v>
      </c>
      <c r="D1589" s="409">
        <v>45475</v>
      </c>
      <c r="E1589" s="440" t="s">
        <v>13590</v>
      </c>
    </row>
    <row r="1590" spans="2:5">
      <c r="B1590" s="408">
        <v>2407</v>
      </c>
      <c r="C1590" s="408">
        <v>1411</v>
      </c>
      <c r="D1590" s="409">
        <v>45476</v>
      </c>
      <c r="E1590" s="440" t="s">
        <v>13591</v>
      </c>
    </row>
    <row r="1591" spans="2:5">
      <c r="B1591" s="408">
        <v>2407</v>
      </c>
      <c r="C1591" s="408">
        <v>1409</v>
      </c>
      <c r="D1591" s="409">
        <v>45475</v>
      </c>
      <c r="E1591" s="440" t="s">
        <v>13592</v>
      </c>
    </row>
    <row r="1592" spans="2:5">
      <c r="B1592" s="408">
        <v>2407</v>
      </c>
      <c r="C1592" s="408">
        <v>1408</v>
      </c>
      <c r="D1592" s="409">
        <v>45475</v>
      </c>
      <c r="E1592" s="440" t="s">
        <v>13593</v>
      </c>
    </row>
    <row r="1593" spans="2:5">
      <c r="B1593" s="408">
        <v>2407</v>
      </c>
      <c r="C1593" s="408">
        <v>1406</v>
      </c>
      <c r="D1593" s="409">
        <v>45475</v>
      </c>
      <c r="E1593" s="440" t="s">
        <v>13594</v>
      </c>
    </row>
    <row r="1594" spans="2:5">
      <c r="B1594" s="408">
        <v>2407</v>
      </c>
      <c r="C1594" s="408">
        <v>1403</v>
      </c>
      <c r="D1594" s="409">
        <v>45475</v>
      </c>
      <c r="E1594" s="440" t="s">
        <v>13595</v>
      </c>
    </row>
    <row r="1595" spans="2:5">
      <c r="B1595" s="408">
        <v>2407</v>
      </c>
      <c r="C1595" s="408">
        <v>1400</v>
      </c>
      <c r="D1595" s="409">
        <v>45475</v>
      </c>
      <c r="E1595" s="440" t="s">
        <v>13596</v>
      </c>
    </row>
    <row r="1596" spans="2:5">
      <c r="B1596" s="408">
        <v>2407</v>
      </c>
      <c r="C1596" s="408">
        <v>1397</v>
      </c>
      <c r="D1596" s="409">
        <v>45475</v>
      </c>
      <c r="E1596" s="440" t="s">
        <v>13597</v>
      </c>
    </row>
    <row r="1597" spans="2:5">
      <c r="B1597" s="408">
        <v>2407</v>
      </c>
      <c r="C1597" s="408">
        <v>1394</v>
      </c>
      <c r="D1597" s="409">
        <v>45475</v>
      </c>
      <c r="E1597" s="440" t="s">
        <v>13598</v>
      </c>
    </row>
    <row r="1598" spans="2:5">
      <c r="B1598" s="408">
        <v>2407</v>
      </c>
      <c r="C1598" s="408">
        <v>1392</v>
      </c>
      <c r="D1598" s="409">
        <v>45476</v>
      </c>
      <c r="E1598" s="440" t="s">
        <v>13599</v>
      </c>
    </row>
    <row r="1599" spans="2:5">
      <c r="B1599" s="408">
        <v>2407</v>
      </c>
      <c r="C1599" s="408">
        <v>1384</v>
      </c>
      <c r="D1599" s="409">
        <v>45475</v>
      </c>
      <c r="E1599" s="440" t="s">
        <v>13600</v>
      </c>
    </row>
    <row r="1600" spans="2:5">
      <c r="B1600" s="408">
        <v>2407</v>
      </c>
      <c r="C1600" s="408">
        <v>1378</v>
      </c>
      <c r="D1600" s="409">
        <v>45475</v>
      </c>
      <c r="E1600" s="440" t="s">
        <v>13601</v>
      </c>
    </row>
    <row r="1601" spans="2:5">
      <c r="B1601" s="408">
        <v>2407</v>
      </c>
      <c r="C1601" s="408">
        <v>1376</v>
      </c>
      <c r="D1601" s="409">
        <v>45475</v>
      </c>
      <c r="E1601" s="440" t="s">
        <v>13602</v>
      </c>
    </row>
    <row r="1602" spans="2:5">
      <c r="B1602" s="408">
        <v>2407</v>
      </c>
      <c r="C1602" s="408">
        <v>1375</v>
      </c>
      <c r="D1602" s="409">
        <v>45475</v>
      </c>
      <c r="E1602" s="440" t="s">
        <v>13603</v>
      </c>
    </row>
    <row r="1603" spans="2:5">
      <c r="B1603" s="408">
        <v>2407</v>
      </c>
      <c r="C1603" s="408">
        <v>1374</v>
      </c>
      <c r="D1603" s="409">
        <v>45475</v>
      </c>
      <c r="E1603" s="440" t="s">
        <v>13604</v>
      </c>
    </row>
    <row r="1604" spans="2:5">
      <c r="B1604" s="408">
        <v>2407</v>
      </c>
      <c r="C1604" s="408">
        <v>1371</v>
      </c>
      <c r="D1604" s="409">
        <v>45475</v>
      </c>
      <c r="E1604" s="440" t="s">
        <v>13605</v>
      </c>
    </row>
    <row r="1605" spans="2:5">
      <c r="B1605" s="408">
        <v>2407</v>
      </c>
      <c r="C1605" s="408">
        <v>1370</v>
      </c>
      <c r="D1605" s="409">
        <v>45475</v>
      </c>
      <c r="E1605" s="440" t="s">
        <v>13606</v>
      </c>
    </row>
    <row r="1606" spans="2:5">
      <c r="B1606" s="408">
        <v>2407</v>
      </c>
      <c r="C1606" s="408">
        <v>1358</v>
      </c>
      <c r="D1606" s="409">
        <v>45475</v>
      </c>
      <c r="E1606" s="440" t="s">
        <v>13607</v>
      </c>
    </row>
    <row r="1607" spans="2:5">
      <c r="B1607" s="408">
        <v>2407</v>
      </c>
      <c r="C1607" s="408">
        <v>1355</v>
      </c>
      <c r="D1607" s="409">
        <v>45475</v>
      </c>
      <c r="E1607" s="440" t="s">
        <v>13608</v>
      </c>
    </row>
    <row r="1608" spans="2:5">
      <c r="B1608" s="408">
        <v>2407</v>
      </c>
      <c r="C1608" s="408">
        <v>1349</v>
      </c>
      <c r="D1608" s="409">
        <v>45475</v>
      </c>
      <c r="E1608" s="440" t="s">
        <v>13609</v>
      </c>
    </row>
    <row r="1609" spans="2:5">
      <c r="B1609" s="408">
        <v>2407</v>
      </c>
      <c r="C1609" s="408">
        <v>1343</v>
      </c>
      <c r="D1609" s="409">
        <v>45475</v>
      </c>
      <c r="E1609" s="440" t="s">
        <v>13610</v>
      </c>
    </row>
    <row r="1610" spans="2:5">
      <c r="B1610" s="408">
        <v>2407</v>
      </c>
      <c r="C1610" s="408">
        <v>1332</v>
      </c>
      <c r="D1610" s="409">
        <v>45475</v>
      </c>
      <c r="E1610" s="440" t="s">
        <v>13611</v>
      </c>
    </row>
    <row r="1611" spans="2:5">
      <c r="B1611" s="408">
        <v>2407</v>
      </c>
      <c r="C1611" s="408">
        <v>1331</v>
      </c>
      <c r="D1611" s="409">
        <v>45475</v>
      </c>
      <c r="E1611" s="440" t="s">
        <v>13612</v>
      </c>
    </row>
    <row r="1612" spans="2:5">
      <c r="B1612" s="408">
        <v>2407</v>
      </c>
      <c r="C1612" s="408">
        <v>1330</v>
      </c>
      <c r="D1612" s="409">
        <v>45475</v>
      </c>
      <c r="E1612" s="440" t="s">
        <v>13613</v>
      </c>
    </row>
    <row r="1613" spans="2:5">
      <c r="B1613" s="408">
        <v>2407</v>
      </c>
      <c r="C1613" s="408">
        <v>1327</v>
      </c>
      <c r="D1613" s="409">
        <v>45475</v>
      </c>
      <c r="E1613" s="440" t="s">
        <v>13614</v>
      </c>
    </row>
    <row r="1614" spans="2:5">
      <c r="B1614" s="408">
        <v>2407</v>
      </c>
      <c r="C1614" s="408">
        <v>1320</v>
      </c>
      <c r="D1614" s="409">
        <v>45475</v>
      </c>
      <c r="E1614" s="440" t="s">
        <v>13615</v>
      </c>
    </row>
    <row r="1615" spans="2:5">
      <c r="B1615" s="408">
        <v>2407</v>
      </c>
      <c r="C1615" s="408">
        <v>1318</v>
      </c>
      <c r="D1615" s="409">
        <v>45475</v>
      </c>
      <c r="E1615" s="440" t="s">
        <v>13616</v>
      </c>
    </row>
    <row r="1616" spans="2:5">
      <c r="B1616" s="408">
        <v>2407</v>
      </c>
      <c r="C1616" s="408">
        <v>1317</v>
      </c>
      <c r="D1616" s="409">
        <v>45475</v>
      </c>
      <c r="E1616" s="440" t="s">
        <v>13617</v>
      </c>
    </row>
    <row r="1617" spans="2:5">
      <c r="B1617" s="408">
        <v>2407</v>
      </c>
      <c r="C1617" s="408">
        <v>1316</v>
      </c>
      <c r="D1617" s="409">
        <v>45475</v>
      </c>
      <c r="E1617" s="440" t="s">
        <v>13618</v>
      </c>
    </row>
    <row r="1618" spans="2:5">
      <c r="B1618" s="408">
        <v>2407</v>
      </c>
      <c r="C1618" s="408">
        <v>1315</v>
      </c>
      <c r="D1618" s="409">
        <v>45475</v>
      </c>
      <c r="E1618" s="440" t="s">
        <v>13619</v>
      </c>
    </row>
    <row r="1619" spans="2:5">
      <c r="B1619" s="408">
        <v>2407</v>
      </c>
      <c r="C1619" s="408">
        <v>1312</v>
      </c>
      <c r="D1619" s="409">
        <v>45475</v>
      </c>
      <c r="E1619" s="440" t="s">
        <v>13620</v>
      </c>
    </row>
    <row r="1620" spans="2:5">
      <c r="B1620" s="408">
        <v>2407</v>
      </c>
      <c r="C1620" s="408">
        <v>1310</v>
      </c>
      <c r="D1620" s="409">
        <v>45475</v>
      </c>
      <c r="E1620" s="440" t="s">
        <v>13621</v>
      </c>
    </row>
    <row r="1621" spans="2:5">
      <c r="B1621" s="408">
        <v>2407</v>
      </c>
      <c r="C1621" s="408">
        <v>1303</v>
      </c>
      <c r="D1621" s="409">
        <v>45475</v>
      </c>
      <c r="E1621" s="440" t="s">
        <v>13622</v>
      </c>
    </row>
    <row r="1622" spans="2:5">
      <c r="B1622" s="408">
        <v>2407</v>
      </c>
      <c r="C1622" s="408">
        <v>1301</v>
      </c>
      <c r="D1622" s="409">
        <v>45475</v>
      </c>
      <c r="E1622" s="440" t="s">
        <v>13623</v>
      </c>
    </row>
    <row r="1623" spans="2:5">
      <c r="B1623" s="408">
        <v>2407</v>
      </c>
      <c r="C1623" s="408">
        <v>1300</v>
      </c>
      <c r="D1623" s="409">
        <v>45475</v>
      </c>
      <c r="E1623" s="440" t="s">
        <v>13624</v>
      </c>
    </row>
    <row r="1624" spans="2:5">
      <c r="B1624" s="408">
        <v>2407</v>
      </c>
      <c r="C1624" s="408">
        <v>1299</v>
      </c>
      <c r="D1624" s="409">
        <v>45476</v>
      </c>
      <c r="E1624" s="440" t="s">
        <v>13625</v>
      </c>
    </row>
    <row r="1625" spans="2:5">
      <c r="B1625" s="408">
        <v>2407</v>
      </c>
      <c r="C1625" s="408">
        <v>1295</v>
      </c>
      <c r="D1625" s="409">
        <v>45475</v>
      </c>
      <c r="E1625" s="440" t="s">
        <v>13626</v>
      </c>
    </row>
    <row r="1626" spans="2:5">
      <c r="B1626" s="410">
        <v>2407</v>
      </c>
      <c r="C1626" s="410">
        <v>1291</v>
      </c>
      <c r="D1626" s="411">
        <v>45475</v>
      </c>
      <c r="E1626" s="425" t="s">
        <v>13627</v>
      </c>
    </row>
    <row r="1627" spans="2:5">
      <c r="B1627" s="408">
        <v>2407</v>
      </c>
      <c r="C1627" s="408">
        <v>1290</v>
      </c>
      <c r="D1627" s="409">
        <v>45475</v>
      </c>
      <c r="E1627" s="440" t="s">
        <v>13628</v>
      </c>
    </row>
    <row r="1628" spans="2:5">
      <c r="B1628" s="408">
        <v>2407</v>
      </c>
      <c r="C1628" s="408">
        <v>1284</v>
      </c>
      <c r="D1628" s="409">
        <v>45475</v>
      </c>
      <c r="E1628" s="440" t="s">
        <v>13629</v>
      </c>
    </row>
    <row r="1629" spans="2:5">
      <c r="B1629" s="408">
        <v>2407</v>
      </c>
      <c r="C1629" s="408">
        <v>1274</v>
      </c>
      <c r="D1629" s="409">
        <v>45476</v>
      </c>
      <c r="E1629" s="440" t="s">
        <v>13630</v>
      </c>
    </row>
    <row r="1630" spans="2:5">
      <c r="B1630" s="408">
        <v>2407</v>
      </c>
      <c r="C1630" s="408">
        <v>1272</v>
      </c>
      <c r="D1630" s="409">
        <v>45476</v>
      </c>
      <c r="E1630" s="440" t="s">
        <v>13631</v>
      </c>
    </row>
    <row r="1631" spans="2:5">
      <c r="B1631" s="408">
        <v>2407</v>
      </c>
      <c r="C1631" s="408">
        <v>1271</v>
      </c>
      <c r="D1631" s="409">
        <v>45475</v>
      </c>
      <c r="E1631" s="440" t="s">
        <v>13632</v>
      </c>
    </row>
    <row r="1632" spans="2:5">
      <c r="B1632" s="408">
        <v>2407</v>
      </c>
      <c r="C1632" s="408">
        <v>1265</v>
      </c>
      <c r="D1632" s="409">
        <v>45475</v>
      </c>
      <c r="E1632" s="440" t="s">
        <v>13633</v>
      </c>
    </row>
    <row r="1633" spans="2:5">
      <c r="B1633" s="408">
        <v>2407</v>
      </c>
      <c r="C1633" s="408">
        <v>1264</v>
      </c>
      <c r="D1633" s="409">
        <v>45475</v>
      </c>
      <c r="E1633" s="440" t="s">
        <v>13634</v>
      </c>
    </row>
    <row r="1634" spans="2:5">
      <c r="B1634" s="408">
        <v>2407</v>
      </c>
      <c r="C1634" s="408">
        <v>1260</v>
      </c>
      <c r="D1634" s="409">
        <v>45475</v>
      </c>
      <c r="E1634" s="440" t="s">
        <v>13635</v>
      </c>
    </row>
    <row r="1635" spans="2:5">
      <c r="B1635" s="410">
        <v>2407</v>
      </c>
      <c r="C1635" s="410">
        <v>1257</v>
      </c>
      <c r="D1635" s="411">
        <v>45477</v>
      </c>
      <c r="E1635" s="425" t="s">
        <v>13636</v>
      </c>
    </row>
    <row r="1636" spans="2:5">
      <c r="B1636" s="408">
        <v>2407</v>
      </c>
      <c r="C1636" s="408">
        <v>1245</v>
      </c>
      <c r="D1636" s="409">
        <v>45475</v>
      </c>
      <c r="E1636" s="440" t="s">
        <v>13637</v>
      </c>
    </row>
    <row r="1637" spans="2:5">
      <c r="B1637" s="408">
        <v>2407</v>
      </c>
      <c r="C1637" s="442">
        <v>1244</v>
      </c>
      <c r="D1637" s="409">
        <v>45475</v>
      </c>
      <c r="E1637" s="440" t="s">
        <v>13638</v>
      </c>
    </row>
    <row r="1638" spans="2:5">
      <c r="B1638" s="408">
        <v>2407</v>
      </c>
      <c r="C1638" s="442">
        <v>1239</v>
      </c>
      <c r="D1638" s="409">
        <v>45475</v>
      </c>
      <c r="E1638" s="440" t="s">
        <v>13639</v>
      </c>
    </row>
    <row r="1639" spans="2:5">
      <c r="B1639" s="408">
        <v>2407</v>
      </c>
      <c r="C1639" s="442">
        <v>1238</v>
      </c>
      <c r="D1639" s="409">
        <v>45475</v>
      </c>
      <c r="E1639" s="440" t="s">
        <v>13640</v>
      </c>
    </row>
    <row r="1640" spans="2:5">
      <c r="B1640" s="408">
        <v>2407</v>
      </c>
      <c r="C1640" s="442">
        <v>1235</v>
      </c>
      <c r="D1640" s="409">
        <v>45475</v>
      </c>
      <c r="E1640" s="440" t="s">
        <v>13641</v>
      </c>
    </row>
    <row r="1641" spans="2:5">
      <c r="B1641" s="408">
        <v>2407</v>
      </c>
      <c r="C1641" s="442">
        <v>1231</v>
      </c>
      <c r="D1641" s="409">
        <v>45475</v>
      </c>
      <c r="E1641" s="440" t="s">
        <v>13642</v>
      </c>
    </row>
    <row r="1642" spans="2:5">
      <c r="B1642" s="408">
        <v>2407</v>
      </c>
      <c r="C1642" s="442">
        <v>1230</v>
      </c>
      <c r="D1642" s="409">
        <v>45475</v>
      </c>
      <c r="E1642" s="440" t="s">
        <v>13643</v>
      </c>
    </row>
    <row r="1643" spans="2:5">
      <c r="B1643" s="408">
        <v>2407</v>
      </c>
      <c r="C1643" s="442">
        <v>1220</v>
      </c>
      <c r="D1643" s="409">
        <v>45475</v>
      </c>
      <c r="E1643" s="440" t="s">
        <v>13644</v>
      </c>
    </row>
    <row r="1644" spans="2:5">
      <c r="B1644" s="408">
        <v>2407</v>
      </c>
      <c r="C1644" s="442">
        <v>1219</v>
      </c>
      <c r="D1644" s="409">
        <v>45475</v>
      </c>
      <c r="E1644" s="440" t="s">
        <v>13645</v>
      </c>
    </row>
    <row r="1645" spans="2:5">
      <c r="B1645" s="408">
        <v>2407</v>
      </c>
      <c r="C1645" s="442">
        <v>1212</v>
      </c>
      <c r="D1645" s="409">
        <v>45475</v>
      </c>
      <c r="E1645" s="440" t="s">
        <v>13646</v>
      </c>
    </row>
    <row r="1646" spans="2:5">
      <c r="B1646" s="408">
        <v>2407</v>
      </c>
      <c r="C1646" s="442">
        <v>1211</v>
      </c>
      <c r="D1646" s="409">
        <v>45475</v>
      </c>
      <c r="E1646" s="440" t="s">
        <v>13647</v>
      </c>
    </row>
    <row r="1647" spans="2:5">
      <c r="B1647" s="408">
        <v>2407</v>
      </c>
      <c r="C1647" s="442">
        <v>1200</v>
      </c>
      <c r="D1647" s="409">
        <v>45475</v>
      </c>
      <c r="E1647" s="440" t="s">
        <v>13648</v>
      </c>
    </row>
    <row r="1648" spans="2:5">
      <c r="B1648" s="408">
        <v>2407</v>
      </c>
      <c r="C1648" s="442">
        <v>1199</v>
      </c>
      <c r="D1648" s="409">
        <v>45475</v>
      </c>
      <c r="E1648" s="440" t="s">
        <v>13649</v>
      </c>
    </row>
    <row r="1649" spans="2:5">
      <c r="B1649" s="408">
        <v>2407</v>
      </c>
      <c r="C1649" s="442">
        <v>1193</v>
      </c>
      <c r="D1649" s="409">
        <v>45475</v>
      </c>
      <c r="E1649" s="440" t="s">
        <v>13650</v>
      </c>
    </row>
    <row r="1650" spans="2:5">
      <c r="B1650" s="408">
        <v>2407</v>
      </c>
      <c r="C1650" s="442">
        <v>1183</v>
      </c>
      <c r="D1650" s="409">
        <v>45475</v>
      </c>
      <c r="E1650" s="440" t="s">
        <v>13651</v>
      </c>
    </row>
    <row r="1651" spans="2:5">
      <c r="B1651" s="408">
        <v>2407</v>
      </c>
      <c r="C1651" s="442">
        <v>1178</v>
      </c>
      <c r="D1651" s="409">
        <v>45475</v>
      </c>
      <c r="E1651" s="440" t="s">
        <v>13652</v>
      </c>
    </row>
    <row r="1652" spans="2:5">
      <c r="B1652" s="408">
        <v>2407</v>
      </c>
      <c r="C1652" s="442">
        <v>1171</v>
      </c>
      <c r="D1652" s="409">
        <v>45475</v>
      </c>
      <c r="E1652" s="440" t="s">
        <v>13653</v>
      </c>
    </row>
    <row r="1653" spans="2:5">
      <c r="B1653" s="408">
        <v>2407</v>
      </c>
      <c r="C1653" s="442">
        <v>1161</v>
      </c>
      <c r="D1653" s="409">
        <v>45475</v>
      </c>
      <c r="E1653" s="440" t="s">
        <v>13654</v>
      </c>
    </row>
    <row r="1654" spans="2:5">
      <c r="B1654" s="408">
        <v>2407</v>
      </c>
      <c r="C1654" s="442">
        <v>1158</v>
      </c>
      <c r="D1654" s="409">
        <v>45475</v>
      </c>
      <c r="E1654" s="440" t="s">
        <v>13655</v>
      </c>
    </row>
    <row r="1655" spans="2:5">
      <c r="B1655" s="408">
        <v>2407</v>
      </c>
      <c r="C1655" s="442">
        <v>1157</v>
      </c>
      <c r="D1655" s="409">
        <v>45475</v>
      </c>
      <c r="E1655" s="440" t="s">
        <v>13656</v>
      </c>
    </row>
    <row r="1656" spans="2:5">
      <c r="B1656" s="408">
        <v>2407</v>
      </c>
      <c r="C1656" s="442">
        <v>1146</v>
      </c>
      <c r="D1656" s="409">
        <v>45475</v>
      </c>
      <c r="E1656" s="440" t="s">
        <v>13657</v>
      </c>
    </row>
    <row r="1657" spans="2:5">
      <c r="B1657" s="408">
        <v>2407</v>
      </c>
      <c r="C1657" s="442">
        <v>1143</v>
      </c>
      <c r="D1657" s="409">
        <v>45475</v>
      </c>
      <c r="E1657" s="440" t="s">
        <v>13658</v>
      </c>
    </row>
    <row r="1658" spans="2:5">
      <c r="B1658" s="408">
        <v>2407</v>
      </c>
      <c r="C1658" s="442">
        <v>1142</v>
      </c>
      <c r="D1658" s="409">
        <v>45475</v>
      </c>
      <c r="E1658" s="440" t="s">
        <v>13659</v>
      </c>
    </row>
    <row r="1659" spans="2:5">
      <c r="B1659" s="408">
        <v>2407</v>
      </c>
      <c r="C1659" s="442">
        <v>1131</v>
      </c>
      <c r="D1659" s="409">
        <v>45475</v>
      </c>
      <c r="E1659" s="440" t="s">
        <v>13660</v>
      </c>
    </row>
    <row r="1660" spans="2:5">
      <c r="B1660" s="408">
        <v>2407</v>
      </c>
      <c r="C1660" s="442">
        <v>1130</v>
      </c>
      <c r="D1660" s="409">
        <v>45475</v>
      </c>
      <c r="E1660" s="440" t="s">
        <v>13661</v>
      </c>
    </row>
    <row r="1661" spans="2:5">
      <c r="B1661" s="408">
        <v>2407</v>
      </c>
      <c r="C1661" s="442">
        <v>1129</v>
      </c>
      <c r="D1661" s="409">
        <v>45475</v>
      </c>
      <c r="E1661" s="440" t="s">
        <v>13662</v>
      </c>
    </row>
    <row r="1662" spans="2:5">
      <c r="B1662" s="408">
        <v>2407</v>
      </c>
      <c r="C1662" s="442">
        <v>1126</v>
      </c>
      <c r="D1662" s="409">
        <v>45475</v>
      </c>
      <c r="E1662" s="440" t="s">
        <v>13663</v>
      </c>
    </row>
    <row r="1663" spans="2:5">
      <c r="B1663" s="408">
        <v>2407</v>
      </c>
      <c r="C1663" s="442">
        <v>1122</v>
      </c>
      <c r="D1663" s="409">
        <v>45475</v>
      </c>
      <c r="E1663" s="440" t="s">
        <v>13664</v>
      </c>
    </row>
    <row r="1664" spans="2:5">
      <c r="B1664" s="408">
        <v>2407</v>
      </c>
      <c r="C1664" s="442">
        <v>1119</v>
      </c>
      <c r="D1664" s="409">
        <v>45475</v>
      </c>
      <c r="E1664" s="440" t="s">
        <v>13665</v>
      </c>
    </row>
    <row r="1665" spans="2:5">
      <c r="B1665" s="408">
        <v>2407</v>
      </c>
      <c r="C1665" s="442">
        <v>1115</v>
      </c>
      <c r="D1665" s="409">
        <v>45475</v>
      </c>
      <c r="E1665" s="440" t="s">
        <v>13666</v>
      </c>
    </row>
    <row r="1666" spans="2:5">
      <c r="B1666" s="408">
        <v>2407</v>
      </c>
      <c r="C1666" s="442">
        <v>1111</v>
      </c>
      <c r="D1666" s="409">
        <v>45475</v>
      </c>
      <c r="E1666" s="440" t="s">
        <v>13667</v>
      </c>
    </row>
    <row r="1667" spans="2:5">
      <c r="B1667" s="408">
        <v>2407</v>
      </c>
      <c r="C1667" s="442">
        <v>1104</v>
      </c>
      <c r="D1667" s="409">
        <v>45475</v>
      </c>
      <c r="E1667" s="440" t="s">
        <v>13668</v>
      </c>
    </row>
    <row r="1668" spans="2:5">
      <c r="B1668" s="408">
        <v>2407</v>
      </c>
      <c r="C1668" s="442">
        <v>1103</v>
      </c>
      <c r="D1668" s="409">
        <v>45475</v>
      </c>
      <c r="E1668" s="440" t="s">
        <v>13669</v>
      </c>
    </row>
    <row r="1669" spans="2:5">
      <c r="B1669" s="408">
        <v>2407</v>
      </c>
      <c r="C1669" s="442">
        <v>1102</v>
      </c>
      <c r="D1669" s="409">
        <v>45475</v>
      </c>
      <c r="E1669" s="440" t="s">
        <v>13670</v>
      </c>
    </row>
    <row r="1670" spans="2:5">
      <c r="B1670" s="408">
        <v>2407</v>
      </c>
      <c r="C1670" s="442">
        <v>1100</v>
      </c>
      <c r="D1670" s="409">
        <v>45475</v>
      </c>
      <c r="E1670" s="440" t="s">
        <v>13671</v>
      </c>
    </row>
    <row r="1671" spans="2:5">
      <c r="B1671" s="408">
        <v>2407</v>
      </c>
      <c r="C1671" s="442">
        <v>1094</v>
      </c>
      <c r="D1671" s="409">
        <v>45475</v>
      </c>
      <c r="E1671" s="440" t="s">
        <v>13672</v>
      </c>
    </row>
    <row r="1672" spans="2:5">
      <c r="B1672" s="408">
        <v>2407</v>
      </c>
      <c r="C1672" s="442">
        <v>1093</v>
      </c>
      <c r="D1672" s="409">
        <v>45475</v>
      </c>
      <c r="E1672" s="440" t="s">
        <v>13673</v>
      </c>
    </row>
    <row r="1673" spans="2:5">
      <c r="B1673" s="408">
        <v>2407</v>
      </c>
      <c r="C1673" s="442">
        <v>1092</v>
      </c>
      <c r="D1673" s="409">
        <v>45475</v>
      </c>
      <c r="E1673" s="440" t="s">
        <v>13674</v>
      </c>
    </row>
    <row r="1674" spans="2:5">
      <c r="B1674" s="408">
        <v>2407</v>
      </c>
      <c r="C1674" s="442">
        <v>1091</v>
      </c>
      <c r="D1674" s="409">
        <v>45475</v>
      </c>
      <c r="E1674" s="440" t="s">
        <v>13675</v>
      </c>
    </row>
    <row r="1675" spans="2:5">
      <c r="B1675" s="408">
        <v>2407</v>
      </c>
      <c r="C1675" s="442">
        <v>1090</v>
      </c>
      <c r="D1675" s="409">
        <v>45475</v>
      </c>
      <c r="E1675" s="440" t="s">
        <v>13676</v>
      </c>
    </row>
    <row r="1676" spans="2:5">
      <c r="B1676" s="408">
        <v>2407</v>
      </c>
      <c r="C1676" s="442">
        <v>1085</v>
      </c>
      <c r="D1676" s="409">
        <v>45475</v>
      </c>
      <c r="E1676" s="440" t="s">
        <v>13677</v>
      </c>
    </row>
    <row r="1677" spans="2:5">
      <c r="B1677" s="408">
        <v>2407</v>
      </c>
      <c r="C1677" s="442">
        <v>1082</v>
      </c>
      <c r="D1677" s="409">
        <v>45475</v>
      </c>
      <c r="E1677" s="440" t="s">
        <v>13678</v>
      </c>
    </row>
    <row r="1678" spans="2:5">
      <c r="B1678" s="408">
        <v>2407</v>
      </c>
      <c r="C1678" s="442">
        <v>1081</v>
      </c>
      <c r="D1678" s="409">
        <v>45475</v>
      </c>
      <c r="E1678" s="440" t="s">
        <v>13679</v>
      </c>
    </row>
    <row r="1679" spans="2:5">
      <c r="B1679" s="408">
        <v>2407</v>
      </c>
      <c r="C1679" s="442">
        <v>1080</v>
      </c>
      <c r="D1679" s="409">
        <v>45477</v>
      </c>
      <c r="E1679" s="440" t="s">
        <v>13680</v>
      </c>
    </row>
    <row r="1680" spans="2:5">
      <c r="B1680" s="408">
        <v>2407</v>
      </c>
      <c r="C1680" s="442">
        <v>1079</v>
      </c>
      <c r="D1680" s="409">
        <v>45475</v>
      </c>
      <c r="E1680" s="440" t="s">
        <v>13681</v>
      </c>
    </row>
    <row r="1681" spans="2:5">
      <c r="B1681" s="408">
        <v>2407</v>
      </c>
      <c r="C1681" s="442">
        <v>1074</v>
      </c>
      <c r="D1681" s="409">
        <v>45475</v>
      </c>
      <c r="E1681" s="440" t="s">
        <v>13682</v>
      </c>
    </row>
    <row r="1682" spans="2:5">
      <c r="B1682" s="408">
        <v>2407</v>
      </c>
      <c r="C1682" s="442">
        <v>1073</v>
      </c>
      <c r="D1682" s="409">
        <v>45475</v>
      </c>
      <c r="E1682" s="440" t="s">
        <v>13683</v>
      </c>
    </row>
    <row r="1683" spans="2:5">
      <c r="B1683" s="408">
        <v>2407</v>
      </c>
      <c r="C1683" s="442">
        <v>1067</v>
      </c>
      <c r="D1683" s="409">
        <v>45475</v>
      </c>
      <c r="E1683" s="440" t="s">
        <v>13684</v>
      </c>
    </row>
    <row r="1684" spans="2:5">
      <c r="B1684" s="408">
        <v>2407</v>
      </c>
      <c r="C1684" s="442">
        <v>1054</v>
      </c>
      <c r="D1684" s="409">
        <v>45475</v>
      </c>
      <c r="E1684" s="440" t="s">
        <v>13685</v>
      </c>
    </row>
    <row r="1685" spans="2:5">
      <c r="B1685" s="408">
        <v>2407</v>
      </c>
      <c r="C1685" s="442">
        <v>1050</v>
      </c>
      <c r="D1685" s="409">
        <v>45475</v>
      </c>
      <c r="E1685" s="440" t="s">
        <v>13686</v>
      </c>
    </row>
    <row r="1686" spans="2:5">
      <c r="B1686" s="408">
        <v>2407</v>
      </c>
      <c r="C1686" s="442">
        <v>1049</v>
      </c>
      <c r="D1686" s="409">
        <v>45475</v>
      </c>
      <c r="E1686" s="440" t="s">
        <v>13687</v>
      </c>
    </row>
    <row r="1687" spans="2:5">
      <c r="B1687" s="408">
        <v>2407</v>
      </c>
      <c r="C1687" s="442">
        <v>1047</v>
      </c>
      <c r="D1687" s="409">
        <v>45475</v>
      </c>
      <c r="E1687" s="440" t="s">
        <v>13688</v>
      </c>
    </row>
    <row r="1688" spans="2:5">
      <c r="B1688" s="408">
        <v>2407</v>
      </c>
      <c r="C1688" s="442">
        <v>1046</v>
      </c>
      <c r="D1688" s="409">
        <v>45476</v>
      </c>
      <c r="E1688" s="440" t="s">
        <v>13689</v>
      </c>
    </row>
    <row r="1689" spans="2:5">
      <c r="B1689" s="410">
        <v>2407</v>
      </c>
      <c r="C1689" s="410">
        <v>1034</v>
      </c>
      <c r="D1689" s="411">
        <v>45475</v>
      </c>
      <c r="E1689" s="425" t="s">
        <v>13690</v>
      </c>
    </row>
    <row r="1690" spans="2:5">
      <c r="B1690" s="408">
        <v>2407</v>
      </c>
      <c r="C1690" s="442">
        <v>1033</v>
      </c>
      <c r="D1690" s="409">
        <v>45475</v>
      </c>
      <c r="E1690" s="440" t="s">
        <v>13691</v>
      </c>
    </row>
    <row r="1691" spans="2:5">
      <c r="B1691" s="408">
        <v>2407</v>
      </c>
      <c r="C1691" s="442">
        <v>1032</v>
      </c>
      <c r="D1691" s="409">
        <v>45475</v>
      </c>
      <c r="E1691" s="440" t="s">
        <v>13692</v>
      </c>
    </row>
    <row r="1692" spans="2:5">
      <c r="B1692" s="408">
        <v>2407</v>
      </c>
      <c r="C1692" s="442">
        <v>1031</v>
      </c>
      <c r="D1692" s="409">
        <v>45475</v>
      </c>
      <c r="E1692" s="440" t="s">
        <v>13693</v>
      </c>
    </row>
    <row r="1693" spans="2:5">
      <c r="B1693" s="408">
        <v>2407</v>
      </c>
      <c r="C1693" s="442">
        <v>1029</v>
      </c>
      <c r="D1693" s="409">
        <v>45475</v>
      </c>
      <c r="E1693" s="440" t="s">
        <v>13694</v>
      </c>
    </row>
    <row r="1694" spans="2:5">
      <c r="B1694" s="408">
        <v>2407</v>
      </c>
      <c r="C1694" s="442">
        <v>1027</v>
      </c>
      <c r="D1694" s="409">
        <v>45475</v>
      </c>
      <c r="E1694" s="440" t="s">
        <v>13695</v>
      </c>
    </row>
    <row r="1695" spans="2:5">
      <c r="B1695" s="410">
        <v>2407</v>
      </c>
      <c r="C1695" s="410">
        <v>1023</v>
      </c>
      <c r="D1695" s="411">
        <v>45475</v>
      </c>
      <c r="E1695" s="425" t="s">
        <v>13696</v>
      </c>
    </row>
    <row r="1696" spans="2:5">
      <c r="B1696" s="408">
        <v>2407</v>
      </c>
      <c r="C1696" s="442">
        <v>1016</v>
      </c>
      <c r="D1696" s="409">
        <v>45475</v>
      </c>
      <c r="E1696" s="440" t="s">
        <v>13697</v>
      </c>
    </row>
    <row r="1697" spans="2:5">
      <c r="B1697" s="408">
        <v>2407</v>
      </c>
      <c r="C1697" s="442">
        <v>1014</v>
      </c>
      <c r="D1697" s="409">
        <v>45475</v>
      </c>
      <c r="E1697" s="440" t="s">
        <v>13698</v>
      </c>
    </row>
    <row r="1698" spans="2:5">
      <c r="B1698" s="408">
        <v>2407</v>
      </c>
      <c r="C1698" s="442">
        <v>1012</v>
      </c>
      <c r="D1698" s="409">
        <v>45477</v>
      </c>
      <c r="E1698" s="440" t="s">
        <v>13699</v>
      </c>
    </row>
    <row r="1699" spans="2:5">
      <c r="B1699" s="408">
        <v>2407</v>
      </c>
      <c r="C1699" s="442">
        <v>1009</v>
      </c>
      <c r="D1699" s="409">
        <v>45475</v>
      </c>
      <c r="E1699" s="440" t="s">
        <v>13700</v>
      </c>
    </row>
    <row r="1700" spans="2:5">
      <c r="B1700" s="410">
        <v>2407</v>
      </c>
      <c r="C1700" s="410">
        <v>1003</v>
      </c>
      <c r="D1700" s="411">
        <v>45476</v>
      </c>
      <c r="E1700" s="425" t="s">
        <v>13701</v>
      </c>
    </row>
    <row r="1701" spans="2:5">
      <c r="B1701" s="408">
        <v>2407</v>
      </c>
      <c r="C1701" s="442">
        <v>997</v>
      </c>
      <c r="D1701" s="409">
        <v>45475</v>
      </c>
      <c r="E1701" s="440" t="s">
        <v>13702</v>
      </c>
    </row>
    <row r="1702" spans="2:5">
      <c r="B1702" s="408">
        <v>2407</v>
      </c>
      <c r="C1702" s="442">
        <v>996</v>
      </c>
      <c r="D1702" s="409">
        <v>45475</v>
      </c>
      <c r="E1702" s="440" t="s">
        <v>13703</v>
      </c>
    </row>
    <row r="1703" spans="2:5">
      <c r="B1703" s="408">
        <v>2407</v>
      </c>
      <c r="C1703" s="442">
        <v>995</v>
      </c>
      <c r="D1703" s="409">
        <v>45475</v>
      </c>
      <c r="E1703" s="440" t="s">
        <v>13704</v>
      </c>
    </row>
    <row r="1704" spans="2:5">
      <c r="B1704" s="408">
        <v>2407</v>
      </c>
      <c r="C1704" s="442">
        <v>994</v>
      </c>
      <c r="D1704" s="409">
        <v>45475</v>
      </c>
      <c r="E1704" s="440" t="s">
        <v>13705</v>
      </c>
    </row>
    <row r="1705" spans="2:5">
      <c r="B1705" s="408">
        <v>2407</v>
      </c>
      <c r="C1705" s="442">
        <v>985</v>
      </c>
      <c r="D1705" s="409">
        <v>45475</v>
      </c>
      <c r="E1705" s="440" t="s">
        <v>13706</v>
      </c>
    </row>
    <row r="1706" spans="2:5">
      <c r="B1706" s="408">
        <v>2407</v>
      </c>
      <c r="C1706" s="442">
        <v>984</v>
      </c>
      <c r="D1706" s="409">
        <v>45475</v>
      </c>
      <c r="E1706" s="440" t="s">
        <v>13707</v>
      </c>
    </row>
    <row r="1707" spans="2:5">
      <c r="B1707" s="408">
        <v>2407</v>
      </c>
      <c r="C1707" s="442">
        <v>983</v>
      </c>
      <c r="D1707" s="409">
        <v>45477</v>
      </c>
      <c r="E1707" s="440" t="s">
        <v>13708</v>
      </c>
    </row>
    <row r="1708" spans="2:5">
      <c r="B1708" s="408">
        <v>2407</v>
      </c>
      <c r="C1708" s="442">
        <v>981</v>
      </c>
      <c r="D1708" s="409">
        <v>45475</v>
      </c>
      <c r="E1708" s="440" t="s">
        <v>13709</v>
      </c>
    </row>
    <row r="1709" spans="2:5">
      <c r="B1709" s="408">
        <v>2407</v>
      </c>
      <c r="C1709" s="442">
        <v>979</v>
      </c>
      <c r="D1709" s="409">
        <v>45475</v>
      </c>
      <c r="E1709" s="440" t="s">
        <v>13710</v>
      </c>
    </row>
    <row r="1710" spans="2:5">
      <c r="B1710" s="408">
        <v>2407</v>
      </c>
      <c r="C1710" s="442">
        <v>978</v>
      </c>
      <c r="D1710" s="409">
        <v>45475</v>
      </c>
      <c r="E1710" s="440" t="s">
        <v>13711</v>
      </c>
    </row>
    <row r="1711" spans="2:5">
      <c r="B1711" s="408">
        <v>2407</v>
      </c>
      <c r="C1711" s="442">
        <v>972</v>
      </c>
      <c r="D1711" s="409">
        <v>45475</v>
      </c>
      <c r="E1711" s="440" t="s">
        <v>13712</v>
      </c>
    </row>
    <row r="1712" spans="2:5">
      <c r="B1712" s="408">
        <v>2407</v>
      </c>
      <c r="C1712" s="442">
        <v>968</v>
      </c>
      <c r="D1712" s="409">
        <v>45475</v>
      </c>
      <c r="E1712" s="440" t="s">
        <v>13713</v>
      </c>
    </row>
    <row r="1713" spans="2:5">
      <c r="B1713" s="408">
        <v>2407</v>
      </c>
      <c r="C1713" s="442">
        <v>967</v>
      </c>
      <c r="D1713" s="409">
        <v>45475</v>
      </c>
      <c r="E1713" s="440" t="s">
        <v>13714</v>
      </c>
    </row>
    <row r="1714" spans="2:5">
      <c r="B1714" s="408">
        <v>2407</v>
      </c>
      <c r="C1714" s="442">
        <v>958</v>
      </c>
      <c r="D1714" s="409">
        <v>45475</v>
      </c>
      <c r="E1714" s="440" t="s">
        <v>13715</v>
      </c>
    </row>
    <row r="1715" spans="2:5">
      <c r="B1715" s="408">
        <v>2407</v>
      </c>
      <c r="C1715" s="442">
        <v>957</v>
      </c>
      <c r="D1715" s="409">
        <v>45476</v>
      </c>
      <c r="E1715" s="440" t="s">
        <v>13716</v>
      </c>
    </row>
    <row r="1716" spans="2:5">
      <c r="B1716" s="408">
        <v>2407</v>
      </c>
      <c r="C1716" s="442">
        <v>956</v>
      </c>
      <c r="D1716" s="409">
        <v>45475</v>
      </c>
      <c r="E1716" s="440" t="s">
        <v>13717</v>
      </c>
    </row>
    <row r="1717" spans="2:5">
      <c r="B1717" s="408">
        <v>2407</v>
      </c>
      <c r="C1717" s="442">
        <v>952</v>
      </c>
      <c r="D1717" s="409">
        <v>45475</v>
      </c>
      <c r="E1717" s="440" t="s">
        <v>13718</v>
      </c>
    </row>
    <row r="1718" spans="2:5">
      <c r="B1718" s="408">
        <v>2407</v>
      </c>
      <c r="C1718" s="442">
        <v>949</v>
      </c>
      <c r="D1718" s="409">
        <v>45475</v>
      </c>
      <c r="E1718" s="440" t="s">
        <v>13719</v>
      </c>
    </row>
    <row r="1719" spans="2:5">
      <c r="B1719" s="408">
        <v>2407</v>
      </c>
      <c r="C1719" s="442">
        <v>948</v>
      </c>
      <c r="D1719" s="409">
        <v>45475</v>
      </c>
      <c r="E1719" s="440" t="s">
        <v>13720</v>
      </c>
    </row>
    <row r="1720" spans="2:5">
      <c r="B1720" s="408">
        <v>2407</v>
      </c>
      <c r="C1720" s="442">
        <v>945</v>
      </c>
      <c r="D1720" s="409">
        <v>45474</v>
      </c>
      <c r="E1720" s="440" t="s">
        <v>13721</v>
      </c>
    </row>
    <row r="1721" spans="2:5">
      <c r="B1721" s="408">
        <v>2407</v>
      </c>
      <c r="C1721" s="442">
        <v>944</v>
      </c>
      <c r="D1721" s="409">
        <v>45474</v>
      </c>
      <c r="E1721" s="440" t="s">
        <v>13722</v>
      </c>
    </row>
    <row r="1722" spans="2:5">
      <c r="B1722" s="408">
        <v>2407</v>
      </c>
      <c r="C1722" s="442">
        <v>942</v>
      </c>
      <c r="D1722" s="409">
        <v>45474</v>
      </c>
      <c r="E1722" s="440" t="s">
        <v>13723</v>
      </c>
    </row>
    <row r="1723" spans="2:5">
      <c r="B1723" s="408">
        <v>2407</v>
      </c>
      <c r="C1723" s="442">
        <v>938</v>
      </c>
      <c r="D1723" s="409">
        <v>45474</v>
      </c>
      <c r="E1723" s="440" t="s">
        <v>13724</v>
      </c>
    </row>
    <row r="1724" spans="2:5">
      <c r="B1724" s="408">
        <v>2407</v>
      </c>
      <c r="C1724" s="442">
        <v>936</v>
      </c>
      <c r="D1724" s="409">
        <v>45474</v>
      </c>
      <c r="E1724" s="440" t="s">
        <v>13725</v>
      </c>
    </row>
    <row r="1725" spans="2:5">
      <c r="B1725" s="408">
        <v>2407</v>
      </c>
      <c r="C1725" s="442">
        <v>935</v>
      </c>
      <c r="D1725" s="409">
        <v>45474</v>
      </c>
      <c r="E1725" s="440" t="s">
        <v>13726</v>
      </c>
    </row>
    <row r="1726" spans="2:5">
      <c r="B1726" s="408">
        <v>2407</v>
      </c>
      <c r="C1726" s="442">
        <v>934</v>
      </c>
      <c r="D1726" s="409">
        <v>45474</v>
      </c>
      <c r="E1726" s="440" t="s">
        <v>13727</v>
      </c>
    </row>
    <row r="1727" spans="2:5">
      <c r="B1727" s="408">
        <v>2407</v>
      </c>
      <c r="C1727" s="442">
        <v>928</v>
      </c>
      <c r="D1727" s="409">
        <v>45474</v>
      </c>
      <c r="E1727" s="440" t="s">
        <v>13728</v>
      </c>
    </row>
    <row r="1728" spans="2:5">
      <c r="B1728" s="408">
        <v>2407</v>
      </c>
      <c r="C1728" s="442">
        <v>925</v>
      </c>
      <c r="D1728" s="409">
        <v>45474</v>
      </c>
      <c r="E1728" s="440" t="s">
        <v>13729</v>
      </c>
    </row>
    <row r="1729" spans="2:5">
      <c r="B1729" s="408">
        <v>2407</v>
      </c>
      <c r="C1729" s="442">
        <v>924</v>
      </c>
      <c r="D1729" s="409">
        <v>45474</v>
      </c>
      <c r="E1729" s="440" t="s">
        <v>13730</v>
      </c>
    </row>
    <row r="1730" spans="2:5">
      <c r="B1730" s="408">
        <v>2407</v>
      </c>
      <c r="C1730" s="442">
        <v>923</v>
      </c>
      <c r="D1730" s="409">
        <v>45474</v>
      </c>
      <c r="E1730" s="440" t="s">
        <v>13731</v>
      </c>
    </row>
    <row r="1731" spans="2:5">
      <c r="B1731" s="408">
        <v>2407</v>
      </c>
      <c r="C1731" s="442">
        <v>921</v>
      </c>
      <c r="D1731" s="409">
        <v>45474</v>
      </c>
      <c r="E1731" s="440" t="s">
        <v>13732</v>
      </c>
    </row>
    <row r="1732" spans="2:5">
      <c r="B1732" s="408">
        <v>2407</v>
      </c>
      <c r="C1732" s="442">
        <v>917</v>
      </c>
      <c r="D1732" s="409">
        <v>45474</v>
      </c>
      <c r="E1732" s="440" t="s">
        <v>13733</v>
      </c>
    </row>
    <row r="1733" spans="2:5">
      <c r="B1733" s="408">
        <v>2407</v>
      </c>
      <c r="C1733" s="442">
        <v>913</v>
      </c>
      <c r="D1733" s="409">
        <v>45474</v>
      </c>
      <c r="E1733" s="440" t="s">
        <v>13734</v>
      </c>
    </row>
    <row r="1734" spans="2:5">
      <c r="B1734" s="408">
        <v>2407</v>
      </c>
      <c r="C1734" s="442">
        <v>911</v>
      </c>
      <c r="D1734" s="409">
        <v>45474</v>
      </c>
      <c r="E1734" s="440" t="s">
        <v>13735</v>
      </c>
    </row>
    <row r="1735" spans="2:5">
      <c r="B1735" s="408">
        <v>2407</v>
      </c>
      <c r="C1735" s="442">
        <v>908</v>
      </c>
      <c r="D1735" s="409">
        <v>45474</v>
      </c>
      <c r="E1735" s="440" t="s">
        <v>13736</v>
      </c>
    </row>
    <row r="1736" spans="2:5">
      <c r="B1736" s="408">
        <v>2407</v>
      </c>
      <c r="C1736" s="442">
        <v>905</v>
      </c>
      <c r="D1736" s="409">
        <v>45474</v>
      </c>
      <c r="E1736" s="440" t="s">
        <v>13737</v>
      </c>
    </row>
    <row r="1737" spans="2:5">
      <c r="B1737" s="408">
        <v>2407</v>
      </c>
      <c r="C1737" s="442">
        <v>904</v>
      </c>
      <c r="D1737" s="409">
        <v>45474</v>
      </c>
      <c r="E1737" s="440" t="s">
        <v>13738</v>
      </c>
    </row>
    <row r="1738" spans="2:5">
      <c r="B1738" s="408">
        <v>2407</v>
      </c>
      <c r="C1738" s="442">
        <v>902</v>
      </c>
      <c r="D1738" s="409">
        <v>45474</v>
      </c>
      <c r="E1738" s="440" t="s">
        <v>13739</v>
      </c>
    </row>
    <row r="1739" spans="2:5">
      <c r="B1739" s="408">
        <v>2407</v>
      </c>
      <c r="C1739" s="442">
        <v>900</v>
      </c>
      <c r="D1739" s="409">
        <v>45474</v>
      </c>
      <c r="E1739" s="440" t="s">
        <v>13740</v>
      </c>
    </row>
    <row r="1740" spans="2:5">
      <c r="B1740" s="408">
        <v>2407</v>
      </c>
      <c r="C1740" s="442">
        <v>894</v>
      </c>
      <c r="D1740" s="409">
        <v>45474</v>
      </c>
      <c r="E1740" s="440" t="s">
        <v>13741</v>
      </c>
    </row>
    <row r="1741" spans="2:5">
      <c r="B1741" s="408">
        <v>2407</v>
      </c>
      <c r="C1741" s="442">
        <v>891</v>
      </c>
      <c r="D1741" s="409">
        <v>45474</v>
      </c>
      <c r="E1741" s="440" t="s">
        <v>13742</v>
      </c>
    </row>
    <row r="1742" spans="2:5">
      <c r="B1742" s="408">
        <v>2407</v>
      </c>
      <c r="C1742" s="442">
        <v>890</v>
      </c>
      <c r="D1742" s="409">
        <v>45474</v>
      </c>
      <c r="E1742" s="440" t="s">
        <v>13743</v>
      </c>
    </row>
    <row r="1743" spans="2:5">
      <c r="B1743" s="408">
        <v>2407</v>
      </c>
      <c r="C1743" s="442">
        <v>888</v>
      </c>
      <c r="D1743" s="409">
        <v>45474</v>
      </c>
      <c r="E1743" s="440" t="s">
        <v>13744</v>
      </c>
    </row>
    <row r="1744" spans="2:5">
      <c r="B1744" s="408">
        <v>2407</v>
      </c>
      <c r="C1744" s="442">
        <v>886</v>
      </c>
      <c r="D1744" s="409">
        <v>45474</v>
      </c>
      <c r="E1744" s="440" t="s">
        <v>13745</v>
      </c>
    </row>
    <row r="1745" spans="2:5">
      <c r="B1745" s="408">
        <v>2407</v>
      </c>
      <c r="C1745" s="442">
        <v>875</v>
      </c>
      <c r="D1745" s="409">
        <v>45469</v>
      </c>
      <c r="E1745" s="440" t="s">
        <v>13746</v>
      </c>
    </row>
    <row r="1746" spans="2:5">
      <c r="B1746" s="408">
        <v>2407</v>
      </c>
      <c r="C1746" s="442">
        <v>870</v>
      </c>
      <c r="D1746" s="409">
        <v>45474</v>
      </c>
      <c r="E1746" s="440" t="s">
        <v>13747</v>
      </c>
    </row>
    <row r="1747" spans="2:5">
      <c r="B1747" s="408">
        <v>2407</v>
      </c>
      <c r="C1747" s="442">
        <v>869</v>
      </c>
      <c r="D1747" s="409">
        <v>45474</v>
      </c>
      <c r="E1747" s="440" t="s">
        <v>13748</v>
      </c>
    </row>
    <row r="1748" spans="2:5">
      <c r="B1748" s="408">
        <v>2407</v>
      </c>
      <c r="C1748" s="442">
        <v>851</v>
      </c>
      <c r="D1748" s="409">
        <v>45474</v>
      </c>
      <c r="E1748" s="440" t="s">
        <v>13749</v>
      </c>
    </row>
    <row r="1749" spans="2:5">
      <c r="B1749" s="408">
        <v>2407</v>
      </c>
      <c r="C1749" s="442">
        <v>849</v>
      </c>
      <c r="D1749" s="409">
        <v>45474</v>
      </c>
      <c r="E1749" s="440" t="s">
        <v>13750</v>
      </c>
    </row>
    <row r="1750" spans="2:5">
      <c r="B1750" s="408">
        <v>2407</v>
      </c>
      <c r="C1750" s="442">
        <v>848</v>
      </c>
      <c r="D1750" s="409">
        <v>45474</v>
      </c>
      <c r="E1750" s="440" t="s">
        <v>13751</v>
      </c>
    </row>
    <row r="1751" spans="2:5">
      <c r="B1751" s="408">
        <v>2407</v>
      </c>
      <c r="C1751" s="442">
        <v>840</v>
      </c>
      <c r="D1751" s="409">
        <v>45474</v>
      </c>
      <c r="E1751" s="440" t="s">
        <v>13752</v>
      </c>
    </row>
    <row r="1752" spans="2:5">
      <c r="B1752" s="408">
        <v>2407</v>
      </c>
      <c r="C1752" s="442">
        <v>837</v>
      </c>
      <c r="D1752" s="409">
        <v>45476</v>
      </c>
      <c r="E1752" s="440" t="s">
        <v>13753</v>
      </c>
    </row>
    <row r="1753" spans="2:5">
      <c r="B1753" s="408">
        <v>2407</v>
      </c>
      <c r="C1753" s="442">
        <v>826</v>
      </c>
      <c r="D1753" s="409">
        <v>45474</v>
      </c>
      <c r="E1753" s="440" t="s">
        <v>13754</v>
      </c>
    </row>
    <row r="1754" spans="2:5">
      <c r="B1754" s="408">
        <v>2407</v>
      </c>
      <c r="C1754" s="442">
        <v>824</v>
      </c>
      <c r="D1754" s="409">
        <v>45397</v>
      </c>
      <c r="E1754" s="440" t="s">
        <v>13755</v>
      </c>
    </row>
    <row r="1755" spans="2:5">
      <c r="B1755" s="408">
        <v>2407</v>
      </c>
      <c r="C1755" s="442">
        <v>806</v>
      </c>
      <c r="D1755" s="409">
        <v>45474</v>
      </c>
      <c r="E1755" s="440" t="s">
        <v>13756</v>
      </c>
    </row>
    <row r="1756" spans="2:5">
      <c r="B1756" s="408">
        <v>2407</v>
      </c>
      <c r="C1756" s="442">
        <v>803</v>
      </c>
      <c r="D1756" s="409">
        <v>45474</v>
      </c>
      <c r="E1756" s="440" t="s">
        <v>13757</v>
      </c>
    </row>
    <row r="1757" spans="2:5">
      <c r="B1757" s="408">
        <v>2407</v>
      </c>
      <c r="C1757" s="442">
        <v>788</v>
      </c>
      <c r="D1757" s="409">
        <v>45474</v>
      </c>
      <c r="E1757" s="440" t="s">
        <v>13758</v>
      </c>
    </row>
    <row r="1758" spans="2:5">
      <c r="B1758" s="408">
        <v>2407</v>
      </c>
      <c r="C1758" s="442">
        <v>783</v>
      </c>
      <c r="D1758" s="409">
        <v>45474</v>
      </c>
      <c r="E1758" s="440" t="s">
        <v>13759</v>
      </c>
    </row>
    <row r="1759" spans="2:5">
      <c r="B1759" s="408">
        <v>2407</v>
      </c>
      <c r="C1759" s="442">
        <v>782</v>
      </c>
      <c r="D1759" s="409">
        <v>45476</v>
      </c>
      <c r="E1759" s="440" t="s">
        <v>13760</v>
      </c>
    </row>
    <row r="1760" spans="2:5">
      <c r="B1760" s="410">
        <v>2407</v>
      </c>
      <c r="C1760" s="410">
        <v>766</v>
      </c>
      <c r="D1760" s="411">
        <v>45474</v>
      </c>
      <c r="E1760" s="425" t="s">
        <v>13761</v>
      </c>
    </row>
    <row r="1761" spans="2:5">
      <c r="B1761" s="442">
        <v>2407</v>
      </c>
      <c r="C1761" s="442">
        <v>765</v>
      </c>
      <c r="D1761" s="441">
        <v>45474</v>
      </c>
      <c r="E1761" s="440" t="s">
        <v>13762</v>
      </c>
    </row>
    <row r="1762" spans="2:5">
      <c r="B1762" s="442">
        <v>2407</v>
      </c>
      <c r="C1762" s="442">
        <v>759</v>
      </c>
      <c r="D1762" s="441">
        <v>45474</v>
      </c>
      <c r="E1762" s="440" t="s">
        <v>13763</v>
      </c>
    </row>
    <row r="1763" spans="2:5">
      <c r="B1763" s="442">
        <v>2407</v>
      </c>
      <c r="C1763" s="442">
        <v>756</v>
      </c>
      <c r="D1763" s="441">
        <v>45474</v>
      </c>
      <c r="E1763" s="440" t="s">
        <v>13764</v>
      </c>
    </row>
    <row r="1764" spans="2:5">
      <c r="B1764" s="410">
        <v>2407</v>
      </c>
      <c r="C1764" s="410">
        <v>753</v>
      </c>
      <c r="D1764" s="411">
        <v>45474</v>
      </c>
      <c r="E1764" s="425" t="s">
        <v>13765</v>
      </c>
    </row>
    <row r="1765" spans="2:5">
      <c r="B1765" s="442">
        <v>2407</v>
      </c>
      <c r="C1765" s="442">
        <v>752</v>
      </c>
      <c r="D1765" s="441">
        <v>45474</v>
      </c>
      <c r="E1765" s="440" t="s">
        <v>13766</v>
      </c>
    </row>
    <row r="1766" spans="2:5">
      <c r="B1766" s="442">
        <v>2407</v>
      </c>
      <c r="C1766" s="442">
        <v>747</v>
      </c>
      <c r="D1766" s="441">
        <v>45474</v>
      </c>
      <c r="E1766" s="440" t="s">
        <v>13767</v>
      </c>
    </row>
    <row r="1767" spans="2:5">
      <c r="B1767" s="442">
        <v>2407</v>
      </c>
      <c r="C1767" s="442">
        <v>744</v>
      </c>
      <c r="D1767" s="441">
        <v>45474</v>
      </c>
      <c r="E1767" s="440" t="s">
        <v>13768</v>
      </c>
    </row>
    <row r="1768" spans="2:5">
      <c r="B1768" s="442">
        <v>2407</v>
      </c>
      <c r="C1768" s="442">
        <v>743</v>
      </c>
      <c r="D1768" s="441">
        <v>45395</v>
      </c>
      <c r="E1768" s="440" t="s">
        <v>13769</v>
      </c>
    </row>
    <row r="1769" spans="2:5">
      <c r="B1769" s="442">
        <v>2407</v>
      </c>
      <c r="C1769" s="442">
        <v>741</v>
      </c>
      <c r="D1769" s="441">
        <v>45477</v>
      </c>
      <c r="E1769" s="440" t="s">
        <v>13770</v>
      </c>
    </row>
    <row r="1770" spans="2:5">
      <c r="B1770" s="442">
        <v>2407</v>
      </c>
      <c r="C1770" s="442">
        <v>740</v>
      </c>
      <c r="D1770" s="441">
        <v>45474</v>
      </c>
      <c r="E1770" s="440" t="s">
        <v>13771</v>
      </c>
    </row>
    <row r="1771" spans="2:5">
      <c r="B1771" s="442">
        <v>2407</v>
      </c>
      <c r="C1771" s="442">
        <v>738</v>
      </c>
      <c r="D1771" s="441">
        <v>45474</v>
      </c>
      <c r="E1771" s="440" t="s">
        <v>13772</v>
      </c>
    </row>
    <row r="1772" spans="2:5">
      <c r="B1772" s="442">
        <v>2407</v>
      </c>
      <c r="C1772" s="442">
        <v>737</v>
      </c>
      <c r="D1772" s="441">
        <v>45474</v>
      </c>
      <c r="E1772" s="440" t="s">
        <v>13773</v>
      </c>
    </row>
    <row r="1773" spans="2:5">
      <c r="B1773" s="442">
        <v>2407</v>
      </c>
      <c r="C1773" s="442">
        <v>735</v>
      </c>
      <c r="D1773" s="441">
        <v>45474</v>
      </c>
      <c r="E1773" s="440" t="s">
        <v>13774</v>
      </c>
    </row>
    <row r="1774" spans="2:5">
      <c r="B1774" s="442">
        <v>2407</v>
      </c>
      <c r="C1774" s="442">
        <v>731</v>
      </c>
      <c r="D1774" s="441">
        <v>45474</v>
      </c>
      <c r="E1774" s="440" t="s">
        <v>13775</v>
      </c>
    </row>
    <row r="1775" spans="2:5">
      <c r="B1775" s="442">
        <v>2407</v>
      </c>
      <c r="C1775" s="442">
        <v>718</v>
      </c>
      <c r="D1775" s="441">
        <v>45474</v>
      </c>
      <c r="E1775" s="440" t="s">
        <v>13776</v>
      </c>
    </row>
    <row r="1776" spans="2:5">
      <c r="B1776" s="442">
        <v>2407</v>
      </c>
      <c r="C1776" s="442">
        <v>693</v>
      </c>
      <c r="D1776" s="441">
        <v>45474</v>
      </c>
      <c r="E1776" s="440" t="s">
        <v>13777</v>
      </c>
    </row>
    <row r="1777" spans="2:5">
      <c r="B1777" s="442">
        <v>2407</v>
      </c>
      <c r="C1777" s="442">
        <v>679</v>
      </c>
      <c r="D1777" s="441">
        <v>45474</v>
      </c>
      <c r="E1777" s="440" t="s">
        <v>13778</v>
      </c>
    </row>
    <row r="1778" spans="2:5">
      <c r="B1778" s="442">
        <v>2407</v>
      </c>
      <c r="C1778" s="442">
        <v>678</v>
      </c>
      <c r="D1778" s="441">
        <v>45474</v>
      </c>
      <c r="E1778" s="440" t="s">
        <v>13779</v>
      </c>
    </row>
    <row r="1779" spans="2:5">
      <c r="B1779" s="442">
        <v>2407</v>
      </c>
      <c r="C1779" s="442">
        <v>676</v>
      </c>
      <c r="D1779" s="441">
        <v>45474</v>
      </c>
      <c r="E1779" s="440" t="s">
        <v>13780</v>
      </c>
    </row>
    <row r="1780" spans="2:5">
      <c r="B1780" s="442">
        <v>2407</v>
      </c>
      <c r="C1780" s="442">
        <v>668</v>
      </c>
      <c r="D1780" s="441">
        <v>45477</v>
      </c>
      <c r="E1780" s="440" t="s">
        <v>13781</v>
      </c>
    </row>
    <row r="1781" spans="2:5">
      <c r="B1781" s="442">
        <v>2407</v>
      </c>
      <c r="C1781" s="442">
        <v>665</v>
      </c>
      <c r="D1781" s="441">
        <v>45474</v>
      </c>
      <c r="E1781" s="440" t="s">
        <v>13782</v>
      </c>
    </row>
    <row r="1782" spans="2:5">
      <c r="B1782" s="442">
        <v>2407</v>
      </c>
      <c r="C1782" s="442">
        <v>664</v>
      </c>
      <c r="D1782" s="441">
        <v>45474</v>
      </c>
      <c r="E1782" s="440" t="s">
        <v>13783</v>
      </c>
    </row>
    <row r="1783" spans="2:5">
      <c r="B1783" s="442">
        <v>2407</v>
      </c>
      <c r="C1783" s="442">
        <v>662</v>
      </c>
      <c r="D1783" s="441">
        <v>45474</v>
      </c>
      <c r="E1783" s="440" t="s">
        <v>13784</v>
      </c>
    </row>
    <row r="1784" spans="2:5">
      <c r="B1784" s="442">
        <v>2407</v>
      </c>
      <c r="C1784" s="442">
        <v>657</v>
      </c>
      <c r="D1784" s="441">
        <v>45474</v>
      </c>
      <c r="E1784" s="440" t="s">
        <v>13785</v>
      </c>
    </row>
    <row r="1785" spans="2:5">
      <c r="B1785" s="442">
        <v>2407</v>
      </c>
      <c r="C1785" s="442">
        <v>653</v>
      </c>
      <c r="D1785" s="441">
        <v>45474</v>
      </c>
      <c r="E1785" s="440" t="s">
        <v>13786</v>
      </c>
    </row>
    <row r="1786" spans="2:5">
      <c r="B1786" s="442">
        <v>2407</v>
      </c>
      <c r="C1786" s="442">
        <v>648</v>
      </c>
      <c r="D1786" s="441">
        <v>45474</v>
      </c>
      <c r="E1786" s="440" t="s">
        <v>13787</v>
      </c>
    </row>
    <row r="1787" spans="2:5">
      <c r="B1787" s="442">
        <v>2407</v>
      </c>
      <c r="C1787" s="442">
        <v>641</v>
      </c>
      <c r="D1787" s="441">
        <v>45474</v>
      </c>
      <c r="E1787" s="440" t="s">
        <v>13788</v>
      </c>
    </row>
    <row r="1788" spans="2:5">
      <c r="B1788" s="442">
        <v>2407</v>
      </c>
      <c r="C1788" s="442">
        <v>637</v>
      </c>
      <c r="D1788" s="441">
        <v>45474</v>
      </c>
      <c r="E1788" s="440" t="s">
        <v>13789</v>
      </c>
    </row>
    <row r="1789" spans="2:5">
      <c r="B1789" s="442">
        <v>2407</v>
      </c>
      <c r="C1789" s="442">
        <v>635</v>
      </c>
      <c r="D1789" s="441">
        <v>45474</v>
      </c>
      <c r="E1789" s="440" t="s">
        <v>13790</v>
      </c>
    </row>
    <row r="1790" spans="2:5">
      <c r="B1790" s="442">
        <v>2407</v>
      </c>
      <c r="C1790" s="442">
        <v>634</v>
      </c>
      <c r="D1790" s="441">
        <v>45474</v>
      </c>
      <c r="E1790" s="440" t="s">
        <v>13791</v>
      </c>
    </row>
    <row r="1791" spans="2:5">
      <c r="B1791" s="442">
        <v>2407</v>
      </c>
      <c r="C1791" s="442">
        <v>632</v>
      </c>
      <c r="D1791" s="441">
        <v>45474</v>
      </c>
      <c r="E1791" s="440" t="s">
        <v>13792</v>
      </c>
    </row>
    <row r="1792" spans="2:5">
      <c r="B1792" s="442">
        <v>2407</v>
      </c>
      <c r="C1792" s="442">
        <v>631</v>
      </c>
      <c r="D1792" s="441">
        <v>45474</v>
      </c>
      <c r="E1792" s="440" t="s">
        <v>13793</v>
      </c>
    </row>
    <row r="1793" spans="2:5">
      <c r="B1793" s="442">
        <v>2407</v>
      </c>
      <c r="C1793" s="442">
        <v>626</v>
      </c>
      <c r="D1793" s="441">
        <v>45474</v>
      </c>
      <c r="E1793" s="440" t="s">
        <v>13794</v>
      </c>
    </row>
    <row r="1794" spans="2:5">
      <c r="B1794" s="442">
        <v>2407</v>
      </c>
      <c r="C1794" s="442">
        <v>623</v>
      </c>
      <c r="D1794" s="441">
        <v>45474</v>
      </c>
      <c r="E1794" s="440" t="s">
        <v>13795</v>
      </c>
    </row>
    <row r="1795" spans="2:5">
      <c r="B1795" s="442">
        <v>2407</v>
      </c>
      <c r="C1795" s="442">
        <v>617</v>
      </c>
      <c r="D1795" s="441">
        <v>45474</v>
      </c>
      <c r="E1795" s="440" t="s">
        <v>13796</v>
      </c>
    </row>
    <row r="1796" spans="2:5">
      <c r="B1796" s="442">
        <v>2407</v>
      </c>
      <c r="C1796" s="442">
        <v>611</v>
      </c>
      <c r="D1796" s="441">
        <v>45475</v>
      </c>
      <c r="E1796" s="440" t="s">
        <v>13797</v>
      </c>
    </row>
    <row r="1797" spans="2:5">
      <c r="B1797" s="442">
        <v>2407</v>
      </c>
      <c r="C1797" s="442">
        <v>609</v>
      </c>
      <c r="D1797" s="441">
        <v>45474</v>
      </c>
      <c r="E1797" s="440" t="s">
        <v>13798</v>
      </c>
    </row>
    <row r="1798" spans="2:5">
      <c r="B1798" s="442">
        <v>2407</v>
      </c>
      <c r="C1798" s="442">
        <v>608</v>
      </c>
      <c r="D1798" s="441">
        <v>45474</v>
      </c>
      <c r="E1798" s="440" t="s">
        <v>13799</v>
      </c>
    </row>
    <row r="1799" spans="2:5">
      <c r="B1799" s="442">
        <v>2407</v>
      </c>
      <c r="C1799" s="442">
        <v>604</v>
      </c>
      <c r="D1799" s="441">
        <v>45474</v>
      </c>
      <c r="E1799" s="440" t="s">
        <v>13800</v>
      </c>
    </row>
    <row r="1800" spans="2:5">
      <c r="B1800" s="442">
        <v>2407</v>
      </c>
      <c r="C1800" s="442">
        <v>603</v>
      </c>
      <c r="D1800" s="441">
        <v>45474</v>
      </c>
      <c r="E1800" s="440" t="s">
        <v>13801</v>
      </c>
    </row>
    <row r="1801" spans="2:5">
      <c r="B1801" s="442">
        <v>2407</v>
      </c>
      <c r="C1801" s="442">
        <v>599</v>
      </c>
      <c r="D1801" s="441">
        <v>45474</v>
      </c>
      <c r="E1801" s="440" t="s">
        <v>13802</v>
      </c>
    </row>
    <row r="1802" spans="2:5">
      <c r="B1802" s="442">
        <v>2407</v>
      </c>
      <c r="C1802" s="442">
        <v>596</v>
      </c>
      <c r="D1802" s="441">
        <v>45474</v>
      </c>
      <c r="E1802" s="440" t="s">
        <v>13803</v>
      </c>
    </row>
    <row r="1803" spans="2:5">
      <c r="B1803" s="442">
        <v>2407</v>
      </c>
      <c r="C1803" s="442">
        <v>592</v>
      </c>
      <c r="D1803" s="441">
        <v>45474</v>
      </c>
      <c r="E1803" s="440" t="s">
        <v>13804</v>
      </c>
    </row>
    <row r="1804" spans="2:5">
      <c r="B1804" s="442">
        <v>2407</v>
      </c>
      <c r="C1804" s="442">
        <v>581</v>
      </c>
      <c r="D1804" s="441">
        <v>45473</v>
      </c>
      <c r="E1804" s="440" t="s">
        <v>13805</v>
      </c>
    </row>
    <row r="1805" spans="2:5">
      <c r="B1805" s="442">
        <v>2407</v>
      </c>
      <c r="C1805" s="442">
        <v>574</v>
      </c>
      <c r="D1805" s="441">
        <v>45473</v>
      </c>
      <c r="E1805" s="440" t="s">
        <v>13806</v>
      </c>
    </row>
    <row r="1806" spans="2:5">
      <c r="B1806" s="442">
        <v>2407</v>
      </c>
      <c r="C1806" s="442">
        <v>569</v>
      </c>
      <c r="D1806" s="441">
        <v>45473</v>
      </c>
      <c r="E1806" s="440" t="s">
        <v>13807</v>
      </c>
    </row>
    <row r="1807" spans="2:5">
      <c r="B1807" s="442">
        <v>2407</v>
      </c>
      <c r="C1807" s="442">
        <v>557</v>
      </c>
      <c r="D1807" s="441">
        <v>45473</v>
      </c>
      <c r="E1807" s="440" t="s">
        <v>13808</v>
      </c>
    </row>
    <row r="1808" spans="2:5">
      <c r="B1808" s="442">
        <v>2407</v>
      </c>
      <c r="C1808" s="442">
        <v>541</v>
      </c>
      <c r="D1808" s="441">
        <v>45473</v>
      </c>
      <c r="E1808" s="440" t="s">
        <v>13809</v>
      </c>
    </row>
    <row r="1809" spans="2:5">
      <c r="B1809" s="442">
        <v>2407</v>
      </c>
      <c r="C1809" s="442">
        <v>538</v>
      </c>
      <c r="D1809" s="441">
        <v>45473</v>
      </c>
      <c r="E1809" s="440" t="s">
        <v>13810</v>
      </c>
    </row>
    <row r="1810" spans="2:5">
      <c r="B1810" s="442">
        <v>2407</v>
      </c>
      <c r="C1810" s="442">
        <v>537</v>
      </c>
      <c r="D1810" s="441">
        <v>45473</v>
      </c>
      <c r="E1810" s="440" t="s">
        <v>13811</v>
      </c>
    </row>
    <row r="1811" spans="2:5">
      <c r="B1811" s="442">
        <v>2407</v>
      </c>
      <c r="C1811" s="442">
        <v>535</v>
      </c>
      <c r="D1811" s="441">
        <v>45473</v>
      </c>
      <c r="E1811" s="440" t="s">
        <v>13812</v>
      </c>
    </row>
    <row r="1812" spans="2:5">
      <c r="B1812" s="442">
        <v>2407</v>
      </c>
      <c r="C1812" s="442">
        <v>531</v>
      </c>
      <c r="D1812" s="441">
        <v>45473</v>
      </c>
      <c r="E1812" s="440" t="s">
        <v>13813</v>
      </c>
    </row>
    <row r="1813" spans="2:5">
      <c r="B1813" s="442">
        <v>2407</v>
      </c>
      <c r="C1813" s="442">
        <v>529</v>
      </c>
      <c r="D1813" s="441">
        <v>45473</v>
      </c>
      <c r="E1813" s="440" t="s">
        <v>13814</v>
      </c>
    </row>
    <row r="1814" spans="2:5">
      <c r="B1814" s="442">
        <v>2407</v>
      </c>
      <c r="C1814" s="442">
        <v>503</v>
      </c>
      <c r="D1814" s="441">
        <v>45473</v>
      </c>
      <c r="E1814" s="440" t="s">
        <v>13815</v>
      </c>
    </row>
    <row r="1815" spans="2:5">
      <c r="B1815" s="442">
        <v>2407</v>
      </c>
      <c r="C1815" s="442">
        <v>500</v>
      </c>
      <c r="D1815" s="441">
        <v>45473</v>
      </c>
      <c r="E1815" s="440" t="s">
        <v>13816</v>
      </c>
    </row>
    <row r="1816" spans="2:5">
      <c r="B1816" s="442">
        <v>2407</v>
      </c>
      <c r="C1816" s="442">
        <v>497</v>
      </c>
      <c r="D1816" s="441">
        <v>45473</v>
      </c>
      <c r="E1816" s="440" t="s">
        <v>13817</v>
      </c>
    </row>
    <row r="1817" spans="2:5">
      <c r="B1817" s="442">
        <v>2407</v>
      </c>
      <c r="C1817" s="442">
        <v>495</v>
      </c>
      <c r="D1817" s="441">
        <v>45473</v>
      </c>
      <c r="E1817" s="440" t="s">
        <v>13818</v>
      </c>
    </row>
    <row r="1818" spans="2:5">
      <c r="B1818" s="442">
        <v>2407</v>
      </c>
      <c r="C1818" s="442">
        <v>488</v>
      </c>
      <c r="D1818" s="441">
        <v>45473</v>
      </c>
      <c r="E1818" s="440" t="s">
        <v>13819</v>
      </c>
    </row>
    <row r="1819" spans="2:5">
      <c r="B1819" s="442">
        <v>2407</v>
      </c>
      <c r="C1819" s="442">
        <v>487</v>
      </c>
      <c r="D1819" s="441">
        <v>45473</v>
      </c>
      <c r="E1819" s="440" t="s">
        <v>13820</v>
      </c>
    </row>
    <row r="1820" spans="2:5">
      <c r="B1820" s="442">
        <v>2407</v>
      </c>
      <c r="C1820" s="442">
        <v>480</v>
      </c>
      <c r="D1820" s="441">
        <v>45473</v>
      </c>
      <c r="E1820" s="440" t="s">
        <v>13821</v>
      </c>
    </row>
    <row r="1821" spans="2:5">
      <c r="B1821" s="442">
        <v>2407</v>
      </c>
      <c r="C1821" s="442">
        <v>474</v>
      </c>
      <c r="D1821" s="441">
        <v>45473</v>
      </c>
      <c r="E1821" s="440" t="s">
        <v>13822</v>
      </c>
    </row>
    <row r="1822" spans="2:5">
      <c r="B1822" s="442">
        <v>2407</v>
      </c>
      <c r="C1822" s="442">
        <v>468</v>
      </c>
      <c r="D1822" s="441">
        <v>45473</v>
      </c>
      <c r="E1822" s="440" t="s">
        <v>13823</v>
      </c>
    </row>
    <row r="1823" spans="2:5">
      <c r="B1823" s="442">
        <v>2407</v>
      </c>
      <c r="C1823" s="442">
        <v>467</v>
      </c>
      <c r="D1823" s="441">
        <v>45473</v>
      </c>
      <c r="E1823" s="440" t="s">
        <v>13824</v>
      </c>
    </row>
    <row r="1824" spans="2:5">
      <c r="B1824" s="442">
        <v>2407</v>
      </c>
      <c r="C1824" s="442">
        <v>466</v>
      </c>
      <c r="D1824" s="441">
        <v>45473</v>
      </c>
      <c r="E1824" s="440" t="s">
        <v>13825</v>
      </c>
    </row>
    <row r="1825" spans="2:5">
      <c r="B1825" s="442">
        <v>2407</v>
      </c>
      <c r="C1825" s="442">
        <v>465</v>
      </c>
      <c r="D1825" s="441">
        <v>45473</v>
      </c>
      <c r="E1825" s="440" t="s">
        <v>13826</v>
      </c>
    </row>
    <row r="1826" spans="2:5">
      <c r="B1826" s="442">
        <v>2407</v>
      </c>
      <c r="C1826" s="442">
        <v>463</v>
      </c>
      <c r="D1826" s="441">
        <v>45476</v>
      </c>
      <c r="E1826" s="440" t="s">
        <v>13827</v>
      </c>
    </row>
    <row r="1827" spans="2:5">
      <c r="B1827" s="442">
        <v>2407</v>
      </c>
      <c r="C1827" s="442">
        <v>462</v>
      </c>
      <c r="D1827" s="441">
        <v>45473</v>
      </c>
      <c r="E1827" s="440" t="s">
        <v>13828</v>
      </c>
    </row>
    <row r="1828" spans="2:5">
      <c r="B1828" s="442">
        <v>2407</v>
      </c>
      <c r="C1828" s="442">
        <v>456</v>
      </c>
      <c r="D1828" s="441">
        <v>45473</v>
      </c>
      <c r="E1828" s="440" t="s">
        <v>13829</v>
      </c>
    </row>
    <row r="1829" spans="2:5">
      <c r="B1829" s="442">
        <v>2407</v>
      </c>
      <c r="C1829" s="442">
        <v>454</v>
      </c>
      <c r="D1829" s="441">
        <v>45473</v>
      </c>
      <c r="E1829" s="440" t="s">
        <v>13830</v>
      </c>
    </row>
    <row r="1830" spans="2:5">
      <c r="B1830" s="442">
        <v>2407</v>
      </c>
      <c r="C1830" s="442">
        <v>453</v>
      </c>
      <c r="D1830" s="441">
        <v>45473</v>
      </c>
      <c r="E1830" s="440" t="s">
        <v>13831</v>
      </c>
    </row>
    <row r="1831" spans="2:5">
      <c r="B1831" s="442">
        <v>2407</v>
      </c>
      <c r="C1831" s="442">
        <v>452</v>
      </c>
      <c r="D1831" s="441">
        <v>45473</v>
      </c>
      <c r="E1831" s="440" t="s">
        <v>13832</v>
      </c>
    </row>
    <row r="1832" spans="2:5">
      <c r="B1832" s="442">
        <v>2407</v>
      </c>
      <c r="C1832" s="442">
        <v>449</v>
      </c>
      <c r="D1832" s="441">
        <v>45473</v>
      </c>
      <c r="E1832" s="440" t="s">
        <v>13833</v>
      </c>
    </row>
    <row r="1833" spans="2:5">
      <c r="B1833" s="442">
        <v>2407</v>
      </c>
      <c r="C1833" s="442">
        <v>438</v>
      </c>
      <c r="D1833" s="441">
        <v>45473</v>
      </c>
      <c r="E1833" s="440" t="s">
        <v>13834</v>
      </c>
    </row>
    <row r="1834" spans="2:5">
      <c r="B1834" s="442">
        <v>2407</v>
      </c>
      <c r="C1834" s="442">
        <v>436</v>
      </c>
      <c r="D1834" s="441">
        <v>45473</v>
      </c>
      <c r="E1834" s="440" t="s">
        <v>13835</v>
      </c>
    </row>
    <row r="1835" spans="2:5">
      <c r="B1835" s="442">
        <v>2407</v>
      </c>
      <c r="C1835" s="442">
        <v>435</v>
      </c>
      <c r="D1835" s="441">
        <v>45476</v>
      </c>
      <c r="E1835" s="440" t="s">
        <v>13836</v>
      </c>
    </row>
    <row r="1836" spans="2:5">
      <c r="B1836" s="442">
        <v>2407</v>
      </c>
      <c r="C1836" s="442">
        <v>431</v>
      </c>
      <c r="D1836" s="441">
        <v>45473</v>
      </c>
      <c r="E1836" s="440" t="s">
        <v>13837</v>
      </c>
    </row>
    <row r="1837" spans="2:5">
      <c r="B1837" s="442">
        <v>2407</v>
      </c>
      <c r="C1837" s="442">
        <v>429</v>
      </c>
      <c r="D1837" s="441">
        <v>45473</v>
      </c>
      <c r="E1837" s="440" t="s">
        <v>13838</v>
      </c>
    </row>
    <row r="1838" spans="2:5">
      <c r="B1838" s="442">
        <v>2407</v>
      </c>
      <c r="C1838" s="442">
        <v>416</v>
      </c>
      <c r="D1838" s="441">
        <v>45473</v>
      </c>
      <c r="E1838" s="440" t="s">
        <v>13839</v>
      </c>
    </row>
    <row r="1839" spans="2:5">
      <c r="B1839" s="442">
        <v>2407</v>
      </c>
      <c r="C1839" s="442">
        <v>411</v>
      </c>
      <c r="D1839" s="441">
        <v>45473</v>
      </c>
      <c r="E1839" s="440" t="s">
        <v>13840</v>
      </c>
    </row>
    <row r="1840" spans="2:5">
      <c r="B1840" s="442">
        <v>2407</v>
      </c>
      <c r="C1840" s="442">
        <v>410</v>
      </c>
      <c r="D1840" s="441">
        <v>45473</v>
      </c>
      <c r="E1840" s="440" t="s">
        <v>13841</v>
      </c>
    </row>
    <row r="1841" spans="2:5">
      <c r="B1841" s="442">
        <v>2407</v>
      </c>
      <c r="C1841" s="442">
        <v>402</v>
      </c>
      <c r="D1841" s="441">
        <v>45473</v>
      </c>
      <c r="E1841" s="440" t="s">
        <v>13842</v>
      </c>
    </row>
    <row r="1842" spans="2:5">
      <c r="B1842" s="442">
        <v>2407</v>
      </c>
      <c r="C1842" s="442">
        <v>401</v>
      </c>
      <c r="D1842" s="441">
        <v>45473</v>
      </c>
      <c r="E1842" s="440" t="s">
        <v>13843</v>
      </c>
    </row>
    <row r="1843" spans="2:5">
      <c r="B1843" s="442">
        <v>2407</v>
      </c>
      <c r="C1843" s="442">
        <v>396</v>
      </c>
      <c r="D1843" s="441">
        <v>45473</v>
      </c>
      <c r="E1843" s="440" t="s">
        <v>13844</v>
      </c>
    </row>
    <row r="1844" spans="2:5">
      <c r="B1844" s="442">
        <v>2407</v>
      </c>
      <c r="C1844" s="442">
        <v>390</v>
      </c>
      <c r="D1844" s="441">
        <v>45473</v>
      </c>
      <c r="E1844" s="440" t="s">
        <v>13845</v>
      </c>
    </row>
    <row r="1845" spans="2:5">
      <c r="B1845" s="442">
        <v>2407</v>
      </c>
      <c r="C1845" s="442">
        <v>379</v>
      </c>
      <c r="D1845" s="441">
        <v>45473</v>
      </c>
      <c r="E1845" s="440" t="s">
        <v>13846</v>
      </c>
    </row>
    <row r="1846" spans="2:5">
      <c r="B1846" s="442">
        <v>2407</v>
      </c>
      <c r="C1846" s="442">
        <v>377</v>
      </c>
      <c r="D1846" s="441">
        <v>45473</v>
      </c>
      <c r="E1846" s="440" t="s">
        <v>13847</v>
      </c>
    </row>
    <row r="1847" spans="2:5">
      <c r="B1847" s="442">
        <v>2407</v>
      </c>
      <c r="C1847" s="442">
        <v>369</v>
      </c>
      <c r="D1847" s="441">
        <v>45473</v>
      </c>
      <c r="E1847" s="440" t="s">
        <v>13848</v>
      </c>
    </row>
    <row r="1848" spans="2:5">
      <c r="B1848" s="442">
        <v>2407</v>
      </c>
      <c r="C1848" s="442">
        <v>367</v>
      </c>
      <c r="D1848" s="441">
        <v>45473</v>
      </c>
      <c r="E1848" s="440" t="s">
        <v>13849</v>
      </c>
    </row>
    <row r="1849" spans="2:5">
      <c r="B1849" s="442">
        <v>2407</v>
      </c>
      <c r="C1849" s="442">
        <v>365</v>
      </c>
      <c r="D1849" s="441">
        <v>45473</v>
      </c>
      <c r="E1849" s="440" t="s">
        <v>13850</v>
      </c>
    </row>
    <row r="1850" spans="2:5">
      <c r="B1850" s="442">
        <v>2407</v>
      </c>
      <c r="C1850" s="442">
        <v>362</v>
      </c>
      <c r="D1850" s="441">
        <v>45473</v>
      </c>
      <c r="E1850" s="440" t="s">
        <v>13851</v>
      </c>
    </row>
    <row r="1851" spans="2:5">
      <c r="B1851" s="442">
        <v>2407</v>
      </c>
      <c r="C1851" s="442">
        <v>361</v>
      </c>
      <c r="D1851" s="441">
        <v>45473</v>
      </c>
      <c r="E1851" s="440" t="s">
        <v>13852</v>
      </c>
    </row>
    <row r="1852" spans="2:5">
      <c r="B1852" s="442">
        <v>2407</v>
      </c>
      <c r="C1852" s="442">
        <v>356</v>
      </c>
      <c r="D1852" s="441">
        <v>45473</v>
      </c>
      <c r="E1852" s="440" t="s">
        <v>13853</v>
      </c>
    </row>
    <row r="1853" spans="2:5">
      <c r="B1853" s="442">
        <v>2407</v>
      </c>
      <c r="C1853" s="442">
        <v>332</v>
      </c>
      <c r="D1853" s="441">
        <v>45473</v>
      </c>
      <c r="E1853" s="440" t="s">
        <v>13854</v>
      </c>
    </row>
    <row r="1854" spans="2:5">
      <c r="B1854" s="442">
        <v>2407</v>
      </c>
      <c r="C1854" s="442">
        <v>326</v>
      </c>
      <c r="D1854" s="441">
        <v>45473</v>
      </c>
      <c r="E1854" s="440" t="s">
        <v>13855</v>
      </c>
    </row>
    <row r="1855" spans="2:5">
      <c r="B1855" s="442">
        <v>2407</v>
      </c>
      <c r="C1855" s="442">
        <v>322</v>
      </c>
      <c r="D1855" s="441">
        <v>45473</v>
      </c>
      <c r="E1855" s="440" t="s">
        <v>13856</v>
      </c>
    </row>
    <row r="1856" spans="2:5">
      <c r="B1856" s="442">
        <v>2407</v>
      </c>
      <c r="C1856" s="442">
        <v>316</v>
      </c>
      <c r="D1856" s="441">
        <v>45473</v>
      </c>
      <c r="E1856" s="440" t="s">
        <v>13857</v>
      </c>
    </row>
    <row r="1857" spans="2:5">
      <c r="B1857" s="442">
        <v>2407</v>
      </c>
      <c r="C1857" s="442">
        <v>315</v>
      </c>
      <c r="D1857" s="441">
        <v>45473</v>
      </c>
      <c r="E1857" s="440" t="s">
        <v>13858</v>
      </c>
    </row>
    <row r="1858" spans="2:5">
      <c r="B1858" s="442">
        <v>2407</v>
      </c>
      <c r="C1858" s="442">
        <v>305</v>
      </c>
      <c r="D1858" s="441">
        <v>45473</v>
      </c>
      <c r="E1858" s="440" t="s">
        <v>13859</v>
      </c>
    </row>
    <row r="1859" spans="2:5">
      <c r="B1859" s="442">
        <v>2407</v>
      </c>
      <c r="C1859" s="442">
        <v>301</v>
      </c>
      <c r="D1859" s="441">
        <v>45473</v>
      </c>
      <c r="E1859" s="440" t="s">
        <v>13860</v>
      </c>
    </row>
    <row r="1860" spans="2:5">
      <c r="B1860" s="442">
        <v>2407</v>
      </c>
      <c r="C1860" s="442">
        <v>297</v>
      </c>
      <c r="D1860" s="441">
        <v>45472</v>
      </c>
      <c r="E1860" s="440" t="s">
        <v>13861</v>
      </c>
    </row>
    <row r="1861" spans="2:5">
      <c r="B1861" s="442">
        <v>2407</v>
      </c>
      <c r="C1861" s="442">
        <v>291</v>
      </c>
      <c r="D1861" s="441">
        <v>45472</v>
      </c>
      <c r="E1861" s="440" t="s">
        <v>13862</v>
      </c>
    </row>
    <row r="1862" spans="2:5">
      <c r="B1862" s="442">
        <v>2407</v>
      </c>
      <c r="C1862" s="442">
        <v>289</v>
      </c>
      <c r="D1862" s="441">
        <v>45472</v>
      </c>
      <c r="E1862" s="440" t="s">
        <v>13863</v>
      </c>
    </row>
    <row r="1863" spans="2:5">
      <c r="B1863" s="442">
        <v>2407</v>
      </c>
      <c r="C1863" s="442">
        <v>280</v>
      </c>
      <c r="D1863" s="441">
        <v>45472</v>
      </c>
      <c r="E1863" s="440" t="s">
        <v>13864</v>
      </c>
    </row>
    <row r="1864" spans="2:5">
      <c r="B1864" s="442">
        <v>2407</v>
      </c>
      <c r="C1864" s="442">
        <v>267</v>
      </c>
      <c r="D1864" s="441">
        <v>45472</v>
      </c>
      <c r="E1864" s="440" t="s">
        <v>13865</v>
      </c>
    </row>
    <row r="1865" spans="2:5">
      <c r="B1865" s="442">
        <v>2407</v>
      </c>
      <c r="C1865" s="442">
        <v>261</v>
      </c>
      <c r="D1865" s="441">
        <v>45472</v>
      </c>
      <c r="E1865" s="440" t="s">
        <v>13866</v>
      </c>
    </row>
    <row r="1866" spans="2:5">
      <c r="B1866" s="442">
        <v>2407</v>
      </c>
      <c r="C1866" s="442">
        <v>256</v>
      </c>
      <c r="D1866" s="441">
        <v>45472</v>
      </c>
      <c r="E1866" s="440" t="s">
        <v>13867</v>
      </c>
    </row>
    <row r="1867" spans="2:5">
      <c r="B1867" s="442">
        <v>2407</v>
      </c>
      <c r="C1867" s="442">
        <v>254</v>
      </c>
      <c r="D1867" s="441">
        <v>45472</v>
      </c>
      <c r="E1867" s="440" t="s">
        <v>13868</v>
      </c>
    </row>
    <row r="1868" spans="2:5">
      <c r="B1868" s="442">
        <v>2407</v>
      </c>
      <c r="C1868" s="442">
        <v>252</v>
      </c>
      <c r="D1868" s="441">
        <v>45472</v>
      </c>
      <c r="E1868" s="440" t="s">
        <v>13869</v>
      </c>
    </row>
    <row r="1869" spans="2:5">
      <c r="B1869" s="442">
        <v>2407</v>
      </c>
      <c r="C1869" s="442">
        <v>250</v>
      </c>
      <c r="D1869" s="441">
        <v>45472</v>
      </c>
      <c r="E1869" s="440" t="s">
        <v>13870</v>
      </c>
    </row>
    <row r="1870" spans="2:5">
      <c r="B1870" s="442">
        <v>2407</v>
      </c>
      <c r="C1870" s="442">
        <v>247</v>
      </c>
      <c r="D1870" s="441">
        <v>45472</v>
      </c>
      <c r="E1870" s="440" t="s">
        <v>13871</v>
      </c>
    </row>
    <row r="1871" spans="2:5">
      <c r="B1871" s="442">
        <v>2407</v>
      </c>
      <c r="C1871" s="442">
        <v>242</v>
      </c>
      <c r="D1871" s="441">
        <v>45472</v>
      </c>
      <c r="E1871" s="440" t="s">
        <v>13872</v>
      </c>
    </row>
    <row r="1872" spans="2:5">
      <c r="B1872" s="442">
        <v>2407</v>
      </c>
      <c r="C1872" s="442">
        <v>229</v>
      </c>
      <c r="D1872" s="441">
        <v>45472</v>
      </c>
      <c r="E1872" s="440" t="s">
        <v>13873</v>
      </c>
    </row>
    <row r="1873" spans="2:5">
      <c r="B1873" s="442">
        <v>2407</v>
      </c>
      <c r="C1873" s="442">
        <v>226</v>
      </c>
      <c r="D1873" s="441">
        <v>45472</v>
      </c>
      <c r="E1873" s="440" t="s">
        <v>13874</v>
      </c>
    </row>
    <row r="1874" spans="2:5">
      <c r="B1874" s="442">
        <v>2407</v>
      </c>
      <c r="C1874" s="442">
        <v>224</v>
      </c>
      <c r="D1874" s="441">
        <v>45472</v>
      </c>
      <c r="E1874" s="440" t="s">
        <v>13875</v>
      </c>
    </row>
    <row r="1875" spans="2:5">
      <c r="B1875" s="442">
        <v>2407</v>
      </c>
      <c r="C1875" s="442">
        <v>203</v>
      </c>
      <c r="D1875" s="441">
        <v>45472</v>
      </c>
      <c r="E1875" s="440" t="s">
        <v>13876</v>
      </c>
    </row>
    <row r="1876" spans="2:5">
      <c r="B1876" s="442">
        <v>2407</v>
      </c>
      <c r="C1876" s="442">
        <v>201</v>
      </c>
      <c r="D1876" s="441">
        <v>45472</v>
      </c>
      <c r="E1876" s="440" t="s">
        <v>13877</v>
      </c>
    </row>
    <row r="1877" spans="2:5">
      <c r="B1877" s="442">
        <v>2407</v>
      </c>
      <c r="C1877" s="442">
        <v>188</v>
      </c>
      <c r="D1877" s="441">
        <v>45472</v>
      </c>
      <c r="E1877" s="440" t="s">
        <v>13878</v>
      </c>
    </row>
    <row r="1878" spans="2:5">
      <c r="B1878" s="442">
        <v>2407</v>
      </c>
      <c r="C1878" s="442">
        <v>187</v>
      </c>
      <c r="D1878" s="441">
        <v>45472</v>
      </c>
      <c r="E1878" s="440" t="s">
        <v>13879</v>
      </c>
    </row>
    <row r="1879" spans="2:5">
      <c r="B1879" s="442">
        <v>2407</v>
      </c>
      <c r="C1879" s="442">
        <v>186</v>
      </c>
      <c r="D1879" s="441">
        <v>45472</v>
      </c>
      <c r="E1879" s="440" t="s">
        <v>13880</v>
      </c>
    </row>
    <row r="1880" spans="2:5">
      <c r="B1880" s="442">
        <v>2407</v>
      </c>
      <c r="C1880" s="442">
        <v>175</v>
      </c>
      <c r="D1880" s="441">
        <v>45472</v>
      </c>
      <c r="E1880" s="440" t="s">
        <v>13881</v>
      </c>
    </row>
    <row r="1881" spans="2:5">
      <c r="B1881" s="442">
        <v>2407</v>
      </c>
      <c r="C1881" s="442">
        <v>167</v>
      </c>
      <c r="D1881" s="441">
        <v>45472</v>
      </c>
      <c r="E1881" s="440" t="s">
        <v>13882</v>
      </c>
    </row>
    <row r="1882" spans="2:5">
      <c r="B1882" s="442">
        <v>2407</v>
      </c>
      <c r="C1882" s="442">
        <v>148</v>
      </c>
      <c r="D1882" s="441">
        <v>45472</v>
      </c>
      <c r="E1882" s="440" t="s">
        <v>13883</v>
      </c>
    </row>
    <row r="1883" spans="2:5">
      <c r="B1883" s="442">
        <v>2407</v>
      </c>
      <c r="C1883" s="442">
        <v>147</v>
      </c>
      <c r="D1883" s="441">
        <v>45472</v>
      </c>
      <c r="E1883" s="440" t="s">
        <v>13884</v>
      </c>
    </row>
    <row r="1884" spans="2:5">
      <c r="B1884" s="442">
        <v>2407</v>
      </c>
      <c r="C1884" s="442">
        <v>146</v>
      </c>
      <c r="D1884" s="441">
        <v>45472</v>
      </c>
      <c r="E1884" s="440" t="s">
        <v>13885</v>
      </c>
    </row>
    <row r="1885" spans="2:5">
      <c r="B1885" s="442">
        <v>2407</v>
      </c>
      <c r="C1885" s="442">
        <v>142</v>
      </c>
      <c r="D1885" s="441">
        <v>45472</v>
      </c>
      <c r="E1885" s="440" t="s">
        <v>13886</v>
      </c>
    </row>
    <row r="1886" spans="2:5">
      <c r="B1886" s="442">
        <v>2407</v>
      </c>
      <c r="C1886" s="442">
        <v>138</v>
      </c>
      <c r="D1886" s="441">
        <v>45472</v>
      </c>
      <c r="E1886" s="440" t="s">
        <v>13887</v>
      </c>
    </row>
    <row r="1887" spans="2:5">
      <c r="B1887" s="442">
        <v>2407</v>
      </c>
      <c r="C1887" s="442">
        <v>134</v>
      </c>
      <c r="D1887" s="441">
        <v>45472</v>
      </c>
      <c r="E1887" s="440" t="s">
        <v>13888</v>
      </c>
    </row>
    <row r="1888" spans="2:5">
      <c r="B1888" s="442">
        <v>2407</v>
      </c>
      <c r="C1888" s="442">
        <v>132</v>
      </c>
      <c r="D1888" s="441">
        <v>45472</v>
      </c>
      <c r="E1888" s="440" t="s">
        <v>13889</v>
      </c>
    </row>
    <row r="1889" spans="2:5">
      <c r="B1889" s="442">
        <v>2407</v>
      </c>
      <c r="C1889" s="442">
        <v>129</v>
      </c>
      <c r="D1889" s="441">
        <v>45472</v>
      </c>
      <c r="E1889" s="440" t="s">
        <v>13890</v>
      </c>
    </row>
    <row r="1890" spans="2:5">
      <c r="B1890" s="442">
        <v>2407</v>
      </c>
      <c r="C1890" s="442">
        <v>121</v>
      </c>
      <c r="D1890" s="441">
        <v>45472</v>
      </c>
      <c r="E1890" s="440" t="s">
        <v>13891</v>
      </c>
    </row>
    <row r="1891" spans="2:5">
      <c r="B1891" s="442">
        <v>2407</v>
      </c>
      <c r="C1891" s="442">
        <v>120</v>
      </c>
      <c r="D1891" s="441">
        <v>45471</v>
      </c>
      <c r="E1891" s="440" t="s">
        <v>13892</v>
      </c>
    </row>
    <row r="1892" spans="2:5">
      <c r="B1892" s="442">
        <v>2407</v>
      </c>
      <c r="C1892" s="442">
        <v>119</v>
      </c>
      <c r="D1892" s="441">
        <v>45471</v>
      </c>
      <c r="E1892" s="440" t="s">
        <v>13893</v>
      </c>
    </row>
    <row r="1893" spans="2:5">
      <c r="B1893" s="442">
        <v>2407</v>
      </c>
      <c r="C1893" s="442">
        <v>118</v>
      </c>
      <c r="D1893" s="441">
        <v>45471</v>
      </c>
      <c r="E1893" s="440" t="s">
        <v>13894</v>
      </c>
    </row>
    <row r="1894" spans="2:5">
      <c r="B1894" s="442">
        <v>2407</v>
      </c>
      <c r="C1894" s="442">
        <v>117</v>
      </c>
      <c r="D1894" s="441">
        <v>45471</v>
      </c>
      <c r="E1894" s="440" t="s">
        <v>13895</v>
      </c>
    </row>
    <row r="1895" spans="2:5">
      <c r="B1895" s="442">
        <v>2407</v>
      </c>
      <c r="C1895" s="442">
        <v>116</v>
      </c>
      <c r="D1895" s="441">
        <v>45471</v>
      </c>
      <c r="E1895" s="440" t="s">
        <v>13896</v>
      </c>
    </row>
    <row r="1896" spans="2:5">
      <c r="B1896" s="442">
        <v>2407</v>
      </c>
      <c r="C1896" s="442">
        <v>114</v>
      </c>
      <c r="D1896" s="441">
        <v>45471</v>
      </c>
      <c r="E1896" s="440" t="s">
        <v>13897</v>
      </c>
    </row>
    <row r="1897" spans="2:5">
      <c r="B1897" s="442">
        <v>2407</v>
      </c>
      <c r="C1897" s="442">
        <v>111</v>
      </c>
      <c r="D1897" s="441">
        <v>45471</v>
      </c>
      <c r="E1897" s="440" t="s">
        <v>13898</v>
      </c>
    </row>
    <row r="1898" spans="2:5">
      <c r="B1898" s="442">
        <v>2407</v>
      </c>
      <c r="C1898" s="442">
        <v>108</v>
      </c>
      <c r="D1898" s="441">
        <v>45471</v>
      </c>
      <c r="E1898" s="440" t="s">
        <v>13899</v>
      </c>
    </row>
    <row r="1899" spans="2:5">
      <c r="B1899" s="442">
        <v>2407</v>
      </c>
      <c r="C1899" s="442">
        <v>107</v>
      </c>
      <c r="D1899" s="441">
        <v>45471</v>
      </c>
      <c r="E1899" s="440" t="s">
        <v>13900</v>
      </c>
    </row>
    <row r="1900" spans="2:5">
      <c r="B1900" s="442">
        <v>2407</v>
      </c>
      <c r="C1900" s="442">
        <v>105</v>
      </c>
      <c r="D1900" s="441">
        <v>45471</v>
      </c>
      <c r="E1900" s="440" t="s">
        <v>13901</v>
      </c>
    </row>
    <row r="1901" spans="2:5">
      <c r="B1901" s="442">
        <v>2407</v>
      </c>
      <c r="C1901" s="442">
        <v>104</v>
      </c>
      <c r="D1901" s="441">
        <v>45471</v>
      </c>
      <c r="E1901" s="440" t="s">
        <v>13902</v>
      </c>
    </row>
    <row r="1902" spans="2:5">
      <c r="B1902" s="442">
        <v>2407</v>
      </c>
      <c r="C1902" s="442">
        <v>102</v>
      </c>
      <c r="D1902" s="441">
        <v>45471</v>
      </c>
      <c r="E1902" s="440" t="s">
        <v>13903</v>
      </c>
    </row>
    <row r="1903" spans="2:5">
      <c r="B1903" s="442">
        <v>2407</v>
      </c>
      <c r="C1903" s="442">
        <v>98</v>
      </c>
      <c r="D1903" s="441">
        <v>45470</v>
      </c>
      <c r="E1903" s="440" t="s">
        <v>13904</v>
      </c>
    </row>
    <row r="1904" spans="2:5">
      <c r="B1904" s="442">
        <v>2407</v>
      </c>
      <c r="C1904" s="442">
        <v>87</v>
      </c>
      <c r="D1904" s="441">
        <v>45469</v>
      </c>
      <c r="E1904" s="440" t="s">
        <v>13905</v>
      </c>
    </row>
    <row r="1905" spans="2:5">
      <c r="B1905" s="442">
        <v>2407</v>
      </c>
      <c r="C1905" s="442">
        <v>79</v>
      </c>
      <c r="D1905" s="441">
        <v>45475</v>
      </c>
      <c r="E1905" s="440" t="s">
        <v>13906</v>
      </c>
    </row>
    <row r="1906" spans="2:5">
      <c r="B1906" s="442">
        <v>2407</v>
      </c>
      <c r="C1906" s="442">
        <v>72</v>
      </c>
      <c r="D1906" s="441">
        <v>45477</v>
      </c>
      <c r="E1906" s="440" t="s">
        <v>13907</v>
      </c>
    </row>
    <row r="1907" spans="2:5">
      <c r="B1907" s="442">
        <v>2407</v>
      </c>
      <c r="C1907" s="442">
        <v>66</v>
      </c>
      <c r="D1907" s="441">
        <v>45461</v>
      </c>
      <c r="E1907" s="440" t="s">
        <v>13908</v>
      </c>
    </row>
    <row r="1908" spans="2:5">
      <c r="B1908" s="442">
        <v>2407</v>
      </c>
      <c r="C1908" s="442">
        <v>65</v>
      </c>
      <c r="D1908" s="441">
        <v>45461</v>
      </c>
      <c r="E1908" s="440" t="s">
        <v>13909</v>
      </c>
    </row>
    <row r="1909" spans="2:5">
      <c r="B1909" s="442">
        <v>2407</v>
      </c>
      <c r="C1909" s="442">
        <v>50</v>
      </c>
      <c r="D1909" s="441">
        <v>45455</v>
      </c>
      <c r="E1909" s="440" t="s">
        <v>13910</v>
      </c>
    </row>
    <row r="1910" spans="2:5">
      <c r="B1910" s="442">
        <v>2407</v>
      </c>
      <c r="C1910" s="442">
        <v>40</v>
      </c>
      <c r="D1910" s="441">
        <v>45442</v>
      </c>
      <c r="E1910" s="440" t="s">
        <v>13911</v>
      </c>
    </row>
    <row r="1911" spans="2:5">
      <c r="B1911" s="442">
        <v>2407</v>
      </c>
      <c r="C1911" s="442">
        <v>39</v>
      </c>
      <c r="D1911" s="441">
        <v>45441</v>
      </c>
      <c r="E1911" s="440" t="s">
        <v>13912</v>
      </c>
    </row>
    <row r="1912" spans="2:5">
      <c r="B1912" s="442">
        <v>2407</v>
      </c>
      <c r="C1912" s="442">
        <v>33</v>
      </c>
      <c r="D1912" s="441">
        <v>45437</v>
      </c>
      <c r="E1912" s="440" t="s">
        <v>13913</v>
      </c>
    </row>
    <row r="1913" spans="2:5">
      <c r="B1913" s="442">
        <v>2407</v>
      </c>
      <c r="C1913" s="442">
        <v>29</v>
      </c>
      <c r="D1913" s="441">
        <v>45429</v>
      </c>
      <c r="E1913" s="440" t="s">
        <v>13914</v>
      </c>
    </row>
    <row r="1914" spans="2:5">
      <c r="B1914" s="442">
        <v>2407</v>
      </c>
      <c r="C1914" s="442">
        <v>28</v>
      </c>
      <c r="D1914" s="441">
        <v>45427</v>
      </c>
      <c r="E1914" s="440" t="s">
        <v>13915</v>
      </c>
    </row>
    <row r="1915" spans="2:5">
      <c r="B1915" s="442">
        <v>2407</v>
      </c>
      <c r="C1915" s="442">
        <v>25</v>
      </c>
      <c r="D1915" s="441">
        <v>45423</v>
      </c>
      <c r="E1915" s="440" t="s">
        <v>13916</v>
      </c>
    </row>
    <row r="1916" spans="2:5">
      <c r="B1916" s="442">
        <v>2407</v>
      </c>
      <c r="C1916" s="442">
        <v>24</v>
      </c>
      <c r="D1916" s="441">
        <v>45421</v>
      </c>
      <c r="E1916" s="440" t="s">
        <v>13917</v>
      </c>
    </row>
    <row r="1917" spans="2:5">
      <c r="B1917" s="442">
        <v>2407</v>
      </c>
      <c r="C1917" s="442">
        <v>23</v>
      </c>
      <c r="D1917" s="441">
        <v>45421</v>
      </c>
      <c r="E1917" s="440" t="s">
        <v>13918</v>
      </c>
    </row>
    <row r="1918" spans="2:5">
      <c r="B1918" s="442">
        <v>2407</v>
      </c>
      <c r="C1918" s="442">
        <v>15</v>
      </c>
      <c r="D1918" s="441">
        <v>45414</v>
      </c>
      <c r="E1918" s="440" t="s">
        <v>13919</v>
      </c>
    </row>
    <row r="1919" spans="2:5">
      <c r="B1919" s="442">
        <v>2407</v>
      </c>
      <c r="C1919" s="442">
        <v>4</v>
      </c>
      <c r="D1919" s="441">
        <v>45399</v>
      </c>
      <c r="E1919" s="440" t="s">
        <v>13920</v>
      </c>
    </row>
    <row r="1920" spans="2:5">
      <c r="B1920" s="408">
        <v>2406</v>
      </c>
      <c r="C1920" s="408">
        <v>20099</v>
      </c>
      <c r="D1920" s="409">
        <v>45472</v>
      </c>
      <c r="E1920" s="430" t="s">
        <v>12810</v>
      </c>
    </row>
    <row r="1921" spans="2:5">
      <c r="B1921" s="408">
        <v>2406</v>
      </c>
      <c r="C1921" s="408">
        <v>20098</v>
      </c>
      <c r="D1921" s="409">
        <v>45472</v>
      </c>
      <c r="E1921" s="430" t="s">
        <v>12811</v>
      </c>
    </row>
    <row r="1922" spans="2:5">
      <c r="B1922" s="408">
        <v>2406</v>
      </c>
      <c r="C1922" s="408">
        <v>20095</v>
      </c>
      <c r="D1922" s="409">
        <v>45472</v>
      </c>
      <c r="E1922" s="431" t="s">
        <v>12815</v>
      </c>
    </row>
    <row r="1923" spans="2:5">
      <c r="B1923" s="408">
        <v>2406</v>
      </c>
      <c r="C1923" s="408">
        <v>20094</v>
      </c>
      <c r="D1923" s="409">
        <v>45472</v>
      </c>
      <c r="E1923" s="431" t="s">
        <v>12812</v>
      </c>
    </row>
    <row r="1924" spans="2:5">
      <c r="B1924" s="408">
        <v>2406</v>
      </c>
      <c r="C1924" s="408">
        <v>20092</v>
      </c>
      <c r="D1924" s="409">
        <v>45472</v>
      </c>
      <c r="E1924" s="431" t="s">
        <v>12817</v>
      </c>
    </row>
    <row r="1925" spans="2:5">
      <c r="B1925" s="408">
        <v>2406</v>
      </c>
      <c r="C1925" s="408">
        <v>20087</v>
      </c>
      <c r="D1925" s="409">
        <v>45472</v>
      </c>
      <c r="E1925" s="431" t="s">
        <v>12819</v>
      </c>
    </row>
    <row r="1926" spans="2:5">
      <c r="B1926" s="408">
        <v>2406</v>
      </c>
      <c r="C1926" s="408">
        <v>20086</v>
      </c>
      <c r="D1926" s="409">
        <v>45472</v>
      </c>
      <c r="E1926" s="431" t="s">
        <v>12820</v>
      </c>
    </row>
    <row r="1927" spans="2:5">
      <c r="B1927" s="408">
        <v>2406</v>
      </c>
      <c r="C1927" s="408">
        <v>20085</v>
      </c>
      <c r="D1927" s="409">
        <v>45472</v>
      </c>
      <c r="E1927" s="431" t="s">
        <v>12821</v>
      </c>
    </row>
    <row r="1928" spans="2:5">
      <c r="B1928" s="408">
        <v>2406</v>
      </c>
      <c r="C1928" s="408">
        <v>20083</v>
      </c>
      <c r="D1928" s="409">
        <v>45472</v>
      </c>
      <c r="E1928" s="431" t="s">
        <v>12822</v>
      </c>
    </row>
    <row r="1929" spans="2:5">
      <c r="B1929" s="408">
        <v>2406</v>
      </c>
      <c r="C1929" s="408">
        <v>20081</v>
      </c>
      <c r="D1929" s="409">
        <v>45472</v>
      </c>
      <c r="E1929" s="431" t="s">
        <v>12823</v>
      </c>
    </row>
    <row r="1930" spans="2:5">
      <c r="B1930" s="408">
        <v>2406</v>
      </c>
      <c r="C1930" s="408">
        <v>20080</v>
      </c>
      <c r="D1930" s="409">
        <v>45472</v>
      </c>
      <c r="E1930" s="431" t="s">
        <v>12825</v>
      </c>
    </row>
    <row r="1931" spans="2:5">
      <c r="B1931" s="408">
        <v>2406</v>
      </c>
      <c r="C1931" s="408">
        <v>20079</v>
      </c>
      <c r="D1931" s="409">
        <v>45472</v>
      </c>
      <c r="E1931" s="431" t="s">
        <v>12826</v>
      </c>
    </row>
    <row r="1932" spans="2:5">
      <c r="B1932" s="408">
        <v>2406</v>
      </c>
      <c r="C1932" s="408">
        <v>20078</v>
      </c>
      <c r="D1932" s="409">
        <v>45472</v>
      </c>
      <c r="E1932" s="431" t="s">
        <v>12827</v>
      </c>
    </row>
    <row r="1933" spans="2:5">
      <c r="B1933" s="408">
        <v>2406</v>
      </c>
      <c r="C1933" s="408">
        <v>20077</v>
      </c>
      <c r="D1933" s="409">
        <v>45472</v>
      </c>
      <c r="E1933" s="431" t="s">
        <v>12828</v>
      </c>
    </row>
    <row r="1934" spans="2:5">
      <c r="B1934" s="408">
        <v>2406</v>
      </c>
      <c r="C1934" s="408">
        <v>20076</v>
      </c>
      <c r="D1934" s="409">
        <v>45477</v>
      </c>
      <c r="E1934" s="431" t="s">
        <v>12829</v>
      </c>
    </row>
    <row r="1935" spans="2:5">
      <c r="B1935" s="408">
        <v>2406</v>
      </c>
      <c r="C1935" s="408">
        <v>20066</v>
      </c>
      <c r="D1935" s="409">
        <v>45472</v>
      </c>
      <c r="E1935" s="430" t="s">
        <v>12830</v>
      </c>
    </row>
    <row r="1936" spans="2:5">
      <c r="B1936" s="408">
        <v>2406</v>
      </c>
      <c r="C1936" s="408">
        <v>20065</v>
      </c>
      <c r="D1936" s="409">
        <v>45472</v>
      </c>
      <c r="E1936" s="431" t="s">
        <v>12831</v>
      </c>
    </row>
    <row r="1937" spans="2:5">
      <c r="B1937" s="408">
        <v>2406</v>
      </c>
      <c r="C1937" s="408">
        <v>20062</v>
      </c>
      <c r="D1937" s="409">
        <v>45472</v>
      </c>
      <c r="E1937" s="431" t="s">
        <v>12832</v>
      </c>
    </row>
    <row r="1938" spans="2:5">
      <c r="B1938" s="408">
        <v>2406</v>
      </c>
      <c r="C1938" s="408">
        <v>20060</v>
      </c>
      <c r="D1938" s="409">
        <v>45472</v>
      </c>
      <c r="E1938" s="431" t="s">
        <v>12833</v>
      </c>
    </row>
    <row r="1939" spans="2:5">
      <c r="B1939" s="408">
        <v>2406</v>
      </c>
      <c r="C1939" s="408">
        <v>20056</v>
      </c>
      <c r="D1939" s="409">
        <v>45472</v>
      </c>
      <c r="E1939" s="431" t="s">
        <v>12835</v>
      </c>
    </row>
    <row r="1940" spans="2:5">
      <c r="B1940" s="408">
        <v>2406</v>
      </c>
      <c r="C1940" s="408">
        <v>20055</v>
      </c>
      <c r="D1940" s="409">
        <v>45472</v>
      </c>
      <c r="E1940" s="431" t="s">
        <v>12836</v>
      </c>
    </row>
    <row r="1941" spans="2:5">
      <c r="B1941" s="408">
        <v>2406</v>
      </c>
      <c r="C1941" s="408">
        <v>20054</v>
      </c>
      <c r="D1941" s="409">
        <v>45472</v>
      </c>
      <c r="E1941" s="431" t="s">
        <v>12837</v>
      </c>
    </row>
    <row r="1942" spans="2:5">
      <c r="B1942" s="408">
        <v>2406</v>
      </c>
      <c r="C1942" s="408">
        <v>20053</v>
      </c>
      <c r="D1942" s="409">
        <v>45472</v>
      </c>
      <c r="E1942" s="431" t="s">
        <v>12838</v>
      </c>
    </row>
    <row r="1943" spans="2:5">
      <c r="B1943" s="408">
        <v>2406</v>
      </c>
      <c r="C1943" s="408">
        <v>20052</v>
      </c>
      <c r="D1943" s="409">
        <v>45472</v>
      </c>
      <c r="E1943" s="431" t="s">
        <v>12839</v>
      </c>
    </row>
    <row r="1944" spans="2:5">
      <c r="B1944" s="408">
        <v>2406</v>
      </c>
      <c r="C1944" s="408">
        <v>20046</v>
      </c>
      <c r="D1944" s="409">
        <v>45472</v>
      </c>
      <c r="E1944" s="431" t="s">
        <v>12841</v>
      </c>
    </row>
    <row r="1945" spans="2:5">
      <c r="B1945" s="408">
        <v>2406</v>
      </c>
      <c r="C1945" s="408">
        <v>20042</v>
      </c>
      <c r="D1945" s="409">
        <v>45472</v>
      </c>
      <c r="E1945" s="431" t="s">
        <v>12842</v>
      </c>
    </row>
    <row r="1946" spans="2:5">
      <c r="B1946" s="408">
        <v>2406</v>
      </c>
      <c r="C1946" s="408">
        <v>20041</v>
      </c>
      <c r="D1946" s="409">
        <v>45476</v>
      </c>
      <c r="E1946" s="431" t="s">
        <v>12844</v>
      </c>
    </row>
    <row r="1947" spans="2:5">
      <c r="B1947" s="408">
        <v>2406</v>
      </c>
      <c r="C1947" s="408">
        <v>20038</v>
      </c>
      <c r="D1947" s="409">
        <v>45472</v>
      </c>
      <c r="E1947" s="431" t="s">
        <v>12846</v>
      </c>
    </row>
    <row r="1948" spans="2:5">
      <c r="B1948" s="408">
        <v>2406</v>
      </c>
      <c r="C1948" s="408">
        <v>20037</v>
      </c>
      <c r="D1948" s="409">
        <v>45472</v>
      </c>
      <c r="E1948" s="431" t="s">
        <v>12847</v>
      </c>
    </row>
    <row r="1949" spans="2:5">
      <c r="B1949" s="408">
        <v>2406</v>
      </c>
      <c r="C1949" s="408">
        <v>20035</v>
      </c>
      <c r="D1949" s="409">
        <v>45472</v>
      </c>
      <c r="E1949" s="431" t="s">
        <v>12849</v>
      </c>
    </row>
    <row r="1950" spans="2:5">
      <c r="B1950" s="408">
        <v>2406</v>
      </c>
      <c r="C1950" s="408">
        <v>20031</v>
      </c>
      <c r="D1950" s="409">
        <v>45472</v>
      </c>
      <c r="E1950" s="431" t="s">
        <v>12852</v>
      </c>
    </row>
    <row r="1951" spans="2:5">
      <c r="B1951" s="408">
        <v>2406</v>
      </c>
      <c r="C1951" s="408">
        <v>20030</v>
      </c>
      <c r="D1951" s="409">
        <v>45472</v>
      </c>
      <c r="E1951" s="431" t="s">
        <v>12853</v>
      </c>
    </row>
    <row r="1952" spans="2:5">
      <c r="B1952" s="408">
        <v>2406</v>
      </c>
      <c r="C1952" s="408">
        <v>20024</v>
      </c>
      <c r="D1952" s="409">
        <v>45472</v>
      </c>
      <c r="E1952" s="431" t="s">
        <v>12854</v>
      </c>
    </row>
    <row r="1953" spans="2:5">
      <c r="B1953" s="408">
        <v>2406</v>
      </c>
      <c r="C1953" s="408">
        <v>20019</v>
      </c>
      <c r="D1953" s="409">
        <v>45472</v>
      </c>
      <c r="E1953" s="431" t="s">
        <v>12856</v>
      </c>
    </row>
    <row r="1954" spans="2:5">
      <c r="B1954" s="408">
        <v>2406</v>
      </c>
      <c r="C1954" s="408">
        <v>20015</v>
      </c>
      <c r="D1954" s="409">
        <v>45472</v>
      </c>
      <c r="E1954" s="431" t="s">
        <v>12858</v>
      </c>
    </row>
    <row r="1955" spans="2:5">
      <c r="B1955" s="408">
        <v>2406</v>
      </c>
      <c r="C1955" s="408">
        <v>20006</v>
      </c>
      <c r="D1955" s="409">
        <v>45472</v>
      </c>
      <c r="E1955" s="431" t="s">
        <v>12859</v>
      </c>
    </row>
    <row r="1956" spans="2:5">
      <c r="B1956" s="408">
        <v>2406</v>
      </c>
      <c r="C1956" s="408">
        <v>20005</v>
      </c>
      <c r="D1956" s="409">
        <v>45472</v>
      </c>
      <c r="E1956" s="431" t="s">
        <v>12860</v>
      </c>
    </row>
    <row r="1957" spans="2:5">
      <c r="B1957" s="408">
        <v>2406</v>
      </c>
      <c r="C1957" s="408">
        <v>19999</v>
      </c>
      <c r="D1957" s="409">
        <v>45472</v>
      </c>
      <c r="E1957" s="431" t="s">
        <v>12864</v>
      </c>
    </row>
    <row r="1958" spans="2:5">
      <c r="B1958" s="408">
        <v>2406</v>
      </c>
      <c r="C1958" s="408">
        <v>19997</v>
      </c>
      <c r="D1958" s="409">
        <v>45472</v>
      </c>
      <c r="E1958" s="431" t="s">
        <v>12866</v>
      </c>
    </row>
    <row r="1959" spans="2:5">
      <c r="B1959" s="408">
        <v>2406</v>
      </c>
      <c r="C1959" s="408">
        <v>19995</v>
      </c>
      <c r="D1959" s="409">
        <v>45472</v>
      </c>
      <c r="E1959" s="431" t="s">
        <v>12867</v>
      </c>
    </row>
    <row r="1960" spans="2:5">
      <c r="B1960" s="408">
        <v>2406</v>
      </c>
      <c r="C1960" s="408">
        <v>19990</v>
      </c>
      <c r="D1960" s="409">
        <v>45472</v>
      </c>
      <c r="E1960" s="431" t="s">
        <v>12868</v>
      </c>
    </row>
    <row r="1961" spans="2:5">
      <c r="B1961" s="408">
        <v>2406</v>
      </c>
      <c r="C1961" s="408">
        <v>19987</v>
      </c>
      <c r="D1961" s="409">
        <v>45472</v>
      </c>
      <c r="E1961" s="431" t="s">
        <v>12869</v>
      </c>
    </row>
    <row r="1962" spans="2:5">
      <c r="B1962" s="408">
        <v>2406</v>
      </c>
      <c r="C1962" s="408">
        <v>19983</v>
      </c>
      <c r="D1962" s="409">
        <v>45472</v>
      </c>
      <c r="E1962" s="431" t="s">
        <v>12872</v>
      </c>
    </row>
    <row r="1963" spans="2:5">
      <c r="B1963" s="408">
        <v>2406</v>
      </c>
      <c r="C1963" s="408">
        <v>19980</v>
      </c>
      <c r="D1963" s="409">
        <v>45472</v>
      </c>
      <c r="E1963" s="431" t="s">
        <v>12876</v>
      </c>
    </row>
    <row r="1964" spans="2:5">
      <c r="B1964" s="408">
        <v>2406</v>
      </c>
      <c r="C1964" s="408">
        <v>19976</v>
      </c>
      <c r="D1964" s="409">
        <v>45472</v>
      </c>
      <c r="E1964" s="431" t="s">
        <v>12877</v>
      </c>
    </row>
    <row r="1965" spans="2:5">
      <c r="B1965" s="408">
        <v>2406</v>
      </c>
      <c r="C1965" s="408">
        <v>19973</v>
      </c>
      <c r="D1965" s="409">
        <v>45472</v>
      </c>
      <c r="E1965" s="431" t="s">
        <v>12878</v>
      </c>
    </row>
    <row r="1966" spans="2:5">
      <c r="B1966" s="408">
        <v>2406</v>
      </c>
      <c r="C1966" s="408">
        <v>19972</v>
      </c>
      <c r="D1966" s="409">
        <v>45472</v>
      </c>
      <c r="E1966" s="431" t="s">
        <v>12880</v>
      </c>
    </row>
    <row r="1967" spans="2:5">
      <c r="B1967" s="408">
        <v>2406</v>
      </c>
      <c r="C1967" s="408">
        <v>19971</v>
      </c>
      <c r="D1967" s="409">
        <v>45472</v>
      </c>
      <c r="E1967" s="431" t="s">
        <v>12881</v>
      </c>
    </row>
    <row r="1968" spans="2:5">
      <c r="B1968" s="408">
        <v>2406</v>
      </c>
      <c r="C1968" s="408">
        <v>19967</v>
      </c>
      <c r="D1968" s="409">
        <v>45472</v>
      </c>
      <c r="E1968" s="431" t="s">
        <v>12882</v>
      </c>
    </row>
    <row r="1969" spans="2:5">
      <c r="B1969" s="408">
        <v>2406</v>
      </c>
      <c r="C1969" s="408">
        <v>19966</v>
      </c>
      <c r="D1969" s="409">
        <v>45472</v>
      </c>
      <c r="E1969" s="431" t="s">
        <v>12883</v>
      </c>
    </row>
    <row r="1970" spans="2:5">
      <c r="B1970" s="408">
        <v>2406</v>
      </c>
      <c r="C1970" s="408">
        <v>19963</v>
      </c>
      <c r="D1970" s="409">
        <v>45475</v>
      </c>
      <c r="E1970" s="431" t="s">
        <v>12886</v>
      </c>
    </row>
    <row r="1971" spans="2:5">
      <c r="B1971" s="408">
        <v>2406</v>
      </c>
      <c r="C1971" s="408">
        <v>19959</v>
      </c>
      <c r="D1971" s="409">
        <v>45472</v>
      </c>
      <c r="E1971" s="431" t="s">
        <v>12887</v>
      </c>
    </row>
    <row r="1972" spans="2:5">
      <c r="B1972" s="410">
        <v>2406</v>
      </c>
      <c r="C1972" s="410">
        <v>19954</v>
      </c>
      <c r="D1972" s="411">
        <v>45472</v>
      </c>
      <c r="E1972" s="425" t="s">
        <v>12888</v>
      </c>
    </row>
    <row r="1973" spans="2:5">
      <c r="B1973" s="408">
        <v>2406</v>
      </c>
      <c r="C1973" s="408">
        <v>19951</v>
      </c>
      <c r="D1973" s="409">
        <v>45472</v>
      </c>
      <c r="E1973" s="431" t="s">
        <v>12889</v>
      </c>
    </row>
    <row r="1974" spans="2:5">
      <c r="B1974" s="408">
        <v>2406</v>
      </c>
      <c r="C1974" s="408">
        <v>19949</v>
      </c>
      <c r="D1974" s="409">
        <v>45472</v>
      </c>
      <c r="E1974" s="431" t="s">
        <v>12891</v>
      </c>
    </row>
    <row r="1975" spans="2:5">
      <c r="B1975" s="408">
        <v>2406</v>
      </c>
      <c r="C1975" s="408">
        <v>19948</v>
      </c>
      <c r="D1975" s="409">
        <v>45472</v>
      </c>
      <c r="E1975" s="431" t="s">
        <v>12893</v>
      </c>
    </row>
    <row r="1976" spans="2:5">
      <c r="B1976" s="408">
        <v>2406</v>
      </c>
      <c r="C1976" s="408">
        <v>19943</v>
      </c>
      <c r="D1976" s="409">
        <v>45472</v>
      </c>
      <c r="E1976" s="431" t="s">
        <v>12896</v>
      </c>
    </row>
    <row r="1977" spans="2:5">
      <c r="B1977" s="408">
        <v>2406</v>
      </c>
      <c r="C1977" s="408">
        <v>19941</v>
      </c>
      <c r="D1977" s="409">
        <v>45474</v>
      </c>
      <c r="E1977" s="431" t="s">
        <v>12897</v>
      </c>
    </row>
    <row r="1978" spans="2:5">
      <c r="B1978" s="408">
        <v>2406</v>
      </c>
      <c r="C1978" s="408">
        <v>19934</v>
      </c>
      <c r="D1978" s="409">
        <v>45472</v>
      </c>
      <c r="E1978" s="431" t="s">
        <v>12899</v>
      </c>
    </row>
    <row r="1979" spans="2:5">
      <c r="B1979" s="408">
        <v>2406</v>
      </c>
      <c r="C1979" s="408">
        <v>19931</v>
      </c>
      <c r="D1979" s="409">
        <v>45472</v>
      </c>
      <c r="E1979" s="431" t="s">
        <v>12901</v>
      </c>
    </row>
    <row r="1980" spans="2:5">
      <c r="B1980" s="408">
        <v>2406</v>
      </c>
      <c r="C1980" s="408">
        <v>19928</v>
      </c>
      <c r="D1980" s="409">
        <v>45472</v>
      </c>
      <c r="E1980" s="431" t="s">
        <v>12902</v>
      </c>
    </row>
    <row r="1981" spans="2:5">
      <c r="B1981" s="408">
        <v>2406</v>
      </c>
      <c r="C1981" s="408">
        <v>19926</v>
      </c>
      <c r="D1981" s="409">
        <v>45472</v>
      </c>
      <c r="E1981" s="431" t="s">
        <v>12903</v>
      </c>
    </row>
    <row r="1982" spans="2:5">
      <c r="B1982" s="408">
        <v>2406</v>
      </c>
      <c r="C1982" s="408">
        <v>19922</v>
      </c>
      <c r="D1982" s="409">
        <v>45472</v>
      </c>
      <c r="E1982" s="431" t="s">
        <v>12904</v>
      </c>
    </row>
    <row r="1983" spans="2:5">
      <c r="B1983" s="408">
        <v>2406</v>
      </c>
      <c r="C1983" s="408">
        <v>19913</v>
      </c>
      <c r="D1983" s="409">
        <v>45472</v>
      </c>
      <c r="E1983" s="431" t="s">
        <v>12905</v>
      </c>
    </row>
    <row r="1984" spans="2:5">
      <c r="B1984" s="408">
        <v>2406</v>
      </c>
      <c r="C1984" s="408">
        <v>19905</v>
      </c>
      <c r="D1984" s="409">
        <v>45472</v>
      </c>
      <c r="E1984" s="431" t="s">
        <v>12910</v>
      </c>
    </row>
    <row r="1985" spans="2:5">
      <c r="B1985" s="408">
        <v>2406</v>
      </c>
      <c r="C1985" s="408">
        <v>19899</v>
      </c>
      <c r="D1985" s="409">
        <v>45472</v>
      </c>
      <c r="E1985" s="431" t="s">
        <v>12914</v>
      </c>
    </row>
    <row r="1986" spans="2:5">
      <c r="B1986" s="408">
        <v>2406</v>
      </c>
      <c r="C1986" s="408">
        <v>19898</v>
      </c>
      <c r="D1986" s="409">
        <v>45472</v>
      </c>
      <c r="E1986" s="431" t="s">
        <v>12915</v>
      </c>
    </row>
    <row r="1987" spans="2:5">
      <c r="B1987" s="408">
        <v>2406</v>
      </c>
      <c r="C1987" s="408">
        <v>19897</v>
      </c>
      <c r="D1987" s="409">
        <v>45472</v>
      </c>
      <c r="E1987" s="431" t="s">
        <v>12916</v>
      </c>
    </row>
    <row r="1988" spans="2:5">
      <c r="B1988" s="408">
        <v>2406</v>
      </c>
      <c r="C1988" s="408">
        <v>19896</v>
      </c>
      <c r="D1988" s="409">
        <v>45472</v>
      </c>
      <c r="E1988" s="431" t="s">
        <v>12917</v>
      </c>
    </row>
    <row r="1989" spans="2:5">
      <c r="B1989" s="408">
        <v>2406</v>
      </c>
      <c r="C1989" s="408">
        <v>19893</v>
      </c>
      <c r="D1989" s="409">
        <v>45472</v>
      </c>
      <c r="E1989" s="431" t="s">
        <v>12919</v>
      </c>
    </row>
    <row r="1990" spans="2:5">
      <c r="B1990" s="408">
        <v>2406</v>
      </c>
      <c r="C1990" s="408">
        <v>19892</v>
      </c>
      <c r="D1990" s="409">
        <v>45472</v>
      </c>
      <c r="E1990" s="431" t="s">
        <v>12920</v>
      </c>
    </row>
    <row r="1991" spans="2:5">
      <c r="B1991" s="408">
        <v>2406</v>
      </c>
      <c r="C1991" s="408">
        <v>19888</v>
      </c>
      <c r="D1991" s="409">
        <v>45472</v>
      </c>
      <c r="E1991" s="431" t="s">
        <v>12923</v>
      </c>
    </row>
    <row r="1992" spans="2:5">
      <c r="B1992" s="408">
        <v>2406</v>
      </c>
      <c r="C1992" s="408">
        <v>19884</v>
      </c>
      <c r="D1992" s="409">
        <v>45472</v>
      </c>
      <c r="E1992" s="431" t="s">
        <v>12924</v>
      </c>
    </row>
    <row r="1993" spans="2:5">
      <c r="B1993" s="408">
        <v>2406</v>
      </c>
      <c r="C1993" s="408">
        <v>19875</v>
      </c>
      <c r="D1993" s="409">
        <v>45472</v>
      </c>
      <c r="E1993" s="431" t="s">
        <v>12926</v>
      </c>
    </row>
    <row r="1994" spans="2:5">
      <c r="B1994" s="408">
        <v>2406</v>
      </c>
      <c r="C1994" s="408">
        <v>19874</v>
      </c>
      <c r="D1994" s="409">
        <v>45472</v>
      </c>
      <c r="E1994" s="431" t="s">
        <v>12927</v>
      </c>
    </row>
    <row r="1995" spans="2:5">
      <c r="B1995" s="408">
        <v>2406</v>
      </c>
      <c r="C1995" s="408">
        <v>19861</v>
      </c>
      <c r="D1995" s="409">
        <v>45472</v>
      </c>
      <c r="E1995" s="431" t="s">
        <v>12928</v>
      </c>
    </row>
    <row r="1996" spans="2:5">
      <c r="B1996" s="408">
        <v>2406</v>
      </c>
      <c r="C1996" s="408">
        <v>19859</v>
      </c>
      <c r="D1996" s="409">
        <v>45472</v>
      </c>
      <c r="E1996" s="431" t="s">
        <v>12930</v>
      </c>
    </row>
    <row r="1997" spans="2:5">
      <c r="B1997" s="410">
        <v>2406</v>
      </c>
      <c r="C1997" s="410">
        <v>19853</v>
      </c>
      <c r="D1997" s="411">
        <v>45472</v>
      </c>
      <c r="E1997" s="425" t="s">
        <v>12931</v>
      </c>
    </row>
    <row r="1998" spans="2:5">
      <c r="B1998" s="408">
        <v>2406</v>
      </c>
      <c r="C1998" s="408">
        <v>19852</v>
      </c>
      <c r="D1998" s="409">
        <v>45472</v>
      </c>
      <c r="E1998" s="431" t="s">
        <v>12932</v>
      </c>
    </row>
    <row r="1999" spans="2:5">
      <c r="B1999" s="408">
        <v>2406</v>
      </c>
      <c r="C1999" s="408">
        <v>19848</v>
      </c>
      <c r="D1999" s="409">
        <v>45472</v>
      </c>
      <c r="E1999" s="431" t="s">
        <v>12935</v>
      </c>
    </row>
    <row r="2000" spans="2:5">
      <c r="B2000" s="408">
        <v>2406</v>
      </c>
      <c r="C2000" s="408">
        <v>19847</v>
      </c>
      <c r="D2000" s="409">
        <v>45472</v>
      </c>
      <c r="E2000" s="431" t="s">
        <v>12936</v>
      </c>
    </row>
    <row r="2001" spans="2:5">
      <c r="B2001" s="408">
        <v>2406</v>
      </c>
      <c r="C2001" s="408">
        <v>19845</v>
      </c>
      <c r="D2001" s="409">
        <v>45472</v>
      </c>
      <c r="E2001" s="431" t="s">
        <v>12937</v>
      </c>
    </row>
    <row r="2002" spans="2:5">
      <c r="B2002" s="408">
        <v>2406</v>
      </c>
      <c r="C2002" s="408">
        <v>19844</v>
      </c>
      <c r="D2002" s="409">
        <v>45472</v>
      </c>
      <c r="E2002" s="431" t="s">
        <v>12938</v>
      </c>
    </row>
    <row r="2003" spans="2:5">
      <c r="B2003" s="408">
        <v>2406</v>
      </c>
      <c r="C2003" s="408">
        <v>19840</v>
      </c>
      <c r="D2003" s="409">
        <v>45472</v>
      </c>
      <c r="E2003" s="431" t="s">
        <v>12941</v>
      </c>
    </row>
    <row r="2004" spans="2:5">
      <c r="B2004" s="408">
        <v>2406</v>
      </c>
      <c r="C2004" s="408">
        <v>19833</v>
      </c>
      <c r="D2004" s="409">
        <v>45472</v>
      </c>
      <c r="E2004" s="431" t="s">
        <v>12943</v>
      </c>
    </row>
    <row r="2005" spans="2:5">
      <c r="B2005" s="408">
        <v>2406</v>
      </c>
      <c r="C2005" s="408">
        <v>19832</v>
      </c>
      <c r="D2005" s="409">
        <v>45472</v>
      </c>
      <c r="E2005" s="431" t="s">
        <v>12944</v>
      </c>
    </row>
    <row r="2006" spans="2:5">
      <c r="B2006" s="408">
        <v>2406</v>
      </c>
      <c r="C2006" s="408">
        <v>19830</v>
      </c>
      <c r="D2006" s="409">
        <v>45472</v>
      </c>
      <c r="E2006" s="431" t="s">
        <v>12945</v>
      </c>
    </row>
    <row r="2007" spans="2:5">
      <c r="B2007" s="408">
        <v>2406</v>
      </c>
      <c r="C2007" s="408">
        <v>19827</v>
      </c>
      <c r="D2007" s="409">
        <v>45472</v>
      </c>
      <c r="E2007" s="431" t="s">
        <v>12946</v>
      </c>
    </row>
    <row r="2008" spans="2:5">
      <c r="B2008" s="408">
        <v>2406</v>
      </c>
      <c r="C2008" s="408">
        <v>19825</v>
      </c>
      <c r="D2008" s="409">
        <v>45472</v>
      </c>
      <c r="E2008" s="436" t="s">
        <v>12948</v>
      </c>
    </row>
    <row r="2009" spans="2:5">
      <c r="B2009" s="408">
        <v>2406</v>
      </c>
      <c r="C2009" s="408">
        <v>19820</v>
      </c>
      <c r="D2009" s="409">
        <v>45472</v>
      </c>
      <c r="E2009" s="436" t="s">
        <v>12947</v>
      </c>
    </row>
    <row r="2010" spans="2:5">
      <c r="B2010" s="408">
        <v>2406</v>
      </c>
      <c r="C2010" s="408">
        <v>19814</v>
      </c>
      <c r="D2010" s="409">
        <v>45472</v>
      </c>
      <c r="E2010" s="436" t="s">
        <v>12949</v>
      </c>
    </row>
    <row r="2011" spans="2:5">
      <c r="B2011" s="408">
        <v>2406</v>
      </c>
      <c r="C2011" s="408">
        <v>19812</v>
      </c>
      <c r="D2011" s="409">
        <v>45472</v>
      </c>
      <c r="E2011" s="436" t="s">
        <v>12950</v>
      </c>
    </row>
    <row r="2012" spans="2:5">
      <c r="B2012" s="408">
        <v>2406</v>
      </c>
      <c r="C2012" s="408">
        <v>19811</v>
      </c>
      <c r="D2012" s="409">
        <v>45472</v>
      </c>
      <c r="E2012" s="436" t="s">
        <v>12951</v>
      </c>
    </row>
    <row r="2013" spans="2:5">
      <c r="B2013" s="408">
        <v>2406</v>
      </c>
      <c r="C2013" s="408">
        <v>19807</v>
      </c>
      <c r="D2013" s="409">
        <v>45472</v>
      </c>
      <c r="E2013" s="436" t="s">
        <v>12952</v>
      </c>
    </row>
    <row r="2014" spans="2:5">
      <c r="B2014" s="408">
        <v>2406</v>
      </c>
      <c r="C2014" s="408">
        <v>19803</v>
      </c>
      <c r="D2014" s="409">
        <v>45472</v>
      </c>
      <c r="E2014" s="436" t="s">
        <v>12953</v>
      </c>
    </row>
    <row r="2015" spans="2:5">
      <c r="B2015" s="408">
        <v>2406</v>
      </c>
      <c r="C2015" s="408">
        <v>19800</v>
      </c>
      <c r="D2015" s="409">
        <v>45472</v>
      </c>
      <c r="E2015" s="436" t="s">
        <v>12954</v>
      </c>
    </row>
    <row r="2016" spans="2:5">
      <c r="B2016" s="408">
        <v>2406</v>
      </c>
      <c r="C2016" s="408">
        <v>19796</v>
      </c>
      <c r="D2016" s="409">
        <v>45472</v>
      </c>
      <c r="E2016" s="436" t="s">
        <v>12955</v>
      </c>
    </row>
    <row r="2017" spans="2:5">
      <c r="B2017" s="408">
        <v>2406</v>
      </c>
      <c r="C2017" s="408">
        <v>19792</v>
      </c>
      <c r="D2017" s="409">
        <v>45472</v>
      </c>
      <c r="E2017" s="436" t="s">
        <v>12956</v>
      </c>
    </row>
    <row r="2018" spans="2:5">
      <c r="B2018" s="408">
        <v>2406</v>
      </c>
      <c r="C2018" s="408">
        <v>19791</v>
      </c>
      <c r="D2018" s="409">
        <v>45474</v>
      </c>
      <c r="E2018" s="436" t="s">
        <v>12957</v>
      </c>
    </row>
    <row r="2019" spans="2:5">
      <c r="B2019" s="408">
        <v>2406</v>
      </c>
      <c r="C2019" s="408">
        <v>19783</v>
      </c>
      <c r="D2019" s="409">
        <v>45472</v>
      </c>
      <c r="E2019" s="436" t="s">
        <v>12958</v>
      </c>
    </row>
    <row r="2020" spans="2:5">
      <c r="B2020" s="408">
        <v>2406</v>
      </c>
      <c r="C2020" s="408">
        <v>19781</v>
      </c>
      <c r="D2020" s="409">
        <v>45472</v>
      </c>
      <c r="E2020" s="436" t="s">
        <v>12959</v>
      </c>
    </row>
    <row r="2021" spans="2:5">
      <c r="B2021" s="408">
        <v>2406</v>
      </c>
      <c r="C2021" s="408">
        <v>19776</v>
      </c>
      <c r="D2021" s="409">
        <v>45472</v>
      </c>
      <c r="E2021" s="436" t="s">
        <v>12960</v>
      </c>
    </row>
    <row r="2022" spans="2:5">
      <c r="B2022" s="408">
        <v>2406</v>
      </c>
      <c r="C2022" s="408">
        <v>19774</v>
      </c>
      <c r="D2022" s="409">
        <v>45472</v>
      </c>
      <c r="E2022" s="436" t="s">
        <v>12961</v>
      </c>
    </row>
    <row r="2023" spans="2:5">
      <c r="B2023" s="408">
        <v>2406</v>
      </c>
      <c r="C2023" s="408">
        <v>19770</v>
      </c>
      <c r="D2023" s="409">
        <v>45564</v>
      </c>
      <c r="E2023" s="436" t="s">
        <v>12962</v>
      </c>
    </row>
    <row r="2024" spans="2:5">
      <c r="B2024" s="408">
        <v>2406</v>
      </c>
      <c r="C2024" s="408">
        <v>19768</v>
      </c>
      <c r="D2024" s="409">
        <v>45475</v>
      </c>
      <c r="E2024" s="436" t="s">
        <v>12963</v>
      </c>
    </row>
    <row r="2025" spans="2:5">
      <c r="B2025" s="408">
        <v>2406</v>
      </c>
      <c r="C2025" s="408">
        <v>19765</v>
      </c>
      <c r="D2025" s="409">
        <v>45476</v>
      </c>
      <c r="E2025" s="436" t="s">
        <v>12964</v>
      </c>
    </row>
    <row r="2026" spans="2:5">
      <c r="B2026" s="408">
        <v>2406</v>
      </c>
      <c r="C2026" s="408">
        <v>19764</v>
      </c>
      <c r="D2026" s="409">
        <v>45472</v>
      </c>
      <c r="E2026" s="436" t="s">
        <v>12965</v>
      </c>
    </row>
    <row r="2027" spans="2:5">
      <c r="B2027" s="408">
        <v>2406</v>
      </c>
      <c r="C2027" s="408">
        <v>19763</v>
      </c>
      <c r="D2027" s="409">
        <v>45472</v>
      </c>
      <c r="E2027" s="436" t="s">
        <v>12966</v>
      </c>
    </row>
    <row r="2028" spans="2:5">
      <c r="B2028" s="408">
        <v>2406</v>
      </c>
      <c r="C2028" s="408">
        <v>19760</v>
      </c>
      <c r="D2028" s="409">
        <v>45472</v>
      </c>
      <c r="E2028" s="436" t="s">
        <v>12967</v>
      </c>
    </row>
    <row r="2029" spans="2:5">
      <c r="B2029" s="408">
        <v>2406</v>
      </c>
      <c r="C2029" s="408">
        <v>19759</v>
      </c>
      <c r="D2029" s="409">
        <v>45472</v>
      </c>
      <c r="E2029" s="436" t="s">
        <v>12968</v>
      </c>
    </row>
    <row r="2030" spans="2:5">
      <c r="B2030" s="408">
        <v>2406</v>
      </c>
      <c r="C2030" s="408">
        <v>19756</v>
      </c>
      <c r="D2030" s="409">
        <v>45472</v>
      </c>
      <c r="E2030" s="436" t="s">
        <v>12969</v>
      </c>
    </row>
    <row r="2031" spans="2:5">
      <c r="B2031" s="408">
        <v>2406</v>
      </c>
      <c r="C2031" s="408">
        <v>19755</v>
      </c>
      <c r="D2031" s="409">
        <v>45472</v>
      </c>
      <c r="E2031" s="436" t="s">
        <v>12970</v>
      </c>
    </row>
    <row r="2032" spans="2:5">
      <c r="B2032" s="408">
        <v>2406</v>
      </c>
      <c r="C2032" s="408">
        <v>19753</v>
      </c>
      <c r="D2032" s="409">
        <v>45472</v>
      </c>
      <c r="E2032" s="436" t="s">
        <v>12971</v>
      </c>
    </row>
    <row r="2033" spans="2:5">
      <c r="B2033" s="408">
        <v>2406</v>
      </c>
      <c r="C2033" s="408">
        <v>19749</v>
      </c>
      <c r="D2033" s="409">
        <v>45472</v>
      </c>
      <c r="E2033" s="436" t="s">
        <v>12972</v>
      </c>
    </row>
    <row r="2034" spans="2:5">
      <c r="B2034" s="408">
        <v>2406</v>
      </c>
      <c r="C2034" s="408">
        <v>19746</v>
      </c>
      <c r="D2034" s="409">
        <v>45472</v>
      </c>
      <c r="E2034" s="436" t="s">
        <v>12973</v>
      </c>
    </row>
    <row r="2035" spans="2:5">
      <c r="B2035" s="408">
        <v>2406</v>
      </c>
      <c r="C2035" s="408">
        <v>19741</v>
      </c>
      <c r="D2035" s="409">
        <v>45476</v>
      </c>
      <c r="E2035" s="436" t="s">
        <v>12974</v>
      </c>
    </row>
    <row r="2036" spans="2:5">
      <c r="B2036" s="408">
        <v>2406</v>
      </c>
      <c r="C2036" s="408">
        <v>19736</v>
      </c>
      <c r="D2036" s="409">
        <v>45472</v>
      </c>
      <c r="E2036" s="436" t="s">
        <v>12975</v>
      </c>
    </row>
    <row r="2037" spans="2:5">
      <c r="B2037" s="408">
        <v>2406</v>
      </c>
      <c r="C2037" s="408">
        <v>19731</v>
      </c>
      <c r="D2037" s="409">
        <v>45472</v>
      </c>
      <c r="E2037" s="436" t="s">
        <v>12976</v>
      </c>
    </row>
    <row r="2038" spans="2:5">
      <c r="B2038" s="408">
        <v>2406</v>
      </c>
      <c r="C2038" s="408">
        <v>19729</v>
      </c>
      <c r="D2038" s="409">
        <v>45472</v>
      </c>
      <c r="E2038" s="436" t="s">
        <v>12977</v>
      </c>
    </row>
    <row r="2039" spans="2:5">
      <c r="B2039" s="408">
        <v>2406</v>
      </c>
      <c r="C2039" s="408">
        <v>19726</v>
      </c>
      <c r="D2039" s="409">
        <v>45472</v>
      </c>
      <c r="E2039" s="436" t="s">
        <v>12978</v>
      </c>
    </row>
    <row r="2040" spans="2:5">
      <c r="B2040" s="408">
        <v>2406</v>
      </c>
      <c r="C2040" s="408">
        <v>19720</v>
      </c>
      <c r="D2040" s="409">
        <v>45472</v>
      </c>
      <c r="E2040" s="436" t="s">
        <v>12979</v>
      </c>
    </row>
    <row r="2041" spans="2:5">
      <c r="B2041" s="408">
        <v>2406</v>
      </c>
      <c r="C2041" s="408">
        <v>19712</v>
      </c>
      <c r="D2041" s="409">
        <v>45472</v>
      </c>
      <c r="E2041" s="436" t="s">
        <v>12980</v>
      </c>
    </row>
    <row r="2042" spans="2:5">
      <c r="B2042" s="408">
        <v>2406</v>
      </c>
      <c r="C2042" s="408">
        <v>19708</v>
      </c>
      <c r="D2042" s="409">
        <v>45475</v>
      </c>
      <c r="E2042" s="436" t="s">
        <v>12981</v>
      </c>
    </row>
    <row r="2043" spans="2:5">
      <c r="B2043" s="408">
        <v>2406</v>
      </c>
      <c r="C2043" s="408">
        <v>19707</v>
      </c>
      <c r="D2043" s="409">
        <v>45472</v>
      </c>
      <c r="E2043" s="436" t="s">
        <v>12982</v>
      </c>
    </row>
    <row r="2044" spans="2:5">
      <c r="B2044" s="408">
        <v>2406</v>
      </c>
      <c r="C2044" s="408">
        <v>19706</v>
      </c>
      <c r="D2044" s="409">
        <v>45472</v>
      </c>
      <c r="E2044" s="436" t="s">
        <v>12983</v>
      </c>
    </row>
    <row r="2045" spans="2:5">
      <c r="B2045" s="408">
        <v>2406</v>
      </c>
      <c r="C2045" s="408">
        <v>19703</v>
      </c>
      <c r="D2045" s="409">
        <v>45472</v>
      </c>
      <c r="E2045" s="436" t="s">
        <v>12984</v>
      </c>
    </row>
    <row r="2046" spans="2:5">
      <c r="B2046" s="408">
        <v>2406</v>
      </c>
      <c r="C2046" s="408">
        <v>19693</v>
      </c>
      <c r="D2046" s="409">
        <v>45472</v>
      </c>
      <c r="E2046" s="436" t="s">
        <v>12985</v>
      </c>
    </row>
    <row r="2047" spans="2:5">
      <c r="B2047" s="408">
        <v>2406</v>
      </c>
      <c r="C2047" s="408">
        <v>19690</v>
      </c>
      <c r="D2047" s="409">
        <v>45472</v>
      </c>
      <c r="E2047" s="436" t="s">
        <v>12986</v>
      </c>
    </row>
    <row r="2048" spans="2:5">
      <c r="B2048" s="408">
        <v>2406</v>
      </c>
      <c r="C2048" s="408">
        <v>19686</v>
      </c>
      <c r="D2048" s="409">
        <v>45472</v>
      </c>
      <c r="E2048" s="436" t="s">
        <v>12987</v>
      </c>
    </row>
    <row r="2049" spans="2:5">
      <c r="B2049" s="408">
        <v>2406</v>
      </c>
      <c r="C2049" s="408">
        <v>19680</v>
      </c>
      <c r="D2049" s="409">
        <v>45472</v>
      </c>
      <c r="E2049" s="436" t="s">
        <v>12988</v>
      </c>
    </row>
    <row r="2050" spans="2:5">
      <c r="B2050" s="408">
        <v>2406</v>
      </c>
      <c r="C2050" s="408">
        <v>19675</v>
      </c>
      <c r="D2050" s="409">
        <v>45472</v>
      </c>
      <c r="E2050" s="436" t="s">
        <v>12989</v>
      </c>
    </row>
    <row r="2051" spans="2:5">
      <c r="B2051" s="408">
        <v>2406</v>
      </c>
      <c r="C2051" s="408">
        <v>19674</v>
      </c>
      <c r="D2051" s="409">
        <v>45472</v>
      </c>
      <c r="E2051" s="436" t="s">
        <v>12990</v>
      </c>
    </row>
    <row r="2052" spans="2:5">
      <c r="B2052" s="408">
        <v>2406</v>
      </c>
      <c r="C2052" s="408">
        <v>19670</v>
      </c>
      <c r="D2052" s="409">
        <v>45472</v>
      </c>
      <c r="E2052" s="436" t="s">
        <v>12991</v>
      </c>
    </row>
    <row r="2053" spans="2:5">
      <c r="B2053" s="408">
        <v>2406</v>
      </c>
      <c r="C2053" s="408">
        <v>19668</v>
      </c>
      <c r="D2053" s="409">
        <v>45472</v>
      </c>
      <c r="E2053" s="436" t="s">
        <v>12992</v>
      </c>
    </row>
    <row r="2054" spans="2:5">
      <c r="B2054" s="408">
        <v>2406</v>
      </c>
      <c r="C2054" s="408">
        <v>19666</v>
      </c>
      <c r="D2054" s="409">
        <v>45472</v>
      </c>
      <c r="E2054" s="436" t="s">
        <v>12993</v>
      </c>
    </row>
    <row r="2055" spans="2:5">
      <c r="B2055" s="408">
        <v>2406</v>
      </c>
      <c r="C2055" s="408">
        <v>19665</v>
      </c>
      <c r="D2055" s="409">
        <v>45472</v>
      </c>
      <c r="E2055" s="436" t="s">
        <v>12994</v>
      </c>
    </row>
    <row r="2056" spans="2:5">
      <c r="B2056" s="408">
        <v>2406</v>
      </c>
      <c r="C2056" s="408">
        <v>19664</v>
      </c>
      <c r="D2056" s="409">
        <v>45472</v>
      </c>
      <c r="E2056" s="436" t="s">
        <v>12995</v>
      </c>
    </row>
    <row r="2057" spans="2:5">
      <c r="B2057" s="408">
        <v>2406</v>
      </c>
      <c r="C2057" s="408">
        <v>19662</v>
      </c>
      <c r="D2057" s="409">
        <v>45472</v>
      </c>
      <c r="E2057" s="436" t="s">
        <v>12996</v>
      </c>
    </row>
    <row r="2058" spans="2:5">
      <c r="B2058" s="410">
        <v>2406</v>
      </c>
      <c r="C2058" s="410">
        <v>19657</v>
      </c>
      <c r="D2058" s="411">
        <v>45476</v>
      </c>
      <c r="E2058" s="425" t="s">
        <v>12997</v>
      </c>
    </row>
    <row r="2059" spans="2:5">
      <c r="B2059" s="408">
        <v>2406</v>
      </c>
      <c r="C2059" s="408">
        <v>19655</v>
      </c>
      <c r="D2059" s="409">
        <v>45472</v>
      </c>
      <c r="E2059" s="436" t="s">
        <v>12998</v>
      </c>
    </row>
    <row r="2060" spans="2:5">
      <c r="B2060" s="408">
        <v>2406</v>
      </c>
      <c r="C2060" s="408">
        <v>19653</v>
      </c>
      <c r="D2060" s="409">
        <v>45472</v>
      </c>
      <c r="E2060" s="436" t="s">
        <v>12999</v>
      </c>
    </row>
    <row r="2061" spans="2:5">
      <c r="B2061" s="408">
        <v>2406</v>
      </c>
      <c r="C2061" s="408">
        <v>19651</v>
      </c>
      <c r="D2061" s="409">
        <v>45472</v>
      </c>
      <c r="E2061" s="436" t="s">
        <v>13001</v>
      </c>
    </row>
    <row r="2062" spans="2:5">
      <c r="B2062" s="408">
        <v>2406</v>
      </c>
      <c r="C2062" s="408">
        <v>19650</v>
      </c>
      <c r="D2062" s="409">
        <v>45472</v>
      </c>
      <c r="E2062" s="436" t="s">
        <v>13000</v>
      </c>
    </row>
    <row r="2063" spans="2:5">
      <c r="B2063" s="408">
        <v>2406</v>
      </c>
      <c r="C2063" s="408">
        <v>19649</v>
      </c>
      <c r="D2063" s="409">
        <v>45472</v>
      </c>
      <c r="E2063" s="436" t="s">
        <v>13002</v>
      </c>
    </row>
    <row r="2064" spans="2:5">
      <c r="B2064" s="408">
        <v>2406</v>
      </c>
      <c r="C2064" s="408">
        <v>19648</v>
      </c>
      <c r="D2064" s="409">
        <v>45472</v>
      </c>
      <c r="E2064" s="436" t="s">
        <v>13003</v>
      </c>
    </row>
    <row r="2065" spans="2:5">
      <c r="B2065" s="408">
        <v>2406</v>
      </c>
      <c r="C2065" s="408">
        <v>19647</v>
      </c>
      <c r="D2065" s="409">
        <v>45472</v>
      </c>
      <c r="E2065" s="436" t="s">
        <v>13004</v>
      </c>
    </row>
    <row r="2066" spans="2:5">
      <c r="B2066" s="408">
        <v>2406</v>
      </c>
      <c r="C2066" s="408">
        <v>19645</v>
      </c>
      <c r="D2066" s="409">
        <v>45472</v>
      </c>
      <c r="E2066" s="436" t="s">
        <v>13005</v>
      </c>
    </row>
    <row r="2067" spans="2:5">
      <c r="B2067" s="408">
        <v>2406</v>
      </c>
      <c r="C2067" s="408">
        <v>19644</v>
      </c>
      <c r="D2067" s="409">
        <v>45474</v>
      </c>
      <c r="E2067" s="436" t="s">
        <v>13006</v>
      </c>
    </row>
    <row r="2068" spans="2:5">
      <c r="B2068" s="408">
        <v>2406</v>
      </c>
      <c r="C2068" s="408">
        <v>19643</v>
      </c>
      <c r="D2068" s="409">
        <v>45472</v>
      </c>
      <c r="E2068" s="436" t="s">
        <v>13007</v>
      </c>
    </row>
    <row r="2069" spans="2:5">
      <c r="B2069" s="408">
        <v>2406</v>
      </c>
      <c r="C2069" s="408">
        <v>19642</v>
      </c>
      <c r="D2069" s="409">
        <v>45472</v>
      </c>
      <c r="E2069" s="436" t="s">
        <v>13008</v>
      </c>
    </row>
    <row r="2070" spans="2:5">
      <c r="B2070" s="408">
        <v>2406</v>
      </c>
      <c r="C2070" s="408">
        <v>19640</v>
      </c>
      <c r="D2070" s="409">
        <v>45472</v>
      </c>
      <c r="E2070" s="436" t="s">
        <v>13009</v>
      </c>
    </row>
    <row r="2071" spans="2:5">
      <c r="B2071" s="408">
        <v>2406</v>
      </c>
      <c r="C2071" s="408">
        <v>19638</v>
      </c>
      <c r="D2071" s="409">
        <v>45471</v>
      </c>
      <c r="E2071" s="436" t="s">
        <v>13010</v>
      </c>
    </row>
    <row r="2072" spans="2:5">
      <c r="B2072" s="408">
        <v>2406</v>
      </c>
      <c r="C2072" s="408">
        <v>19636</v>
      </c>
      <c r="D2072" s="409">
        <v>45471</v>
      </c>
      <c r="E2072" s="449" t="s">
        <v>13947</v>
      </c>
    </row>
    <row r="2073" spans="2:5">
      <c r="B2073" s="408">
        <v>2406</v>
      </c>
      <c r="C2073" s="408">
        <v>19621</v>
      </c>
      <c r="D2073" s="409">
        <v>45471</v>
      </c>
      <c r="E2073" s="449" t="s">
        <v>13948</v>
      </c>
    </row>
    <row r="2074" spans="2:5">
      <c r="B2074" s="408">
        <v>2406</v>
      </c>
      <c r="C2074" s="408">
        <v>19619</v>
      </c>
      <c r="D2074" s="409">
        <v>45471</v>
      </c>
      <c r="E2074" s="449" t="s">
        <v>13949</v>
      </c>
    </row>
    <row r="2075" spans="2:5">
      <c r="B2075" s="408">
        <v>2406</v>
      </c>
      <c r="C2075" s="408">
        <v>19617</v>
      </c>
      <c r="D2075" s="409">
        <v>45471</v>
      </c>
      <c r="E2075" s="449" t="s">
        <v>13950</v>
      </c>
    </row>
    <row r="2076" spans="2:5">
      <c r="B2076" s="408">
        <v>2406</v>
      </c>
      <c r="C2076" s="408">
        <v>19615</v>
      </c>
      <c r="D2076" s="409">
        <v>45471</v>
      </c>
      <c r="E2076" s="449" t="s">
        <v>13951</v>
      </c>
    </row>
    <row r="2077" spans="2:5">
      <c r="B2077" s="408">
        <v>2406</v>
      </c>
      <c r="C2077" s="408">
        <v>19614</v>
      </c>
      <c r="D2077" s="409">
        <v>45471</v>
      </c>
      <c r="E2077" s="449" t="s">
        <v>13952</v>
      </c>
    </row>
    <row r="2078" spans="2:5">
      <c r="B2078" s="408">
        <v>2406</v>
      </c>
      <c r="C2078" s="408">
        <v>19611</v>
      </c>
      <c r="D2078" s="409">
        <v>45471</v>
      </c>
      <c r="E2078" s="449" t="s">
        <v>13953</v>
      </c>
    </row>
    <row r="2079" spans="2:5">
      <c r="B2079" s="408">
        <v>2406</v>
      </c>
      <c r="C2079" s="408">
        <v>19598</v>
      </c>
      <c r="D2079" s="409">
        <v>45471</v>
      </c>
      <c r="E2079" s="449" t="s">
        <v>13954</v>
      </c>
    </row>
    <row r="2080" spans="2:5">
      <c r="B2080" s="408">
        <v>2406</v>
      </c>
      <c r="C2080" s="408">
        <v>19593</v>
      </c>
      <c r="D2080" s="409">
        <v>45471</v>
      </c>
      <c r="E2080" s="449" t="s">
        <v>13955</v>
      </c>
    </row>
    <row r="2081" spans="2:5">
      <c r="B2081" s="408">
        <v>2406</v>
      </c>
      <c r="C2081" s="408">
        <v>19589</v>
      </c>
      <c r="D2081" s="409">
        <v>45471</v>
      </c>
      <c r="E2081" s="449" t="s">
        <v>13956</v>
      </c>
    </row>
    <row r="2082" spans="2:5">
      <c r="B2082" s="408">
        <v>2406</v>
      </c>
      <c r="C2082" s="408">
        <v>19578</v>
      </c>
      <c r="D2082" s="409">
        <v>45471</v>
      </c>
      <c r="E2082" s="449" t="s">
        <v>13957</v>
      </c>
    </row>
    <row r="2083" spans="2:5">
      <c r="B2083" s="408">
        <v>2406</v>
      </c>
      <c r="C2083" s="408">
        <v>19574</v>
      </c>
      <c r="D2083" s="409">
        <v>45471</v>
      </c>
      <c r="E2083" s="449" t="s">
        <v>13958</v>
      </c>
    </row>
    <row r="2084" spans="2:5">
      <c r="B2084" s="408">
        <v>2406</v>
      </c>
      <c r="C2084" s="408">
        <v>19573</v>
      </c>
      <c r="D2084" s="409">
        <v>45471</v>
      </c>
      <c r="E2084" s="449" t="s">
        <v>13959</v>
      </c>
    </row>
    <row r="2085" spans="2:5">
      <c r="B2085" s="408">
        <v>2406</v>
      </c>
      <c r="C2085" s="408">
        <v>19570</v>
      </c>
      <c r="D2085" s="409">
        <v>45471</v>
      </c>
      <c r="E2085" s="449" t="s">
        <v>13960</v>
      </c>
    </row>
    <row r="2086" spans="2:5">
      <c r="B2086" s="408">
        <v>2406</v>
      </c>
      <c r="C2086" s="408">
        <v>19568</v>
      </c>
      <c r="D2086" s="409">
        <v>45471</v>
      </c>
      <c r="E2086" s="449" t="s">
        <v>13961</v>
      </c>
    </row>
    <row r="2087" spans="2:5">
      <c r="B2087" s="408">
        <v>2406</v>
      </c>
      <c r="C2087" s="408">
        <v>19564</v>
      </c>
      <c r="D2087" s="409">
        <v>45471</v>
      </c>
      <c r="E2087" s="449" t="s">
        <v>13962</v>
      </c>
    </row>
    <row r="2088" spans="2:5">
      <c r="B2088" s="408">
        <v>2406</v>
      </c>
      <c r="C2088" s="408">
        <v>19557</v>
      </c>
      <c r="D2088" s="409">
        <v>45471</v>
      </c>
      <c r="E2088" s="449" t="s">
        <v>13963</v>
      </c>
    </row>
    <row r="2089" spans="2:5">
      <c r="B2089" s="408">
        <v>2406</v>
      </c>
      <c r="C2089" s="408">
        <v>19556</v>
      </c>
      <c r="D2089" s="409">
        <v>45471</v>
      </c>
      <c r="E2089" s="449" t="s">
        <v>13964</v>
      </c>
    </row>
    <row r="2090" spans="2:5">
      <c r="B2090" s="408">
        <v>2406</v>
      </c>
      <c r="C2090" s="408">
        <v>19552</v>
      </c>
      <c r="D2090" s="409">
        <v>45471</v>
      </c>
      <c r="E2090" s="449" t="s">
        <v>13965</v>
      </c>
    </row>
    <row r="2091" spans="2:5">
      <c r="B2091" s="408">
        <v>2406</v>
      </c>
      <c r="C2091" s="408">
        <v>19545</v>
      </c>
      <c r="D2091" s="409">
        <v>45471</v>
      </c>
      <c r="E2091" s="449" t="s">
        <v>13966</v>
      </c>
    </row>
    <row r="2092" spans="2:5">
      <c r="B2092" s="408">
        <v>2406</v>
      </c>
      <c r="C2092" s="408">
        <v>19544</v>
      </c>
      <c r="D2092" s="409">
        <v>45471</v>
      </c>
      <c r="E2092" s="449" t="s">
        <v>13967</v>
      </c>
    </row>
    <row r="2093" spans="2:5">
      <c r="B2093" s="408">
        <v>2406</v>
      </c>
      <c r="C2093" s="408">
        <v>19540</v>
      </c>
      <c r="D2093" s="409">
        <v>45471</v>
      </c>
      <c r="E2093" s="449" t="s">
        <v>13968</v>
      </c>
    </row>
    <row r="2094" spans="2:5">
      <c r="B2094" s="408">
        <v>2406</v>
      </c>
      <c r="C2094" s="408">
        <v>19538</v>
      </c>
      <c r="D2094" s="409">
        <v>45471</v>
      </c>
      <c r="E2094" s="449" t="s">
        <v>13969</v>
      </c>
    </row>
    <row r="2095" spans="2:5">
      <c r="B2095" s="408">
        <v>2406</v>
      </c>
      <c r="C2095" s="408">
        <v>19537</v>
      </c>
      <c r="D2095" s="409">
        <v>45471</v>
      </c>
      <c r="E2095" s="449" t="s">
        <v>13970</v>
      </c>
    </row>
    <row r="2096" spans="2:5">
      <c r="B2096" s="408">
        <v>2406</v>
      </c>
      <c r="C2096" s="408">
        <v>19531</v>
      </c>
      <c r="D2096" s="409">
        <v>45471</v>
      </c>
      <c r="E2096" s="449" t="s">
        <v>13971</v>
      </c>
    </row>
    <row r="2097" spans="2:5">
      <c r="B2097" s="408">
        <v>2406</v>
      </c>
      <c r="C2097" s="408">
        <v>19528</v>
      </c>
      <c r="D2097" s="409">
        <v>45471</v>
      </c>
      <c r="E2097" s="449" t="s">
        <v>13972</v>
      </c>
    </row>
    <row r="2098" spans="2:5">
      <c r="B2098" s="408">
        <v>2406</v>
      </c>
      <c r="C2098" s="408">
        <v>19526</v>
      </c>
      <c r="D2098" s="409">
        <v>45471</v>
      </c>
      <c r="E2098" s="449" t="s">
        <v>13973</v>
      </c>
    </row>
    <row r="2099" spans="2:5">
      <c r="B2099" s="408">
        <v>2406</v>
      </c>
      <c r="C2099" s="408">
        <v>19520</v>
      </c>
      <c r="D2099" s="409">
        <v>45471</v>
      </c>
      <c r="E2099" s="449" t="s">
        <v>13974</v>
      </c>
    </row>
    <row r="2100" spans="2:5">
      <c r="B2100" s="408">
        <v>2406</v>
      </c>
      <c r="C2100" s="408">
        <v>19512</v>
      </c>
      <c r="D2100" s="409">
        <v>45471</v>
      </c>
      <c r="E2100" s="449" t="s">
        <v>13975</v>
      </c>
    </row>
    <row r="2101" spans="2:5">
      <c r="B2101" s="408">
        <v>2406</v>
      </c>
      <c r="C2101" s="408">
        <v>19508</v>
      </c>
      <c r="D2101" s="409">
        <v>45471</v>
      </c>
      <c r="E2101" s="449" t="s">
        <v>13976</v>
      </c>
    </row>
    <row r="2102" spans="2:5">
      <c r="B2102" s="408">
        <v>2406</v>
      </c>
      <c r="C2102" s="408">
        <v>19507</v>
      </c>
      <c r="D2102" s="409">
        <v>45471</v>
      </c>
      <c r="E2102" s="449" t="s">
        <v>13977</v>
      </c>
    </row>
    <row r="2103" spans="2:5">
      <c r="B2103" s="408">
        <v>2406</v>
      </c>
      <c r="C2103" s="408">
        <v>19504</v>
      </c>
      <c r="D2103" s="409">
        <v>45471</v>
      </c>
      <c r="E2103" s="449" t="s">
        <v>13978</v>
      </c>
    </row>
    <row r="2104" spans="2:5">
      <c r="B2104" s="408">
        <v>2406</v>
      </c>
      <c r="C2104" s="408">
        <v>19502</v>
      </c>
      <c r="D2104" s="409">
        <v>45471</v>
      </c>
      <c r="E2104" s="449" t="s">
        <v>13979</v>
      </c>
    </row>
    <row r="2105" spans="2:5">
      <c r="B2105" s="408">
        <v>2406</v>
      </c>
      <c r="C2105" s="408">
        <v>19501</v>
      </c>
      <c r="D2105" s="409">
        <v>45471</v>
      </c>
      <c r="E2105" s="449" t="s">
        <v>13980</v>
      </c>
    </row>
    <row r="2106" spans="2:5">
      <c r="B2106" s="408">
        <v>2406</v>
      </c>
      <c r="C2106" s="408">
        <v>19500</v>
      </c>
      <c r="D2106" s="409">
        <v>45471</v>
      </c>
      <c r="E2106" s="449" t="s">
        <v>13981</v>
      </c>
    </row>
    <row r="2107" spans="2:5">
      <c r="B2107" s="408">
        <v>2406</v>
      </c>
      <c r="C2107" s="408">
        <v>19493</v>
      </c>
      <c r="D2107" s="409">
        <v>45471</v>
      </c>
      <c r="E2107" s="449" t="s">
        <v>13982</v>
      </c>
    </row>
    <row r="2108" spans="2:5">
      <c r="B2108" s="408">
        <v>2406</v>
      </c>
      <c r="C2108" s="408">
        <v>19492</v>
      </c>
      <c r="D2108" s="409">
        <v>45471</v>
      </c>
      <c r="E2108" s="449" t="s">
        <v>13983</v>
      </c>
    </row>
    <row r="2109" spans="2:5">
      <c r="B2109" s="408">
        <v>2406</v>
      </c>
      <c r="C2109" s="408">
        <v>19486</v>
      </c>
      <c r="D2109" s="409">
        <v>45471</v>
      </c>
      <c r="E2109" s="449" t="s">
        <v>13984</v>
      </c>
    </row>
    <row r="2110" spans="2:5">
      <c r="B2110" s="408">
        <v>2406</v>
      </c>
      <c r="C2110" s="408">
        <v>19485</v>
      </c>
      <c r="D2110" s="409">
        <v>45471</v>
      </c>
      <c r="E2110" s="449" t="s">
        <v>13985</v>
      </c>
    </row>
    <row r="2111" spans="2:5">
      <c r="B2111" s="408">
        <v>2406</v>
      </c>
      <c r="C2111" s="408">
        <v>19482</v>
      </c>
      <c r="D2111" s="409">
        <v>45471</v>
      </c>
      <c r="E2111" s="449" t="s">
        <v>13986</v>
      </c>
    </row>
    <row r="2112" spans="2:5">
      <c r="B2112" s="408">
        <v>2406</v>
      </c>
      <c r="C2112" s="408">
        <v>19478</v>
      </c>
      <c r="D2112" s="409">
        <v>45471</v>
      </c>
      <c r="E2112" s="449" t="s">
        <v>13987</v>
      </c>
    </row>
    <row r="2113" spans="2:5">
      <c r="B2113" s="408">
        <v>2406</v>
      </c>
      <c r="C2113" s="408">
        <v>19477</v>
      </c>
      <c r="D2113" s="409">
        <v>45471</v>
      </c>
      <c r="E2113" s="449" t="s">
        <v>13988</v>
      </c>
    </row>
    <row r="2114" spans="2:5">
      <c r="B2114" s="408">
        <v>2406</v>
      </c>
      <c r="C2114" s="408">
        <v>19470</v>
      </c>
      <c r="D2114" s="409">
        <v>45471</v>
      </c>
      <c r="E2114" s="449" t="s">
        <v>13989</v>
      </c>
    </row>
    <row r="2115" spans="2:5">
      <c r="B2115" s="408">
        <v>2406</v>
      </c>
      <c r="C2115" s="408">
        <v>19465</v>
      </c>
      <c r="D2115" s="409">
        <v>45471</v>
      </c>
      <c r="E2115" s="449" t="s">
        <v>13990</v>
      </c>
    </row>
    <row r="2116" spans="2:5">
      <c r="B2116" s="408">
        <v>2406</v>
      </c>
      <c r="C2116" s="408">
        <v>19464</v>
      </c>
      <c r="D2116" s="409">
        <v>45471</v>
      </c>
      <c r="E2116" s="449" t="s">
        <v>13991</v>
      </c>
    </row>
    <row r="2117" spans="2:5">
      <c r="B2117" s="408">
        <v>2406</v>
      </c>
      <c r="C2117" s="408">
        <v>19461</v>
      </c>
      <c r="D2117" s="409">
        <v>45471</v>
      </c>
      <c r="E2117" s="449" t="s">
        <v>13992</v>
      </c>
    </row>
    <row r="2118" spans="2:5">
      <c r="B2118" s="408">
        <v>2406</v>
      </c>
      <c r="C2118" s="408">
        <v>19435</v>
      </c>
      <c r="D2118" s="409">
        <v>45471</v>
      </c>
      <c r="E2118" s="449" t="s">
        <v>13993</v>
      </c>
    </row>
    <row r="2119" spans="2:5">
      <c r="B2119" s="408">
        <v>2406</v>
      </c>
      <c r="C2119" s="408">
        <v>19434</v>
      </c>
      <c r="D2119" s="409">
        <v>45471</v>
      </c>
      <c r="E2119" s="449" t="s">
        <v>13994</v>
      </c>
    </row>
    <row r="2120" spans="2:5">
      <c r="B2120" s="408">
        <v>2406</v>
      </c>
      <c r="C2120" s="408">
        <v>19417</v>
      </c>
      <c r="D2120" s="409">
        <v>45470</v>
      </c>
      <c r="E2120" s="449" t="s">
        <v>13995</v>
      </c>
    </row>
    <row r="2121" spans="2:5">
      <c r="B2121" s="408">
        <v>2406</v>
      </c>
      <c r="C2121" s="408">
        <v>19415</v>
      </c>
      <c r="D2121" s="409">
        <v>45464</v>
      </c>
      <c r="E2121" s="449" t="s">
        <v>13996</v>
      </c>
    </row>
    <row r="2122" spans="2:5">
      <c r="B2122" s="408">
        <v>2406</v>
      </c>
      <c r="C2122" s="408">
        <v>19414</v>
      </c>
      <c r="D2122" s="447">
        <v>45463</v>
      </c>
      <c r="E2122" s="449" t="s">
        <v>13997</v>
      </c>
    </row>
    <row r="2123" spans="2:5">
      <c r="B2123" s="408">
        <v>2406</v>
      </c>
      <c r="C2123" s="408">
        <v>19407</v>
      </c>
      <c r="D2123" s="409">
        <v>45475</v>
      </c>
      <c r="E2123" s="449" t="s">
        <v>13998</v>
      </c>
    </row>
    <row r="2124" spans="2:5">
      <c r="B2124" s="408">
        <v>2406</v>
      </c>
      <c r="C2124" s="408">
        <v>19403</v>
      </c>
      <c r="D2124" s="409">
        <v>45448</v>
      </c>
      <c r="E2124" s="449" t="s">
        <v>13999</v>
      </c>
    </row>
    <row r="2125" spans="2:5">
      <c r="B2125" s="408">
        <v>2406</v>
      </c>
      <c r="C2125" s="408">
        <v>19402</v>
      </c>
      <c r="D2125" s="447">
        <v>45445</v>
      </c>
      <c r="E2125" s="449" t="s">
        <v>14000</v>
      </c>
    </row>
    <row r="2126" spans="2:5">
      <c r="B2126" s="408">
        <v>2406</v>
      </c>
      <c r="C2126" s="408">
        <v>19400</v>
      </c>
      <c r="D2126" s="450">
        <v>45436</v>
      </c>
      <c r="E2126" s="449" t="s">
        <v>14001</v>
      </c>
    </row>
    <row r="2127" spans="2:5">
      <c r="B2127" s="408">
        <v>2406</v>
      </c>
      <c r="C2127" s="408">
        <v>19399</v>
      </c>
      <c r="D2127" s="409">
        <v>45434</v>
      </c>
      <c r="E2127" s="449" t="s">
        <v>14002</v>
      </c>
    </row>
    <row r="2128" spans="2:5">
      <c r="B2128" s="408">
        <v>2406</v>
      </c>
      <c r="C2128" s="408">
        <v>19398</v>
      </c>
      <c r="D2128" s="409">
        <v>45475</v>
      </c>
      <c r="E2128" s="449" t="s">
        <v>14003</v>
      </c>
    </row>
    <row r="2129" spans="2:5">
      <c r="B2129" s="408">
        <v>2406</v>
      </c>
      <c r="C2129" s="408">
        <v>19397</v>
      </c>
      <c r="D2129" s="409">
        <v>45372</v>
      </c>
      <c r="E2129" s="449" t="s">
        <v>14004</v>
      </c>
    </row>
    <row r="2130" spans="2:5">
      <c r="B2130" s="408">
        <v>2406</v>
      </c>
      <c r="C2130" s="408">
        <v>19396</v>
      </c>
      <c r="D2130" s="409">
        <v>45471</v>
      </c>
      <c r="E2130" s="449" t="s">
        <v>14005</v>
      </c>
    </row>
    <row r="2131" spans="2:5">
      <c r="B2131" s="408">
        <v>2406</v>
      </c>
      <c r="C2131" s="408">
        <v>19395</v>
      </c>
      <c r="D2131" s="409">
        <v>45471</v>
      </c>
      <c r="E2131" s="449" t="s">
        <v>14006</v>
      </c>
    </row>
    <row r="2132" spans="2:5">
      <c r="B2132" s="408">
        <v>2406</v>
      </c>
      <c r="C2132" s="408">
        <v>19394</v>
      </c>
      <c r="D2132" s="409">
        <v>45471</v>
      </c>
      <c r="E2132" s="449" t="s">
        <v>14007</v>
      </c>
    </row>
    <row r="2133" spans="2:5">
      <c r="B2133" s="408">
        <v>2406</v>
      </c>
      <c r="C2133" s="408">
        <v>19393</v>
      </c>
      <c r="D2133" s="409">
        <v>45471</v>
      </c>
      <c r="E2133" s="449" t="s">
        <v>14008</v>
      </c>
    </row>
    <row r="2134" spans="2:5">
      <c r="B2134" s="408">
        <v>2406</v>
      </c>
      <c r="C2134" s="408">
        <v>19392</v>
      </c>
      <c r="D2134" s="409">
        <v>45476</v>
      </c>
      <c r="E2134" s="449" t="s">
        <v>14009</v>
      </c>
    </row>
    <row r="2135" spans="2:5">
      <c r="B2135" s="408">
        <v>2406</v>
      </c>
      <c r="C2135" s="408">
        <v>19391</v>
      </c>
      <c r="D2135" s="409">
        <v>45471</v>
      </c>
      <c r="E2135" s="449" t="s">
        <v>14010</v>
      </c>
    </row>
    <row r="2136" spans="2:5">
      <c r="B2136" s="408">
        <v>2406</v>
      </c>
      <c r="C2136" s="408">
        <v>19390</v>
      </c>
      <c r="D2136" s="409">
        <v>45471</v>
      </c>
      <c r="E2136" s="449" t="s">
        <v>14011</v>
      </c>
    </row>
    <row r="2137" spans="2:5">
      <c r="B2137" s="408">
        <v>2406</v>
      </c>
      <c r="C2137" s="408">
        <v>19389</v>
      </c>
      <c r="D2137" s="409">
        <v>45471</v>
      </c>
      <c r="E2137" s="449" t="s">
        <v>14012</v>
      </c>
    </row>
    <row r="2138" spans="2:5">
      <c r="B2138" s="408">
        <v>2406</v>
      </c>
      <c r="C2138" s="408">
        <v>19388</v>
      </c>
      <c r="D2138" s="409">
        <v>45471</v>
      </c>
      <c r="E2138" s="449" t="s">
        <v>14013</v>
      </c>
    </row>
    <row r="2139" spans="2:5">
      <c r="B2139" s="408">
        <v>2406</v>
      </c>
      <c r="C2139" s="408">
        <v>19384</v>
      </c>
      <c r="D2139" s="409">
        <v>45471</v>
      </c>
      <c r="E2139" s="449" t="s">
        <v>14014</v>
      </c>
    </row>
    <row r="2140" spans="2:5">
      <c r="B2140" s="408">
        <v>2406</v>
      </c>
      <c r="C2140" s="408">
        <v>19380</v>
      </c>
      <c r="D2140" s="409">
        <v>45475</v>
      </c>
      <c r="E2140" s="449" t="s">
        <v>14015</v>
      </c>
    </row>
    <row r="2141" spans="2:5">
      <c r="B2141" s="408">
        <v>2406</v>
      </c>
      <c r="C2141" s="408">
        <v>19371</v>
      </c>
      <c r="D2141" s="409">
        <v>45471</v>
      </c>
      <c r="E2141" s="449" t="s">
        <v>14016</v>
      </c>
    </row>
    <row r="2142" spans="2:5">
      <c r="B2142" s="408">
        <v>2406</v>
      </c>
      <c r="C2142" s="408">
        <v>19370</v>
      </c>
      <c r="D2142" s="409">
        <v>45471</v>
      </c>
      <c r="E2142" s="449" t="s">
        <v>14017</v>
      </c>
    </row>
    <row r="2143" spans="2:5">
      <c r="B2143" s="408">
        <v>2406</v>
      </c>
      <c r="C2143" s="408">
        <v>19369</v>
      </c>
      <c r="D2143" s="409">
        <v>45471</v>
      </c>
      <c r="E2143" s="449" t="s">
        <v>14018</v>
      </c>
    </row>
    <row r="2144" spans="2:5">
      <c r="B2144" s="408">
        <v>2406</v>
      </c>
      <c r="C2144" s="408">
        <v>19364</v>
      </c>
      <c r="D2144" s="409">
        <v>45471</v>
      </c>
      <c r="E2144" s="449" t="s">
        <v>14019</v>
      </c>
    </row>
    <row r="2145" spans="2:5">
      <c r="B2145" s="408">
        <v>2406</v>
      </c>
      <c r="C2145" s="408">
        <v>19362</v>
      </c>
      <c r="D2145" s="409">
        <v>45471</v>
      </c>
      <c r="E2145" s="449" t="s">
        <v>14020</v>
      </c>
    </row>
    <row r="2146" spans="2:5">
      <c r="B2146" s="408">
        <v>2406</v>
      </c>
      <c r="C2146" s="408">
        <v>19358</v>
      </c>
      <c r="D2146" s="409">
        <v>45471</v>
      </c>
      <c r="E2146" s="449" t="s">
        <v>14021</v>
      </c>
    </row>
    <row r="2147" spans="2:5">
      <c r="B2147" s="408">
        <v>2406</v>
      </c>
      <c r="C2147" s="408">
        <v>19356</v>
      </c>
      <c r="D2147" s="409">
        <v>45471</v>
      </c>
      <c r="E2147" s="449" t="s">
        <v>14022</v>
      </c>
    </row>
    <row r="2148" spans="2:5">
      <c r="B2148" s="408">
        <v>2406</v>
      </c>
      <c r="C2148" s="408">
        <v>19354</v>
      </c>
      <c r="D2148" s="409">
        <v>45471</v>
      </c>
      <c r="E2148" s="449" t="s">
        <v>14023</v>
      </c>
    </row>
    <row r="2149" spans="2:5">
      <c r="B2149" s="408">
        <v>2406</v>
      </c>
      <c r="C2149" s="408">
        <v>19353</v>
      </c>
      <c r="D2149" s="409">
        <v>45471</v>
      </c>
      <c r="E2149" s="449" t="s">
        <v>14024</v>
      </c>
    </row>
    <row r="2150" spans="2:5">
      <c r="B2150" s="408">
        <v>2406</v>
      </c>
      <c r="C2150" s="408">
        <v>19341</v>
      </c>
      <c r="D2150" s="409">
        <v>45471</v>
      </c>
      <c r="E2150" s="449" t="s">
        <v>14025</v>
      </c>
    </row>
    <row r="2151" spans="2:5">
      <c r="B2151" s="408">
        <v>2406</v>
      </c>
      <c r="C2151" s="408">
        <v>19328</v>
      </c>
      <c r="D2151" s="409">
        <v>45471</v>
      </c>
      <c r="E2151" s="449" t="s">
        <v>14026</v>
      </c>
    </row>
    <row r="2152" spans="2:5">
      <c r="B2152" s="408">
        <v>2406</v>
      </c>
      <c r="C2152" s="408">
        <v>19320</v>
      </c>
      <c r="D2152" s="409">
        <v>45471</v>
      </c>
      <c r="E2152" s="449" t="s">
        <v>14027</v>
      </c>
    </row>
    <row r="2153" spans="2:5">
      <c r="B2153" s="408">
        <v>2406</v>
      </c>
      <c r="C2153" s="408">
        <v>19317</v>
      </c>
      <c r="D2153" s="409">
        <v>45471</v>
      </c>
      <c r="E2153" s="449" t="s">
        <v>14028</v>
      </c>
    </row>
    <row r="2154" spans="2:5">
      <c r="B2154" s="408">
        <v>2406</v>
      </c>
      <c r="C2154" s="408">
        <v>19314</v>
      </c>
      <c r="D2154" s="409">
        <v>45471</v>
      </c>
      <c r="E2154" s="449" t="s">
        <v>14029</v>
      </c>
    </row>
    <row r="2155" spans="2:5">
      <c r="B2155" s="408">
        <v>2406</v>
      </c>
      <c r="C2155" s="408">
        <v>19311</v>
      </c>
      <c r="D2155" s="409">
        <v>45471</v>
      </c>
      <c r="E2155" s="449" t="s">
        <v>14030</v>
      </c>
    </row>
    <row r="2156" spans="2:5">
      <c r="B2156" s="408">
        <v>2406</v>
      </c>
      <c r="C2156" s="408">
        <v>19309</v>
      </c>
      <c r="D2156" s="409">
        <v>45471</v>
      </c>
      <c r="E2156" s="449" t="s">
        <v>14031</v>
      </c>
    </row>
    <row r="2157" spans="2:5">
      <c r="B2157" s="408">
        <v>2406</v>
      </c>
      <c r="C2157" s="408">
        <v>19307</v>
      </c>
      <c r="D2157" s="409">
        <v>45471</v>
      </c>
      <c r="E2157" s="449" t="s">
        <v>14032</v>
      </c>
    </row>
    <row r="2158" spans="2:5">
      <c r="B2158" s="408">
        <v>2406</v>
      </c>
      <c r="C2158" s="408">
        <v>19301</v>
      </c>
      <c r="D2158" s="409">
        <v>45471</v>
      </c>
      <c r="E2158" s="449" t="s">
        <v>14033</v>
      </c>
    </row>
    <row r="2159" spans="2:5">
      <c r="B2159" s="408">
        <v>2406</v>
      </c>
      <c r="C2159" s="408">
        <v>19300</v>
      </c>
      <c r="D2159" s="409">
        <v>45471</v>
      </c>
      <c r="E2159" s="449" t="s">
        <v>14034</v>
      </c>
    </row>
    <row r="2160" spans="2:5">
      <c r="B2160" s="408">
        <v>2406</v>
      </c>
      <c r="C2160" s="408">
        <v>19299</v>
      </c>
      <c r="D2160" s="409">
        <v>45471</v>
      </c>
      <c r="E2160" s="449" t="s">
        <v>14035</v>
      </c>
    </row>
    <row r="2161" spans="2:5">
      <c r="B2161" s="408">
        <v>2406</v>
      </c>
      <c r="C2161" s="408">
        <v>19298</v>
      </c>
      <c r="D2161" s="409">
        <v>45471</v>
      </c>
      <c r="E2161" s="449" t="s">
        <v>14036</v>
      </c>
    </row>
    <row r="2162" spans="2:5">
      <c r="B2162" s="408">
        <v>2406</v>
      </c>
      <c r="C2162" s="408">
        <v>19297</v>
      </c>
      <c r="D2162" s="409">
        <v>45471</v>
      </c>
      <c r="E2162" s="449" t="s">
        <v>14037</v>
      </c>
    </row>
    <row r="2163" spans="2:5">
      <c r="B2163" s="408">
        <v>2406</v>
      </c>
      <c r="C2163" s="408">
        <v>19292</v>
      </c>
      <c r="D2163" s="409">
        <v>45471</v>
      </c>
      <c r="E2163" s="449" t="s">
        <v>14038</v>
      </c>
    </row>
    <row r="2164" spans="2:5">
      <c r="B2164" s="408">
        <v>2406</v>
      </c>
      <c r="C2164" s="408">
        <v>19291</v>
      </c>
      <c r="D2164" s="409">
        <v>45471</v>
      </c>
      <c r="E2164" s="449" t="s">
        <v>14039</v>
      </c>
    </row>
    <row r="2165" spans="2:5">
      <c r="B2165" s="408">
        <v>2406</v>
      </c>
      <c r="C2165" s="408">
        <v>19290</v>
      </c>
      <c r="D2165" s="409">
        <v>45471</v>
      </c>
      <c r="E2165" s="449" t="s">
        <v>14040</v>
      </c>
    </row>
    <row r="2166" spans="2:5">
      <c r="B2166" s="408">
        <v>2406</v>
      </c>
      <c r="C2166" s="408">
        <v>19283</v>
      </c>
      <c r="D2166" s="409">
        <v>45471</v>
      </c>
      <c r="E2166" s="449" t="s">
        <v>14041</v>
      </c>
    </row>
    <row r="2167" spans="2:5">
      <c r="B2167" s="408">
        <v>2406</v>
      </c>
      <c r="C2167" s="408">
        <v>19281</v>
      </c>
      <c r="D2167" s="409">
        <v>45471</v>
      </c>
      <c r="E2167" s="449" t="s">
        <v>14042</v>
      </c>
    </row>
    <row r="2168" spans="2:5">
      <c r="B2168" s="408">
        <v>2406</v>
      </c>
      <c r="C2168" s="408">
        <v>19280</v>
      </c>
      <c r="D2168" s="409">
        <v>45471</v>
      </c>
      <c r="E2168" s="449" t="s">
        <v>14043</v>
      </c>
    </row>
    <row r="2169" spans="2:5">
      <c r="B2169" s="408">
        <v>2406</v>
      </c>
      <c r="C2169" s="408">
        <v>19276</v>
      </c>
      <c r="D2169" s="409">
        <v>45471</v>
      </c>
      <c r="E2169" s="449" t="s">
        <v>14044</v>
      </c>
    </row>
    <row r="2170" spans="2:5">
      <c r="B2170" s="408">
        <v>2406</v>
      </c>
      <c r="C2170" s="408">
        <v>19271</v>
      </c>
      <c r="D2170" s="409">
        <v>45471</v>
      </c>
      <c r="E2170" s="449" t="s">
        <v>14045</v>
      </c>
    </row>
    <row r="2171" spans="2:5">
      <c r="B2171" s="408">
        <v>2406</v>
      </c>
      <c r="C2171" s="408">
        <v>19258</v>
      </c>
      <c r="D2171" s="409">
        <v>45471</v>
      </c>
      <c r="E2171" s="449" t="s">
        <v>14046</v>
      </c>
    </row>
    <row r="2172" spans="2:5">
      <c r="B2172" s="408">
        <v>2406</v>
      </c>
      <c r="C2172" s="408">
        <v>19256</v>
      </c>
      <c r="D2172" s="409">
        <v>45471</v>
      </c>
      <c r="E2172" s="449" t="s">
        <v>14047</v>
      </c>
    </row>
    <row r="2173" spans="2:5">
      <c r="B2173" s="408">
        <v>2406</v>
      </c>
      <c r="C2173" s="408">
        <v>19255</v>
      </c>
      <c r="D2173" s="409">
        <v>45471</v>
      </c>
      <c r="E2173" s="449" t="s">
        <v>14048</v>
      </c>
    </row>
    <row r="2174" spans="2:5">
      <c r="B2174" s="408">
        <v>2406</v>
      </c>
      <c r="C2174" s="408">
        <v>19253</v>
      </c>
      <c r="D2174" s="409">
        <v>45471</v>
      </c>
      <c r="E2174" s="449" t="s">
        <v>14049</v>
      </c>
    </row>
    <row r="2175" spans="2:5">
      <c r="B2175" s="408">
        <v>2406</v>
      </c>
      <c r="C2175" s="408">
        <v>19251</v>
      </c>
      <c r="D2175" s="409">
        <v>45471</v>
      </c>
      <c r="E2175" s="449" t="s">
        <v>14050</v>
      </c>
    </row>
    <row r="2176" spans="2:5">
      <c r="B2176" s="408">
        <v>2406</v>
      </c>
      <c r="C2176" s="408">
        <v>19249</v>
      </c>
      <c r="D2176" s="409">
        <v>45471</v>
      </c>
      <c r="E2176" s="449" t="s">
        <v>14051</v>
      </c>
    </row>
    <row r="2177" spans="2:5">
      <c r="B2177" s="408">
        <v>2406</v>
      </c>
      <c r="C2177" s="408">
        <v>19248</v>
      </c>
      <c r="D2177" s="409">
        <v>45471</v>
      </c>
      <c r="E2177" s="449" t="s">
        <v>14052</v>
      </c>
    </row>
    <row r="2178" spans="2:5">
      <c r="B2178" s="408">
        <v>2406</v>
      </c>
      <c r="C2178" s="408">
        <v>19247</v>
      </c>
      <c r="D2178" s="409">
        <v>45471</v>
      </c>
      <c r="E2178" s="449" t="s">
        <v>14053</v>
      </c>
    </row>
    <row r="2179" spans="2:5">
      <c r="B2179" s="408">
        <v>2406</v>
      </c>
      <c r="C2179" s="408">
        <v>19243</v>
      </c>
      <c r="D2179" s="409">
        <v>45471</v>
      </c>
      <c r="E2179" s="449" t="s">
        <v>14054</v>
      </c>
    </row>
    <row r="2180" spans="2:5">
      <c r="B2180" s="408">
        <v>2406</v>
      </c>
      <c r="C2180" s="408">
        <v>19239</v>
      </c>
      <c r="D2180" s="409">
        <v>45471</v>
      </c>
      <c r="E2180" s="449" t="s">
        <v>14055</v>
      </c>
    </row>
    <row r="2181" spans="2:5">
      <c r="B2181" s="408">
        <v>2406</v>
      </c>
      <c r="C2181" s="408">
        <v>19238</v>
      </c>
      <c r="D2181" s="409">
        <v>45471</v>
      </c>
      <c r="E2181" s="449" t="s">
        <v>14056</v>
      </c>
    </row>
    <row r="2182" spans="2:5">
      <c r="B2182" s="408">
        <v>2406</v>
      </c>
      <c r="C2182" s="408">
        <v>19237</v>
      </c>
      <c r="D2182" s="409">
        <v>45472</v>
      </c>
      <c r="E2182" s="449" t="s">
        <v>14057</v>
      </c>
    </row>
    <row r="2183" spans="2:5">
      <c r="B2183" s="408">
        <v>2406</v>
      </c>
      <c r="C2183" s="408">
        <v>19230</v>
      </c>
      <c r="D2183" s="409">
        <v>45471</v>
      </c>
      <c r="E2183" s="449" t="s">
        <v>14058</v>
      </c>
    </row>
    <row r="2184" spans="2:5">
      <c r="B2184" s="408">
        <v>2406</v>
      </c>
      <c r="C2184" s="408">
        <v>19227</v>
      </c>
      <c r="D2184" s="409">
        <v>45471</v>
      </c>
      <c r="E2184" s="449" t="s">
        <v>14059</v>
      </c>
    </row>
    <row r="2185" spans="2:5">
      <c r="B2185" s="408">
        <v>2406</v>
      </c>
      <c r="C2185" s="408">
        <v>19226</v>
      </c>
      <c r="D2185" s="409">
        <v>45471</v>
      </c>
      <c r="E2185" s="449" t="s">
        <v>14060</v>
      </c>
    </row>
    <row r="2186" spans="2:5">
      <c r="B2186" s="408">
        <v>2406</v>
      </c>
      <c r="C2186" s="408">
        <v>19223</v>
      </c>
      <c r="D2186" s="409">
        <v>45471</v>
      </c>
      <c r="E2186" s="449" t="s">
        <v>14061</v>
      </c>
    </row>
    <row r="2187" spans="2:5">
      <c r="B2187" s="408">
        <v>2406</v>
      </c>
      <c r="C2187" s="408">
        <v>19217</v>
      </c>
      <c r="D2187" s="409">
        <v>45471</v>
      </c>
      <c r="E2187" s="449" t="s">
        <v>14062</v>
      </c>
    </row>
    <row r="2188" spans="2:5">
      <c r="B2188" s="408">
        <v>2406</v>
      </c>
      <c r="C2188" s="408">
        <v>19215</v>
      </c>
      <c r="D2188" s="409">
        <v>45471</v>
      </c>
      <c r="E2188" s="449" t="s">
        <v>14063</v>
      </c>
    </row>
    <row r="2189" spans="2:5">
      <c r="B2189" s="410">
        <v>2406</v>
      </c>
      <c r="C2189" s="410">
        <v>19189</v>
      </c>
      <c r="D2189" s="411">
        <v>45471</v>
      </c>
      <c r="E2189" s="425" t="s">
        <v>14064</v>
      </c>
    </row>
    <row r="2190" spans="2:5">
      <c r="B2190" s="408">
        <v>2406</v>
      </c>
      <c r="C2190" s="408">
        <v>19188</v>
      </c>
      <c r="D2190" s="409">
        <v>45471</v>
      </c>
      <c r="E2190" s="449" t="s">
        <v>14065</v>
      </c>
    </row>
    <row r="2191" spans="2:5">
      <c r="B2191" s="408">
        <v>2406</v>
      </c>
      <c r="C2191" s="408">
        <v>19185</v>
      </c>
      <c r="D2191" s="409">
        <v>45471</v>
      </c>
      <c r="E2191" s="449" t="s">
        <v>14066</v>
      </c>
    </row>
    <row r="2192" spans="2:5">
      <c r="B2192" s="408">
        <v>2406</v>
      </c>
      <c r="C2192" s="408">
        <v>19175</v>
      </c>
      <c r="D2192" s="409">
        <v>45471</v>
      </c>
      <c r="E2192" s="449" t="s">
        <v>14067</v>
      </c>
    </row>
    <row r="2193" spans="2:5">
      <c r="B2193" s="408">
        <v>2406</v>
      </c>
      <c r="C2193" s="408">
        <v>19170</v>
      </c>
      <c r="D2193" s="409">
        <v>45471</v>
      </c>
      <c r="E2193" s="449" t="s">
        <v>14068</v>
      </c>
    </row>
    <row r="2194" spans="2:5">
      <c r="B2194" s="408">
        <v>2406</v>
      </c>
      <c r="C2194" s="408">
        <v>19162</v>
      </c>
      <c r="D2194" s="409">
        <v>45471</v>
      </c>
      <c r="E2194" s="449" t="s">
        <v>14069</v>
      </c>
    </row>
    <row r="2195" spans="2:5">
      <c r="B2195" s="408">
        <v>2406</v>
      </c>
      <c r="C2195" s="408">
        <v>19156</v>
      </c>
      <c r="D2195" s="409">
        <v>45471</v>
      </c>
      <c r="E2195" s="449" t="s">
        <v>14070</v>
      </c>
    </row>
    <row r="2196" spans="2:5">
      <c r="B2196" s="408">
        <v>2406</v>
      </c>
      <c r="C2196" s="408">
        <v>19154</v>
      </c>
      <c r="D2196" s="409">
        <v>45471</v>
      </c>
      <c r="E2196" s="449" t="s">
        <v>14071</v>
      </c>
    </row>
    <row r="2197" spans="2:5">
      <c r="B2197" s="408">
        <v>2406</v>
      </c>
      <c r="C2197" s="408">
        <v>19150</v>
      </c>
      <c r="D2197" s="409">
        <v>45471</v>
      </c>
      <c r="E2197" s="449" t="s">
        <v>14072</v>
      </c>
    </row>
    <row r="2198" spans="2:5">
      <c r="B2198" s="408">
        <v>2406</v>
      </c>
      <c r="C2198" s="408">
        <v>19148</v>
      </c>
      <c r="D2198" s="409">
        <v>45471</v>
      </c>
      <c r="E2198" s="449" t="s">
        <v>14073</v>
      </c>
    </row>
    <row r="2199" spans="2:5">
      <c r="B2199" s="408">
        <v>2406</v>
      </c>
      <c r="C2199" s="408">
        <v>19146</v>
      </c>
      <c r="D2199" s="409">
        <v>45471</v>
      </c>
      <c r="E2199" s="449" t="s">
        <v>14074</v>
      </c>
    </row>
    <row r="2200" spans="2:5">
      <c r="B2200" s="408">
        <v>2406</v>
      </c>
      <c r="C2200" s="408">
        <v>19136</v>
      </c>
      <c r="D2200" s="409">
        <v>45477</v>
      </c>
      <c r="E2200" s="449" t="s">
        <v>14075</v>
      </c>
    </row>
    <row r="2201" spans="2:5">
      <c r="B2201" s="410">
        <v>2406</v>
      </c>
      <c r="C2201" s="410">
        <v>19135</v>
      </c>
      <c r="D2201" s="411">
        <v>45471</v>
      </c>
      <c r="E2201" s="425" t="s">
        <v>14076</v>
      </c>
    </row>
    <row r="2202" spans="2:5">
      <c r="B2202" s="408">
        <v>2406</v>
      </c>
      <c r="C2202" s="408">
        <v>19131</v>
      </c>
      <c r="D2202" s="409">
        <v>45471</v>
      </c>
      <c r="E2202" s="449" t="s">
        <v>14077</v>
      </c>
    </row>
    <row r="2203" spans="2:5">
      <c r="B2203" s="408">
        <v>2406</v>
      </c>
      <c r="C2203" s="408">
        <v>19130</v>
      </c>
      <c r="D2203" s="409">
        <v>45471</v>
      </c>
      <c r="E2203" s="449" t="s">
        <v>14078</v>
      </c>
    </row>
    <row r="2204" spans="2:5">
      <c r="B2204" s="408">
        <v>2406</v>
      </c>
      <c r="C2204" s="408">
        <v>19126</v>
      </c>
      <c r="D2204" s="409">
        <v>45471</v>
      </c>
      <c r="E2204" s="449" t="s">
        <v>14079</v>
      </c>
    </row>
    <row r="2205" spans="2:5">
      <c r="B2205" s="408">
        <v>2406</v>
      </c>
      <c r="C2205" s="408">
        <v>19121</v>
      </c>
      <c r="D2205" s="409">
        <v>45471</v>
      </c>
      <c r="E2205" s="449" t="s">
        <v>14080</v>
      </c>
    </row>
    <row r="2206" spans="2:5">
      <c r="B2206" s="408">
        <v>2406</v>
      </c>
      <c r="C2206" s="408">
        <v>19116</v>
      </c>
      <c r="D2206" s="409">
        <v>45471</v>
      </c>
      <c r="E2206" s="449" t="s">
        <v>14081</v>
      </c>
    </row>
    <row r="2207" spans="2:5">
      <c r="B2207" s="408">
        <v>2406</v>
      </c>
      <c r="C2207" s="408">
        <v>19112</v>
      </c>
      <c r="D2207" s="409">
        <v>45471</v>
      </c>
      <c r="E2207" s="449" t="s">
        <v>14082</v>
      </c>
    </row>
    <row r="2208" spans="2:5">
      <c r="B2208" s="408">
        <v>2406</v>
      </c>
      <c r="C2208" s="408">
        <v>19108</v>
      </c>
      <c r="D2208" s="409">
        <v>45471</v>
      </c>
      <c r="E2208" s="449" t="s">
        <v>14083</v>
      </c>
    </row>
    <row r="2209" spans="2:5">
      <c r="B2209" s="408">
        <v>2406</v>
      </c>
      <c r="C2209" s="408">
        <v>19107</v>
      </c>
      <c r="D2209" s="409">
        <v>45471</v>
      </c>
      <c r="E2209" s="449" t="s">
        <v>14084</v>
      </c>
    </row>
    <row r="2210" spans="2:5">
      <c r="B2210" s="408">
        <v>2406</v>
      </c>
      <c r="C2210" s="408">
        <v>19102</v>
      </c>
      <c r="D2210" s="409">
        <v>45471</v>
      </c>
      <c r="E2210" s="449" t="s">
        <v>14085</v>
      </c>
    </row>
    <row r="2211" spans="2:5">
      <c r="B2211" s="408">
        <v>2406</v>
      </c>
      <c r="C2211" s="408">
        <v>19101</v>
      </c>
      <c r="D2211" s="409">
        <v>45471</v>
      </c>
      <c r="E2211" s="449" t="s">
        <v>14086</v>
      </c>
    </row>
    <row r="2212" spans="2:5">
      <c r="B2212" s="408">
        <v>2406</v>
      </c>
      <c r="C2212" s="408">
        <v>19092</v>
      </c>
      <c r="D2212" s="409">
        <v>45471</v>
      </c>
      <c r="E2212" s="449" t="s">
        <v>14087</v>
      </c>
    </row>
    <row r="2213" spans="2:5">
      <c r="B2213" s="408">
        <v>2406</v>
      </c>
      <c r="C2213" s="408">
        <v>19087</v>
      </c>
      <c r="D2213" s="409">
        <v>45471</v>
      </c>
      <c r="E2213" s="449" t="s">
        <v>14088</v>
      </c>
    </row>
    <row r="2214" spans="2:5">
      <c r="B2214" s="408">
        <v>2406</v>
      </c>
      <c r="C2214" s="408">
        <v>19081</v>
      </c>
      <c r="D2214" s="409">
        <v>45477</v>
      </c>
      <c r="E2214" s="449" t="s">
        <v>14089</v>
      </c>
    </row>
    <row r="2215" spans="2:5">
      <c r="B2215" s="408">
        <v>2406</v>
      </c>
      <c r="C2215" s="408">
        <v>19073</v>
      </c>
      <c r="D2215" s="409">
        <v>45471</v>
      </c>
      <c r="E2215" s="449" t="s">
        <v>14090</v>
      </c>
    </row>
    <row r="2216" spans="2:5">
      <c r="B2216" s="408">
        <v>2406</v>
      </c>
      <c r="C2216" s="408">
        <v>19071</v>
      </c>
      <c r="D2216" s="409">
        <v>45471</v>
      </c>
      <c r="E2216" s="449" t="s">
        <v>14091</v>
      </c>
    </row>
    <row r="2217" spans="2:5">
      <c r="B2217" s="408">
        <v>2406</v>
      </c>
      <c r="C2217" s="408">
        <v>19070</v>
      </c>
      <c r="D2217" s="409">
        <v>45472</v>
      </c>
      <c r="E2217" s="449" t="s">
        <v>14092</v>
      </c>
    </row>
    <row r="2218" spans="2:5">
      <c r="B2218" s="408">
        <v>2406</v>
      </c>
      <c r="C2218" s="408">
        <v>19065</v>
      </c>
      <c r="D2218" s="409">
        <v>45471</v>
      </c>
      <c r="E2218" s="449" t="s">
        <v>14093</v>
      </c>
    </row>
    <row r="2219" spans="2:5">
      <c r="B2219" s="408">
        <v>2406</v>
      </c>
      <c r="C2219" s="408">
        <v>19058</v>
      </c>
      <c r="D2219" s="409">
        <v>45471</v>
      </c>
      <c r="E2219" s="449" t="s">
        <v>14094</v>
      </c>
    </row>
    <row r="2220" spans="2:5">
      <c r="B2220" s="408">
        <v>2406</v>
      </c>
      <c r="C2220" s="408">
        <v>19057</v>
      </c>
      <c r="D2220" s="409">
        <v>45474</v>
      </c>
      <c r="E2220" s="449" t="s">
        <v>14095</v>
      </c>
    </row>
    <row r="2221" spans="2:5">
      <c r="B2221" s="408">
        <v>2406</v>
      </c>
      <c r="C2221" s="408">
        <v>19055</v>
      </c>
      <c r="D2221" s="409">
        <v>45471</v>
      </c>
      <c r="E2221" s="449" t="s">
        <v>14096</v>
      </c>
    </row>
    <row r="2222" spans="2:5">
      <c r="B2222" s="408">
        <v>2406</v>
      </c>
      <c r="C2222" s="408">
        <v>19054</v>
      </c>
      <c r="D2222" s="409">
        <v>45471</v>
      </c>
      <c r="E2222" s="449" t="s">
        <v>14097</v>
      </c>
    </row>
    <row r="2223" spans="2:5">
      <c r="B2223" s="408"/>
      <c r="D2223" s="409"/>
      <c r="E2223" s="449"/>
    </row>
    <row r="2224" spans="2:5">
      <c r="B2224" s="408"/>
      <c r="D2224" s="409"/>
      <c r="E2224" s="449"/>
    </row>
    <row r="2225" spans="1:5">
      <c r="B2225" s="408"/>
      <c r="D2225" s="409"/>
      <c r="E2225" s="449"/>
    </row>
    <row r="2226" spans="1:5">
      <c r="B2226" s="408"/>
      <c r="D2226" s="409"/>
      <c r="E2226" s="449"/>
    </row>
    <row r="2227" spans="1:5">
      <c r="B2227" s="408">
        <v>2406</v>
      </c>
      <c r="C2227" s="408">
        <v>18757</v>
      </c>
      <c r="D2227" s="409">
        <v>45474</v>
      </c>
      <c r="E2227" s="431" t="s">
        <v>12834</v>
      </c>
    </row>
    <row r="2228" spans="1:5">
      <c r="B2228" s="408">
        <v>2406</v>
      </c>
      <c r="C2228" s="408">
        <v>18534</v>
      </c>
      <c r="D2228" s="409">
        <v>45470</v>
      </c>
      <c r="E2228" s="430" t="s">
        <v>12781</v>
      </c>
    </row>
    <row r="2229" spans="1:5">
      <c r="B2229" s="408">
        <v>2406</v>
      </c>
      <c r="C2229" s="408">
        <v>18533</v>
      </c>
      <c r="D2229" s="409">
        <v>45470</v>
      </c>
      <c r="E2229" s="430" t="s">
        <v>12782</v>
      </c>
    </row>
    <row r="2230" spans="1:5">
      <c r="B2230" s="408">
        <v>2406</v>
      </c>
      <c r="C2230" s="408">
        <v>18532</v>
      </c>
      <c r="D2230" s="409">
        <v>45470</v>
      </c>
      <c r="E2230" s="431" t="s">
        <v>12783</v>
      </c>
    </row>
    <row r="2231" spans="1:5">
      <c r="B2231" s="408">
        <v>2406</v>
      </c>
      <c r="C2231" s="408">
        <v>18530</v>
      </c>
      <c r="D2231" s="409">
        <v>45470</v>
      </c>
      <c r="E2231" s="431" t="s">
        <v>12784</v>
      </c>
    </row>
    <row r="2232" spans="1:5">
      <c r="B2232" s="408">
        <v>2406</v>
      </c>
      <c r="C2232" s="408">
        <v>18529</v>
      </c>
      <c r="D2232" s="409">
        <v>45470</v>
      </c>
      <c r="E2232" s="431" t="s">
        <v>12785</v>
      </c>
    </row>
    <row r="2233" spans="1:5">
      <c r="B2233" s="408">
        <v>2406</v>
      </c>
      <c r="C2233" s="408">
        <v>18528</v>
      </c>
      <c r="D2233" s="409">
        <v>45470</v>
      </c>
      <c r="E2233" s="431" t="s">
        <v>12786</v>
      </c>
    </row>
    <row r="2234" spans="1:5">
      <c r="B2234" s="410">
        <v>2406</v>
      </c>
      <c r="C2234" s="410">
        <v>18524</v>
      </c>
      <c r="D2234" s="411">
        <v>45470</v>
      </c>
      <c r="E2234" s="425" t="s">
        <v>12787</v>
      </c>
    </row>
    <row r="2235" spans="1:5">
      <c r="B2235" s="408">
        <v>2406</v>
      </c>
      <c r="C2235" s="408">
        <v>18522</v>
      </c>
      <c r="D2235" s="409">
        <v>45470</v>
      </c>
      <c r="E2235" s="431" t="s">
        <v>12788</v>
      </c>
    </row>
    <row r="2236" spans="1:5">
      <c r="B2236" s="408">
        <v>2406</v>
      </c>
      <c r="C2236" s="408">
        <v>18521</v>
      </c>
      <c r="D2236" s="409">
        <v>45470</v>
      </c>
      <c r="E2236" s="431" t="s">
        <v>12789</v>
      </c>
    </row>
    <row r="2237" spans="1:5">
      <c r="B2237" s="408">
        <v>2406</v>
      </c>
      <c r="C2237" s="408">
        <v>18519</v>
      </c>
      <c r="D2237" s="409">
        <v>45470</v>
      </c>
      <c r="E2237" s="431" t="s">
        <v>12790</v>
      </c>
    </row>
    <row r="2238" spans="1:5">
      <c r="B2238" s="408">
        <v>2406</v>
      </c>
      <c r="C2238" s="408">
        <v>18518</v>
      </c>
      <c r="D2238" s="409">
        <v>45470</v>
      </c>
      <c r="E2238" s="431" t="s">
        <v>12791</v>
      </c>
    </row>
    <row r="2239" spans="1:5">
      <c r="A2239" s="49"/>
      <c r="B2239" s="410">
        <v>2406</v>
      </c>
      <c r="C2239" s="410">
        <v>18516</v>
      </c>
      <c r="D2239" s="411">
        <v>45470</v>
      </c>
      <c r="E2239" s="425" t="s">
        <v>12792</v>
      </c>
    </row>
    <row r="2240" spans="1:5">
      <c r="B2240" s="408">
        <v>2406</v>
      </c>
      <c r="C2240" s="408">
        <v>18512</v>
      </c>
      <c r="D2240" s="409">
        <v>45470</v>
      </c>
      <c r="E2240" s="431" t="s">
        <v>12793</v>
      </c>
    </row>
    <row r="2241" spans="2:5">
      <c r="B2241" s="408">
        <v>2406</v>
      </c>
      <c r="C2241" s="408">
        <v>18510</v>
      </c>
      <c r="D2241" s="409">
        <v>45470</v>
      </c>
      <c r="E2241" s="431" t="s">
        <v>12794</v>
      </c>
    </row>
    <row r="2242" spans="2:5">
      <c r="B2242" s="408">
        <v>2406</v>
      </c>
      <c r="C2242" s="408">
        <v>18505</v>
      </c>
      <c r="D2242" s="409">
        <v>45470</v>
      </c>
      <c r="E2242" s="431" t="s">
        <v>12795</v>
      </c>
    </row>
    <row r="2243" spans="2:5">
      <c r="B2243" s="408">
        <v>2406</v>
      </c>
      <c r="C2243" s="408">
        <v>18501</v>
      </c>
      <c r="D2243" s="409">
        <v>45470</v>
      </c>
      <c r="E2243" s="431" t="s">
        <v>12796</v>
      </c>
    </row>
    <row r="2244" spans="2:5">
      <c r="B2244" s="408">
        <v>2406</v>
      </c>
      <c r="C2244" s="408">
        <v>18495</v>
      </c>
      <c r="D2244" s="409">
        <v>45470</v>
      </c>
      <c r="E2244" s="431" t="s">
        <v>12797</v>
      </c>
    </row>
    <row r="2245" spans="2:5">
      <c r="B2245" s="408">
        <v>2406</v>
      </c>
      <c r="C2245" s="408">
        <v>18491</v>
      </c>
      <c r="D2245" s="409">
        <v>45470</v>
      </c>
      <c r="E2245" s="431"/>
    </row>
    <row r="2246" spans="2:5">
      <c r="B2246" s="408">
        <v>2406</v>
      </c>
      <c r="C2246" s="408">
        <v>18328</v>
      </c>
      <c r="D2246" s="409">
        <v>45472</v>
      </c>
      <c r="E2246" s="431" t="s">
        <v>12925</v>
      </c>
    </row>
    <row r="2247" spans="2:5">
      <c r="B2247" s="408">
        <v>2406</v>
      </c>
      <c r="C2247" s="408">
        <v>17295</v>
      </c>
      <c r="D2247" s="409">
        <v>45472</v>
      </c>
      <c r="E2247" s="431" t="s">
        <v>12908</v>
      </c>
    </row>
    <row r="2248" spans="2:5">
      <c r="B2248" s="408">
        <v>2406</v>
      </c>
      <c r="C2248" s="408">
        <v>17032</v>
      </c>
      <c r="D2248" s="409">
        <v>45472</v>
      </c>
      <c r="E2248" s="431" t="s">
        <v>12890</v>
      </c>
    </row>
    <row r="2249" spans="2:5">
      <c r="B2249" s="408">
        <v>2406</v>
      </c>
      <c r="C2249" s="408">
        <v>15612</v>
      </c>
      <c r="D2249" s="409">
        <v>45472</v>
      </c>
      <c r="E2249" s="431" t="s">
        <v>12895</v>
      </c>
    </row>
    <row r="2250" spans="2:5">
      <c r="B2250" s="408">
        <v>2406</v>
      </c>
      <c r="C2250" s="408">
        <v>14862</v>
      </c>
      <c r="D2250" s="409">
        <v>45472</v>
      </c>
      <c r="E2250" s="431" t="s">
        <v>12911</v>
      </c>
    </row>
    <row r="2251" spans="2:5">
      <c r="B2251" s="408">
        <v>2406</v>
      </c>
      <c r="C2251" s="408">
        <v>14563</v>
      </c>
      <c r="D2251" s="409">
        <v>45464</v>
      </c>
      <c r="E2251" s="430" t="s">
        <v>12632</v>
      </c>
    </row>
    <row r="2252" spans="2:5">
      <c r="B2252" s="408">
        <v>2406</v>
      </c>
      <c r="C2252" s="408">
        <v>14562</v>
      </c>
      <c r="D2252" s="409">
        <v>45464</v>
      </c>
      <c r="E2252" s="431" t="s">
        <v>12633</v>
      </c>
    </row>
    <row r="2253" spans="2:5">
      <c r="B2253" s="408">
        <v>2406</v>
      </c>
      <c r="C2253" s="408">
        <v>14561</v>
      </c>
      <c r="D2253" s="409">
        <v>45464</v>
      </c>
      <c r="E2253" s="431" t="s">
        <v>12634</v>
      </c>
    </row>
    <row r="2254" spans="2:5">
      <c r="B2254" s="408">
        <v>2406</v>
      </c>
      <c r="C2254" s="408">
        <v>14559</v>
      </c>
      <c r="D2254" s="409">
        <v>45464</v>
      </c>
      <c r="E2254" s="431" t="s">
        <v>12635</v>
      </c>
    </row>
    <row r="2255" spans="2:5">
      <c r="B2255" s="408">
        <v>2406</v>
      </c>
      <c r="C2255" s="408">
        <v>14558</v>
      </c>
      <c r="D2255" s="409">
        <v>45464</v>
      </c>
      <c r="E2255" s="431" t="s">
        <v>12636</v>
      </c>
    </row>
    <row r="2256" spans="2:5">
      <c r="B2256" s="408">
        <v>2406</v>
      </c>
      <c r="C2256" s="408">
        <v>14556</v>
      </c>
      <c r="D2256" s="409">
        <v>45464</v>
      </c>
      <c r="E2256" s="431" t="s">
        <v>12637</v>
      </c>
    </row>
    <row r="2257" spans="2:5">
      <c r="B2257" s="410">
        <v>2406</v>
      </c>
      <c r="C2257" s="410">
        <v>14555</v>
      </c>
      <c r="D2257" s="411">
        <v>45464</v>
      </c>
      <c r="E2257" s="425" t="s">
        <v>12638</v>
      </c>
    </row>
    <row r="2258" spans="2:5">
      <c r="B2258" s="408">
        <v>2406</v>
      </c>
      <c r="C2258" s="408">
        <v>14553</v>
      </c>
      <c r="D2258" s="409">
        <v>45464</v>
      </c>
      <c r="E2258" s="431" t="s">
        <v>12639</v>
      </c>
    </row>
    <row r="2259" spans="2:5">
      <c r="B2259" s="408">
        <v>2406</v>
      </c>
      <c r="C2259" s="408">
        <v>14551</v>
      </c>
      <c r="D2259" s="409">
        <v>45464</v>
      </c>
      <c r="E2259" s="431" t="s">
        <v>12640</v>
      </c>
    </row>
    <row r="2260" spans="2:5">
      <c r="B2260" s="408">
        <v>2406</v>
      </c>
      <c r="C2260" s="408">
        <v>14550</v>
      </c>
      <c r="D2260" s="409">
        <v>45464</v>
      </c>
      <c r="E2260" s="431" t="s">
        <v>12641</v>
      </c>
    </row>
    <row r="2261" spans="2:5">
      <c r="B2261" s="408">
        <v>2406</v>
      </c>
      <c r="C2261" s="408">
        <v>14549</v>
      </c>
      <c r="D2261" s="409">
        <v>45464</v>
      </c>
      <c r="E2261" s="431" t="s">
        <v>12642</v>
      </c>
    </row>
    <row r="2262" spans="2:5">
      <c r="B2262" s="408">
        <v>2406</v>
      </c>
      <c r="C2262" s="408">
        <v>14548</v>
      </c>
      <c r="D2262" s="409">
        <v>45464</v>
      </c>
      <c r="E2262" s="431" t="s">
        <v>12643</v>
      </c>
    </row>
    <row r="2263" spans="2:5">
      <c r="B2263" s="408">
        <v>2406</v>
      </c>
      <c r="C2263" s="408">
        <v>14546</v>
      </c>
      <c r="D2263" s="409">
        <v>45464</v>
      </c>
      <c r="E2263" s="431" t="s">
        <v>12644</v>
      </c>
    </row>
    <row r="2264" spans="2:5">
      <c r="B2264" s="408">
        <v>2406</v>
      </c>
      <c r="C2264" s="408">
        <v>14545</v>
      </c>
      <c r="D2264" s="409">
        <v>45464</v>
      </c>
      <c r="E2264" s="431" t="s">
        <v>12645</v>
      </c>
    </row>
    <row r="2265" spans="2:5">
      <c r="B2265" s="408">
        <v>2406</v>
      </c>
      <c r="C2265" s="408">
        <v>14544</v>
      </c>
      <c r="D2265" s="409">
        <v>45464</v>
      </c>
      <c r="E2265" s="431" t="s">
        <v>12646</v>
      </c>
    </row>
    <row r="2266" spans="2:5">
      <c r="B2266" s="408">
        <v>2406</v>
      </c>
      <c r="C2266" s="408">
        <v>14541</v>
      </c>
      <c r="D2266" s="409">
        <v>45464</v>
      </c>
      <c r="E2266" s="431" t="s">
        <v>12647</v>
      </c>
    </row>
    <row r="2267" spans="2:5">
      <c r="B2267" s="408">
        <v>2406</v>
      </c>
      <c r="C2267" s="408">
        <v>14540</v>
      </c>
      <c r="D2267" s="409">
        <v>45464</v>
      </c>
      <c r="E2267" s="431" t="s">
        <v>12648</v>
      </c>
    </row>
    <row r="2268" spans="2:5">
      <c r="B2268" s="410">
        <v>2406</v>
      </c>
      <c r="C2268" s="410">
        <v>14539</v>
      </c>
      <c r="D2268" s="411">
        <v>45464</v>
      </c>
      <c r="E2268" s="425" t="s">
        <v>12649</v>
      </c>
    </row>
    <row r="2269" spans="2:5">
      <c r="B2269" s="410">
        <v>2406</v>
      </c>
      <c r="C2269" s="410">
        <v>14537</v>
      </c>
      <c r="D2269" s="411">
        <v>45464</v>
      </c>
      <c r="E2269" s="425" t="s">
        <v>12650</v>
      </c>
    </row>
    <row r="2270" spans="2:5">
      <c r="B2270" s="432">
        <v>2406</v>
      </c>
      <c r="C2270" s="408">
        <v>14534</v>
      </c>
      <c r="D2270" s="433">
        <v>45464</v>
      </c>
      <c r="E2270" s="431" t="s">
        <v>12651</v>
      </c>
    </row>
    <row r="2271" spans="2:5">
      <c r="B2271" s="432">
        <v>2406</v>
      </c>
      <c r="C2271" s="408">
        <v>14532</v>
      </c>
      <c r="D2271" s="433">
        <v>45464</v>
      </c>
      <c r="E2271" s="431" t="s">
        <v>12652</v>
      </c>
    </row>
    <row r="2272" spans="2:5">
      <c r="B2272" s="432">
        <v>2406</v>
      </c>
      <c r="C2272" s="408">
        <v>14529</v>
      </c>
      <c r="D2272" s="433">
        <v>45464</v>
      </c>
      <c r="E2272" s="431" t="s">
        <v>12653</v>
      </c>
    </row>
    <row r="2273" spans="2:5">
      <c r="B2273" s="432">
        <v>2406</v>
      </c>
      <c r="C2273" s="408">
        <v>14528</v>
      </c>
      <c r="D2273" s="433">
        <v>45464</v>
      </c>
      <c r="E2273" s="431" t="s">
        <v>12655</v>
      </c>
    </row>
    <row r="2274" spans="2:5">
      <c r="B2274" s="432">
        <v>2406</v>
      </c>
      <c r="C2274" s="408">
        <v>14526</v>
      </c>
      <c r="D2274" s="433">
        <v>45464</v>
      </c>
      <c r="E2274" s="431" t="s">
        <v>12654</v>
      </c>
    </row>
    <row r="2275" spans="2:5">
      <c r="B2275" s="432">
        <v>2406</v>
      </c>
      <c r="C2275" s="408">
        <v>14525</v>
      </c>
      <c r="D2275" s="433">
        <v>45464</v>
      </c>
      <c r="E2275" s="431" t="s">
        <v>12656</v>
      </c>
    </row>
    <row r="2276" spans="2:5">
      <c r="B2276" s="432">
        <v>2406</v>
      </c>
      <c r="C2276" s="408">
        <v>14522</v>
      </c>
      <c r="D2276" s="433">
        <v>45464</v>
      </c>
      <c r="E2276" s="431" t="s">
        <v>12657</v>
      </c>
    </row>
    <row r="2277" spans="2:5">
      <c r="B2277" s="432">
        <v>2406</v>
      </c>
      <c r="C2277" s="408">
        <v>14517</v>
      </c>
      <c r="D2277" s="433">
        <v>45464</v>
      </c>
      <c r="E2277" s="431" t="s">
        <v>12658</v>
      </c>
    </row>
    <row r="2278" spans="2:5">
      <c r="B2278" s="432">
        <v>2406</v>
      </c>
      <c r="C2278" s="408">
        <v>14515</v>
      </c>
      <c r="D2278" s="433">
        <v>45464</v>
      </c>
      <c r="E2278" s="431" t="s">
        <v>12659</v>
      </c>
    </row>
    <row r="2279" spans="2:5">
      <c r="B2279" s="432">
        <v>2406</v>
      </c>
      <c r="C2279" s="408">
        <v>14514</v>
      </c>
      <c r="D2279" s="433">
        <v>45464</v>
      </c>
      <c r="E2279" s="431" t="s">
        <v>12660</v>
      </c>
    </row>
    <row r="2280" spans="2:5">
      <c r="B2280" s="432">
        <v>2406</v>
      </c>
      <c r="C2280" s="408">
        <v>14511</v>
      </c>
      <c r="D2280" s="433">
        <v>45464</v>
      </c>
      <c r="E2280" s="431" t="s">
        <v>12661</v>
      </c>
    </row>
    <row r="2281" spans="2:5">
      <c r="B2281" s="432">
        <v>2406</v>
      </c>
      <c r="C2281" s="408">
        <v>14510</v>
      </c>
      <c r="D2281" s="433">
        <v>45464</v>
      </c>
      <c r="E2281" s="431" t="s">
        <v>12662</v>
      </c>
    </row>
    <row r="2282" spans="2:5">
      <c r="B2282" s="432">
        <v>2406</v>
      </c>
      <c r="C2282" s="408">
        <v>14508</v>
      </c>
      <c r="D2282" s="433">
        <v>45464</v>
      </c>
      <c r="E2282" s="431" t="s">
        <v>12663</v>
      </c>
    </row>
    <row r="2283" spans="2:5">
      <c r="B2283" s="432">
        <v>2406</v>
      </c>
      <c r="C2283" s="408">
        <v>14507</v>
      </c>
      <c r="D2283" s="433">
        <v>45464</v>
      </c>
      <c r="E2283" s="431" t="s">
        <v>12664</v>
      </c>
    </row>
    <row r="2284" spans="2:5">
      <c r="B2284" s="432">
        <v>2406</v>
      </c>
      <c r="C2284" s="408">
        <v>14506</v>
      </c>
      <c r="D2284" s="433">
        <v>45464</v>
      </c>
      <c r="E2284" s="431" t="s">
        <v>12665</v>
      </c>
    </row>
    <row r="2285" spans="2:5">
      <c r="B2285" s="432">
        <v>2406</v>
      </c>
      <c r="C2285" s="408">
        <v>14504</v>
      </c>
      <c r="D2285" s="433">
        <v>45464</v>
      </c>
      <c r="E2285" s="431" t="s">
        <v>12666</v>
      </c>
    </row>
    <row r="2286" spans="2:5">
      <c r="B2286" s="432">
        <v>2406</v>
      </c>
      <c r="C2286" s="408">
        <v>14503</v>
      </c>
      <c r="D2286" s="433">
        <v>45464</v>
      </c>
      <c r="E2286" s="431" t="s">
        <v>12667</v>
      </c>
    </row>
    <row r="2287" spans="2:5">
      <c r="B2287" s="432">
        <v>2406</v>
      </c>
      <c r="C2287" s="408">
        <v>14500</v>
      </c>
      <c r="D2287" s="433">
        <v>45464</v>
      </c>
      <c r="E2287" s="431" t="s">
        <v>12668</v>
      </c>
    </row>
    <row r="2288" spans="2:5">
      <c r="B2288" s="432">
        <v>2406</v>
      </c>
      <c r="C2288" s="408">
        <v>14498</v>
      </c>
      <c r="D2288" s="433">
        <v>45464</v>
      </c>
      <c r="E2288" s="431" t="s">
        <v>12669</v>
      </c>
    </row>
    <row r="2289" spans="2:5">
      <c r="B2289" s="432">
        <v>2406</v>
      </c>
      <c r="C2289" s="408">
        <v>14497</v>
      </c>
      <c r="D2289" s="433">
        <v>45464</v>
      </c>
      <c r="E2289" s="431" t="s">
        <v>12670</v>
      </c>
    </row>
    <row r="2290" spans="2:5">
      <c r="B2290" s="432">
        <v>2406</v>
      </c>
      <c r="C2290" s="408">
        <v>14496</v>
      </c>
      <c r="D2290" s="433">
        <v>45464</v>
      </c>
      <c r="E2290" s="431" t="s">
        <v>12671</v>
      </c>
    </row>
    <row r="2291" spans="2:5">
      <c r="B2291" s="432">
        <v>2406</v>
      </c>
      <c r="C2291" s="408">
        <v>14495</v>
      </c>
      <c r="D2291" s="433">
        <v>45464</v>
      </c>
      <c r="E2291" s="431" t="s">
        <v>12672</v>
      </c>
    </row>
    <row r="2292" spans="2:5">
      <c r="B2292" s="432">
        <v>2406</v>
      </c>
      <c r="C2292" s="408">
        <v>14494</v>
      </c>
      <c r="D2292" s="433">
        <v>45464</v>
      </c>
      <c r="E2292" s="431" t="s">
        <v>12673</v>
      </c>
    </row>
    <row r="2293" spans="2:5">
      <c r="B2293" s="432">
        <v>2406</v>
      </c>
      <c r="C2293" s="408">
        <v>14492</v>
      </c>
      <c r="D2293" s="433">
        <v>45464</v>
      </c>
      <c r="E2293" s="431" t="s">
        <v>12674</v>
      </c>
    </row>
    <row r="2294" spans="2:5">
      <c r="B2294" s="432">
        <v>2406</v>
      </c>
      <c r="C2294" s="408">
        <v>14491</v>
      </c>
      <c r="D2294" s="433">
        <v>45464</v>
      </c>
      <c r="E2294" s="431" t="s">
        <v>12675</v>
      </c>
    </row>
    <row r="2295" spans="2:5">
      <c r="B2295" s="432">
        <v>2406</v>
      </c>
      <c r="C2295" s="408">
        <v>14489</v>
      </c>
      <c r="D2295" s="433">
        <v>45464</v>
      </c>
      <c r="E2295" s="431" t="s">
        <v>12676</v>
      </c>
    </row>
    <row r="2296" spans="2:5">
      <c r="B2296" s="432">
        <v>2406</v>
      </c>
      <c r="C2296" s="408">
        <v>14485</v>
      </c>
      <c r="D2296" s="433">
        <v>45464</v>
      </c>
      <c r="E2296" s="431" t="s">
        <v>12677</v>
      </c>
    </row>
    <row r="2297" spans="2:5">
      <c r="B2297" s="432">
        <v>2406</v>
      </c>
      <c r="C2297" s="408">
        <v>14483</v>
      </c>
      <c r="D2297" s="433">
        <v>45464</v>
      </c>
      <c r="E2297" s="431" t="s">
        <v>12678</v>
      </c>
    </row>
    <row r="2298" spans="2:5">
      <c r="B2298" s="432">
        <v>2406</v>
      </c>
      <c r="C2298" s="408">
        <v>14482</v>
      </c>
      <c r="D2298" s="433">
        <v>45464</v>
      </c>
      <c r="E2298" s="431" t="s">
        <v>12679</v>
      </c>
    </row>
    <row r="2299" spans="2:5">
      <c r="B2299" s="432">
        <v>2406</v>
      </c>
      <c r="C2299" s="408">
        <v>14481</v>
      </c>
      <c r="D2299" s="433">
        <v>45464</v>
      </c>
      <c r="E2299" s="431" t="s">
        <v>12680</v>
      </c>
    </row>
    <row r="2300" spans="2:5">
      <c r="B2300" s="432">
        <v>2406</v>
      </c>
      <c r="C2300" s="408">
        <v>14479</v>
      </c>
      <c r="D2300" s="433">
        <v>45464</v>
      </c>
      <c r="E2300" s="431" t="s">
        <v>12681</v>
      </c>
    </row>
    <row r="2301" spans="2:5">
      <c r="B2301" s="432">
        <v>2406</v>
      </c>
      <c r="C2301" s="408">
        <v>14478</v>
      </c>
      <c r="D2301" s="433">
        <v>45464</v>
      </c>
      <c r="E2301" s="431" t="s">
        <v>12682</v>
      </c>
    </row>
    <row r="2302" spans="2:5">
      <c r="B2302" s="432">
        <v>2406</v>
      </c>
      <c r="C2302" s="408">
        <v>14477</v>
      </c>
      <c r="D2302" s="433">
        <v>45464</v>
      </c>
      <c r="E2302" s="431" t="s">
        <v>12683</v>
      </c>
    </row>
    <row r="2303" spans="2:5">
      <c r="B2303" s="432">
        <v>2406</v>
      </c>
      <c r="C2303" s="408">
        <v>14476</v>
      </c>
      <c r="D2303" s="433">
        <v>45464</v>
      </c>
      <c r="E2303" s="431" t="s">
        <v>12684</v>
      </c>
    </row>
    <row r="2304" spans="2:5">
      <c r="B2304" s="432">
        <v>2406</v>
      </c>
      <c r="C2304" s="408">
        <v>14473</v>
      </c>
      <c r="D2304" s="433">
        <v>45464</v>
      </c>
      <c r="E2304" s="431" t="s">
        <v>12685</v>
      </c>
    </row>
    <row r="2305" spans="2:5">
      <c r="B2305" s="432">
        <v>2406</v>
      </c>
      <c r="C2305" s="408">
        <v>14472</v>
      </c>
      <c r="D2305" s="433">
        <v>45464</v>
      </c>
      <c r="E2305" s="431" t="s">
        <v>12686</v>
      </c>
    </row>
    <row r="2306" spans="2:5">
      <c r="B2306" s="432">
        <v>2406</v>
      </c>
      <c r="C2306" s="408">
        <v>14470</v>
      </c>
      <c r="D2306" s="433">
        <v>45464</v>
      </c>
      <c r="E2306" s="431" t="s">
        <v>12687</v>
      </c>
    </row>
    <row r="2307" spans="2:5">
      <c r="B2307" s="432">
        <v>2406</v>
      </c>
      <c r="C2307" s="408">
        <v>14469</v>
      </c>
      <c r="D2307" s="433">
        <v>45464</v>
      </c>
      <c r="E2307" s="431" t="s">
        <v>12688</v>
      </c>
    </row>
    <row r="2308" spans="2:5">
      <c r="B2308" s="432">
        <v>2406</v>
      </c>
      <c r="C2308" s="408">
        <v>14464</v>
      </c>
      <c r="D2308" s="433">
        <v>45464</v>
      </c>
      <c r="E2308" s="431" t="s">
        <v>12689</v>
      </c>
    </row>
    <row r="2309" spans="2:5">
      <c r="B2309" s="432">
        <v>2406</v>
      </c>
      <c r="C2309" s="408">
        <v>14462</v>
      </c>
      <c r="D2309" s="433">
        <v>45464</v>
      </c>
      <c r="E2309" s="431" t="s">
        <v>12690</v>
      </c>
    </row>
    <row r="2310" spans="2:5">
      <c r="B2310" s="432">
        <v>2406</v>
      </c>
      <c r="C2310" s="408">
        <v>14460</v>
      </c>
      <c r="D2310" s="433">
        <v>45464</v>
      </c>
      <c r="E2310" s="431" t="s">
        <v>12691</v>
      </c>
    </row>
    <row r="2311" spans="2:5">
      <c r="B2311" s="432">
        <v>2406</v>
      </c>
      <c r="C2311" s="408">
        <v>14459</v>
      </c>
      <c r="D2311" s="433">
        <v>45464</v>
      </c>
      <c r="E2311" s="431" t="s">
        <v>12692</v>
      </c>
    </row>
    <row r="2312" spans="2:5">
      <c r="B2312" s="432">
        <v>2406</v>
      </c>
      <c r="C2312" s="408">
        <v>14458</v>
      </c>
      <c r="D2312" s="433">
        <v>45464</v>
      </c>
      <c r="E2312" s="431" t="s">
        <v>12693</v>
      </c>
    </row>
    <row r="2313" spans="2:5">
      <c r="B2313" s="432">
        <v>2406</v>
      </c>
      <c r="C2313" s="408">
        <v>14457</v>
      </c>
      <c r="D2313" s="433">
        <v>45464</v>
      </c>
      <c r="E2313" s="431" t="s">
        <v>12694</v>
      </c>
    </row>
    <row r="2314" spans="2:5">
      <c r="B2314" s="432">
        <v>2406</v>
      </c>
      <c r="C2314" s="408">
        <v>14456</v>
      </c>
      <c r="D2314" s="433">
        <v>45464</v>
      </c>
      <c r="E2314" s="431" t="s">
        <v>12695</v>
      </c>
    </row>
    <row r="2315" spans="2:5">
      <c r="B2315" s="432">
        <v>2406</v>
      </c>
      <c r="C2315" s="408">
        <v>14455</v>
      </c>
      <c r="D2315" s="433">
        <v>45464</v>
      </c>
      <c r="E2315" s="431" t="s">
        <v>12696</v>
      </c>
    </row>
    <row r="2316" spans="2:5">
      <c r="B2316" s="432">
        <v>2406</v>
      </c>
      <c r="C2316" s="408">
        <v>14452</v>
      </c>
      <c r="D2316" s="433">
        <v>45464</v>
      </c>
      <c r="E2316" s="431" t="s">
        <v>12697</v>
      </c>
    </row>
    <row r="2317" spans="2:5">
      <c r="B2317" s="432">
        <v>2406</v>
      </c>
      <c r="C2317" s="408">
        <v>14449</v>
      </c>
      <c r="D2317" s="433">
        <v>45464</v>
      </c>
      <c r="E2317" s="431" t="s">
        <v>12698</v>
      </c>
    </row>
    <row r="2318" spans="2:5">
      <c r="B2318" s="432">
        <v>2406</v>
      </c>
      <c r="C2318" s="408">
        <v>14441</v>
      </c>
      <c r="D2318" s="433">
        <v>45464</v>
      </c>
      <c r="E2318" s="431" t="s">
        <v>12699</v>
      </c>
    </row>
    <row r="2319" spans="2:5">
      <c r="B2319" s="432">
        <v>2406</v>
      </c>
      <c r="C2319" s="408">
        <v>14436</v>
      </c>
      <c r="D2319" s="433">
        <v>45464</v>
      </c>
      <c r="E2319" s="431" t="s">
        <v>12700</v>
      </c>
    </row>
    <row r="2320" spans="2:5">
      <c r="B2320" s="432">
        <v>2406</v>
      </c>
      <c r="C2320" s="408">
        <v>14434</v>
      </c>
      <c r="D2320" s="433">
        <v>45464</v>
      </c>
      <c r="E2320" s="431" t="s">
        <v>12701</v>
      </c>
    </row>
    <row r="2321" spans="2:5">
      <c r="B2321" s="432">
        <v>2406</v>
      </c>
      <c r="C2321" s="408">
        <v>14429</v>
      </c>
      <c r="D2321" s="433">
        <v>45464</v>
      </c>
      <c r="E2321" s="431" t="s">
        <v>12702</v>
      </c>
    </row>
    <row r="2322" spans="2:5">
      <c r="B2322" s="432">
        <v>2406</v>
      </c>
      <c r="C2322" s="408">
        <v>14427</v>
      </c>
      <c r="D2322" s="433">
        <v>45464</v>
      </c>
      <c r="E2322" s="431" t="s">
        <v>12703</v>
      </c>
    </row>
    <row r="2323" spans="2:5">
      <c r="B2323" s="432">
        <v>2406</v>
      </c>
      <c r="C2323" s="408">
        <v>14426</v>
      </c>
      <c r="D2323" s="433">
        <v>45464</v>
      </c>
      <c r="E2323" s="431" t="s">
        <v>12704</v>
      </c>
    </row>
    <row r="2324" spans="2:5">
      <c r="B2324" s="432">
        <v>2406</v>
      </c>
      <c r="C2324" s="408">
        <v>14425</v>
      </c>
      <c r="D2324" s="433">
        <v>45464</v>
      </c>
      <c r="E2324" s="431" t="s">
        <v>12705</v>
      </c>
    </row>
    <row r="2325" spans="2:5">
      <c r="B2325" s="432">
        <v>2406</v>
      </c>
      <c r="C2325" s="408">
        <v>14424</v>
      </c>
      <c r="D2325" s="433">
        <v>45464</v>
      </c>
      <c r="E2325" s="431" t="s">
        <v>12706</v>
      </c>
    </row>
    <row r="2326" spans="2:5">
      <c r="B2326" s="432">
        <v>2406</v>
      </c>
      <c r="C2326" s="408">
        <v>14422</v>
      </c>
      <c r="D2326" s="433">
        <v>45464</v>
      </c>
      <c r="E2326" s="431" t="s">
        <v>12707</v>
      </c>
    </row>
    <row r="2327" spans="2:5">
      <c r="B2327" s="432">
        <v>2406</v>
      </c>
      <c r="C2327" s="408">
        <v>14420</v>
      </c>
      <c r="D2327" s="433">
        <v>45464</v>
      </c>
      <c r="E2327" s="431" t="s">
        <v>12708</v>
      </c>
    </row>
    <row r="2328" spans="2:5">
      <c r="B2328" s="432">
        <v>2406</v>
      </c>
      <c r="C2328" s="408">
        <v>14415</v>
      </c>
      <c r="D2328" s="433">
        <v>45464</v>
      </c>
      <c r="E2328" s="431" t="s">
        <v>12709</v>
      </c>
    </row>
    <row r="2329" spans="2:5">
      <c r="B2329" s="432">
        <v>2406</v>
      </c>
      <c r="C2329" s="408">
        <v>14412</v>
      </c>
      <c r="D2329" s="433">
        <v>45464</v>
      </c>
      <c r="E2329" s="431" t="s">
        <v>12710</v>
      </c>
    </row>
    <row r="2330" spans="2:5">
      <c r="B2330" s="432">
        <v>2406</v>
      </c>
      <c r="C2330" s="408">
        <v>14408</v>
      </c>
      <c r="D2330" s="433">
        <v>45464</v>
      </c>
      <c r="E2330" s="431" t="s">
        <v>12711</v>
      </c>
    </row>
    <row r="2331" spans="2:5">
      <c r="B2331" s="432">
        <v>2406</v>
      </c>
      <c r="C2331" s="408">
        <v>14404</v>
      </c>
      <c r="D2331" s="433">
        <v>45464</v>
      </c>
      <c r="E2331" s="431" t="s">
        <v>12712</v>
      </c>
    </row>
    <row r="2332" spans="2:5">
      <c r="B2332" s="432">
        <v>2406</v>
      </c>
      <c r="C2332" s="408">
        <v>14402</v>
      </c>
      <c r="D2332" s="433">
        <v>45464</v>
      </c>
      <c r="E2332" s="431" t="s">
        <v>12713</v>
      </c>
    </row>
    <row r="2333" spans="2:5">
      <c r="B2333" s="432">
        <v>2406</v>
      </c>
      <c r="C2333" s="408">
        <v>14401</v>
      </c>
      <c r="D2333" s="433">
        <v>45464</v>
      </c>
      <c r="E2333" s="431" t="s">
        <v>12714</v>
      </c>
    </row>
    <row r="2334" spans="2:5">
      <c r="B2334" s="432">
        <v>2406</v>
      </c>
      <c r="C2334" s="408">
        <v>14399</v>
      </c>
      <c r="D2334" s="433">
        <v>45464</v>
      </c>
      <c r="E2334" s="431" t="s">
        <v>12715</v>
      </c>
    </row>
    <row r="2335" spans="2:5">
      <c r="B2335" s="432">
        <v>2406</v>
      </c>
      <c r="C2335" s="408">
        <v>14398</v>
      </c>
      <c r="D2335" s="433">
        <v>45464</v>
      </c>
      <c r="E2335" s="431" t="s">
        <v>12716</v>
      </c>
    </row>
    <row r="2336" spans="2:5">
      <c r="B2336" s="432">
        <v>2406</v>
      </c>
      <c r="C2336" s="408">
        <v>14397</v>
      </c>
      <c r="D2336" s="433">
        <v>45464</v>
      </c>
      <c r="E2336" s="431" t="s">
        <v>12717</v>
      </c>
    </row>
    <row r="2337" spans="2:5">
      <c r="B2337" s="432">
        <v>2406</v>
      </c>
      <c r="C2337" s="408">
        <v>14394</v>
      </c>
      <c r="D2337" s="433">
        <v>45464</v>
      </c>
      <c r="E2337" s="431" t="s">
        <v>12718</v>
      </c>
    </row>
    <row r="2338" spans="2:5">
      <c r="B2338" s="432">
        <v>2406</v>
      </c>
      <c r="C2338" s="408">
        <v>14393</v>
      </c>
      <c r="D2338" s="433">
        <v>45464</v>
      </c>
      <c r="E2338" s="431" t="s">
        <v>12719</v>
      </c>
    </row>
    <row r="2339" spans="2:5">
      <c r="B2339" s="432">
        <v>2406</v>
      </c>
      <c r="C2339" s="408">
        <v>14391</v>
      </c>
      <c r="D2339" s="433">
        <v>45464</v>
      </c>
      <c r="E2339" s="431" t="s">
        <v>12720</v>
      </c>
    </row>
    <row r="2340" spans="2:5">
      <c r="B2340" s="432">
        <v>2406</v>
      </c>
      <c r="C2340" s="408">
        <v>14388</v>
      </c>
      <c r="D2340" s="433">
        <v>45464</v>
      </c>
      <c r="E2340" s="431" t="s">
        <v>12721</v>
      </c>
    </row>
    <row r="2341" spans="2:5">
      <c r="B2341" s="432">
        <v>2406</v>
      </c>
      <c r="C2341" s="408">
        <v>14380</v>
      </c>
      <c r="D2341" s="433">
        <v>45464</v>
      </c>
      <c r="E2341" s="431" t="s">
        <v>12722</v>
      </c>
    </row>
    <row r="2342" spans="2:5">
      <c r="B2342" s="432">
        <v>2406</v>
      </c>
      <c r="C2342" s="408">
        <v>14377</v>
      </c>
      <c r="D2342" s="433">
        <v>45464</v>
      </c>
      <c r="E2342" s="431" t="s">
        <v>12723</v>
      </c>
    </row>
    <row r="2343" spans="2:5">
      <c r="B2343" s="432">
        <v>2406</v>
      </c>
      <c r="C2343" s="408">
        <v>14370</v>
      </c>
      <c r="D2343" s="433">
        <v>45464</v>
      </c>
      <c r="E2343" s="431" t="s">
        <v>12724</v>
      </c>
    </row>
    <row r="2344" spans="2:5">
      <c r="B2344" s="432">
        <v>2406</v>
      </c>
      <c r="C2344" s="408">
        <v>14367</v>
      </c>
      <c r="D2344" s="433">
        <v>45464</v>
      </c>
      <c r="E2344" s="431" t="s">
        <v>12725</v>
      </c>
    </row>
    <row r="2345" spans="2:5">
      <c r="B2345" s="432">
        <v>2406</v>
      </c>
      <c r="C2345" s="408">
        <v>14365</v>
      </c>
      <c r="D2345" s="433">
        <v>45464</v>
      </c>
      <c r="E2345" s="431" t="s">
        <v>12726</v>
      </c>
    </row>
    <row r="2346" spans="2:5">
      <c r="B2346" s="432">
        <v>2406</v>
      </c>
      <c r="C2346" s="408">
        <v>14362</v>
      </c>
      <c r="D2346" s="433">
        <v>45464</v>
      </c>
      <c r="E2346" s="431" t="s">
        <v>12727</v>
      </c>
    </row>
    <row r="2347" spans="2:5">
      <c r="B2347" s="432">
        <v>2406</v>
      </c>
      <c r="C2347" s="408">
        <v>14361</v>
      </c>
      <c r="D2347" s="433">
        <v>45464</v>
      </c>
      <c r="E2347" s="431" t="s">
        <v>12728</v>
      </c>
    </row>
    <row r="2348" spans="2:5">
      <c r="B2348" s="432">
        <v>2406</v>
      </c>
      <c r="C2348" s="408">
        <v>14360</v>
      </c>
      <c r="D2348" s="433">
        <v>45464</v>
      </c>
      <c r="E2348" s="431" t="s">
        <v>12729</v>
      </c>
    </row>
    <row r="2349" spans="2:5">
      <c r="B2349" s="432">
        <v>2406</v>
      </c>
      <c r="C2349" s="408">
        <v>14359</v>
      </c>
      <c r="D2349" s="433">
        <v>45464</v>
      </c>
      <c r="E2349" s="431" t="s">
        <v>12730</v>
      </c>
    </row>
    <row r="2350" spans="2:5">
      <c r="B2350" s="432">
        <v>2406</v>
      </c>
      <c r="C2350" s="408">
        <v>14358</v>
      </c>
      <c r="D2350" s="433">
        <v>45464</v>
      </c>
      <c r="E2350" s="431" t="s">
        <v>12731</v>
      </c>
    </row>
    <row r="2351" spans="2:5">
      <c r="B2351" s="432">
        <v>2406</v>
      </c>
      <c r="C2351" s="408">
        <v>14351</v>
      </c>
      <c r="D2351" s="433">
        <v>45464</v>
      </c>
      <c r="E2351" s="431" t="s">
        <v>12732</v>
      </c>
    </row>
    <row r="2352" spans="2:5">
      <c r="B2352" s="432">
        <v>2406</v>
      </c>
      <c r="C2352" s="408">
        <v>14349</v>
      </c>
      <c r="D2352" s="433">
        <v>45464</v>
      </c>
      <c r="E2352" s="431" t="s">
        <v>12733</v>
      </c>
    </row>
    <row r="2353" spans="2:5">
      <c r="B2353" s="432">
        <v>2406</v>
      </c>
      <c r="C2353" s="408">
        <v>14347</v>
      </c>
      <c r="D2353" s="433">
        <v>45464</v>
      </c>
      <c r="E2353" s="431" t="s">
        <v>12734</v>
      </c>
    </row>
    <row r="2354" spans="2:5">
      <c r="B2354" s="432">
        <v>2406</v>
      </c>
      <c r="C2354" s="408">
        <v>14341</v>
      </c>
      <c r="D2354" s="433">
        <v>45464</v>
      </c>
      <c r="E2354" s="431" t="s">
        <v>12735</v>
      </c>
    </row>
    <row r="2355" spans="2:5">
      <c r="B2355" s="432">
        <v>2406</v>
      </c>
      <c r="C2355" s="408">
        <v>14340</v>
      </c>
      <c r="D2355" s="433">
        <v>45464</v>
      </c>
      <c r="E2355" s="431" t="s">
        <v>12736</v>
      </c>
    </row>
    <row r="2356" spans="2:5">
      <c r="B2356" s="432">
        <v>2406</v>
      </c>
      <c r="C2356" s="408">
        <v>14338</v>
      </c>
      <c r="D2356" s="433">
        <v>45464</v>
      </c>
      <c r="E2356" s="431" t="s">
        <v>12737</v>
      </c>
    </row>
    <row r="2357" spans="2:5">
      <c r="B2357" s="432">
        <v>2406</v>
      </c>
      <c r="C2357" s="408">
        <v>14336</v>
      </c>
      <c r="D2357" s="433">
        <v>45464</v>
      </c>
      <c r="E2357" s="431" t="s">
        <v>12738</v>
      </c>
    </row>
    <row r="2358" spans="2:5">
      <c r="B2358" s="432">
        <v>2406</v>
      </c>
      <c r="C2358" s="408">
        <v>14335</v>
      </c>
      <c r="D2358" s="433">
        <v>45464</v>
      </c>
      <c r="E2358" s="431" t="s">
        <v>12739</v>
      </c>
    </row>
    <row r="2359" spans="2:5">
      <c r="B2359" s="432">
        <v>2406</v>
      </c>
      <c r="C2359" s="408">
        <v>14333</v>
      </c>
      <c r="D2359" s="433">
        <v>45464</v>
      </c>
      <c r="E2359" s="431" t="s">
        <v>12740</v>
      </c>
    </row>
    <row r="2360" spans="2:5">
      <c r="B2360" s="432">
        <v>2406</v>
      </c>
      <c r="C2360" s="408">
        <v>14326</v>
      </c>
      <c r="D2360" s="433">
        <v>45464</v>
      </c>
      <c r="E2360" s="431" t="s">
        <v>12741</v>
      </c>
    </row>
    <row r="2361" spans="2:5">
      <c r="B2361" s="432">
        <v>2406</v>
      </c>
      <c r="C2361" s="408">
        <v>14325</v>
      </c>
      <c r="D2361" s="433">
        <v>45464</v>
      </c>
      <c r="E2361" s="431" t="s">
        <v>12742</v>
      </c>
    </row>
    <row r="2362" spans="2:5">
      <c r="B2362" s="432">
        <v>2406</v>
      </c>
      <c r="C2362" s="408">
        <v>14324</v>
      </c>
      <c r="D2362" s="433">
        <v>45464</v>
      </c>
      <c r="E2362" s="431" t="s">
        <v>12743</v>
      </c>
    </row>
    <row r="2363" spans="2:5">
      <c r="B2363" s="432">
        <v>2406</v>
      </c>
      <c r="C2363" s="408">
        <v>14322</v>
      </c>
      <c r="D2363" s="433">
        <v>45464</v>
      </c>
      <c r="E2363" s="431" t="s">
        <v>12744</v>
      </c>
    </row>
    <row r="2364" spans="2:5">
      <c r="B2364" s="432">
        <v>2406</v>
      </c>
      <c r="C2364" s="408">
        <v>14319</v>
      </c>
      <c r="D2364" s="433">
        <v>45464</v>
      </c>
      <c r="E2364" s="431" t="s">
        <v>12745</v>
      </c>
    </row>
    <row r="2365" spans="2:5">
      <c r="B2365" s="432">
        <v>2406</v>
      </c>
      <c r="C2365" s="408">
        <v>14318</v>
      </c>
      <c r="D2365" s="433">
        <v>45464</v>
      </c>
      <c r="E2365" s="431" t="s">
        <v>12746</v>
      </c>
    </row>
    <row r="2366" spans="2:5">
      <c r="B2366" s="432">
        <v>2406</v>
      </c>
      <c r="C2366" s="408">
        <v>14315</v>
      </c>
      <c r="D2366" s="433">
        <v>45464</v>
      </c>
      <c r="E2366" s="431" t="s">
        <v>12747</v>
      </c>
    </row>
    <row r="2367" spans="2:5">
      <c r="B2367" s="432">
        <v>2406</v>
      </c>
      <c r="C2367" s="408">
        <v>14314</v>
      </c>
      <c r="D2367" s="433">
        <v>45464</v>
      </c>
      <c r="E2367" s="431" t="s">
        <v>12748</v>
      </c>
    </row>
    <row r="2368" spans="2:5">
      <c r="B2368" s="432">
        <v>2406</v>
      </c>
      <c r="C2368" s="408">
        <v>14313</v>
      </c>
      <c r="D2368" s="433">
        <v>45464</v>
      </c>
      <c r="E2368" s="431" t="s">
        <v>12749</v>
      </c>
    </row>
    <row r="2369" spans="2:5">
      <c r="B2369" s="432">
        <v>2406</v>
      </c>
      <c r="C2369" s="408">
        <v>14312</v>
      </c>
      <c r="D2369" s="433">
        <v>45464</v>
      </c>
      <c r="E2369" s="431" t="s">
        <v>12750</v>
      </c>
    </row>
    <row r="2370" spans="2:5">
      <c r="B2370" s="432">
        <v>2406</v>
      </c>
      <c r="C2370" s="408">
        <v>14310</v>
      </c>
      <c r="D2370" s="433">
        <v>45464</v>
      </c>
      <c r="E2370" s="431" t="s">
        <v>12751</v>
      </c>
    </row>
    <row r="2371" spans="2:5">
      <c r="B2371" s="432">
        <v>2406</v>
      </c>
      <c r="C2371" s="408">
        <v>14309</v>
      </c>
      <c r="D2371" s="433">
        <v>45464</v>
      </c>
      <c r="E2371" s="431" t="s">
        <v>12752</v>
      </c>
    </row>
    <row r="2372" spans="2:5">
      <c r="B2372" s="432">
        <v>2406</v>
      </c>
      <c r="C2372" s="408">
        <v>14308</v>
      </c>
      <c r="D2372" s="433">
        <v>45464</v>
      </c>
      <c r="E2372" s="431" t="s">
        <v>12753</v>
      </c>
    </row>
    <row r="2373" spans="2:5">
      <c r="B2373" s="432">
        <v>2406</v>
      </c>
      <c r="C2373" s="408">
        <v>14307</v>
      </c>
      <c r="D2373" s="433">
        <v>45464</v>
      </c>
      <c r="E2373" s="431" t="s">
        <v>12754</v>
      </c>
    </row>
    <row r="2374" spans="2:5">
      <c r="B2374" s="432">
        <v>2406</v>
      </c>
      <c r="C2374" s="408">
        <v>14302</v>
      </c>
      <c r="D2374" s="433">
        <v>45464</v>
      </c>
      <c r="E2374" s="431" t="s">
        <v>12755</v>
      </c>
    </row>
    <row r="2375" spans="2:5">
      <c r="B2375" s="432">
        <v>2406</v>
      </c>
      <c r="C2375" s="408">
        <v>14297</v>
      </c>
      <c r="D2375" s="433">
        <v>45464</v>
      </c>
      <c r="E2375" s="431" t="s">
        <v>12756</v>
      </c>
    </row>
    <row r="2376" spans="2:5">
      <c r="B2376" s="432">
        <v>2406</v>
      </c>
      <c r="C2376" s="408">
        <v>14295</v>
      </c>
      <c r="D2376" s="433">
        <v>45464</v>
      </c>
      <c r="E2376" s="431" t="s">
        <v>12757</v>
      </c>
    </row>
    <row r="2377" spans="2:5">
      <c r="B2377" s="432">
        <v>2406</v>
      </c>
      <c r="C2377" s="408">
        <v>14294</v>
      </c>
      <c r="D2377" s="433">
        <v>45464</v>
      </c>
      <c r="E2377" s="431" t="s">
        <v>12758</v>
      </c>
    </row>
    <row r="2378" spans="2:5">
      <c r="B2378" s="432">
        <v>2406</v>
      </c>
      <c r="C2378" s="408">
        <v>14287</v>
      </c>
      <c r="D2378" s="433">
        <v>45464</v>
      </c>
      <c r="E2378" s="431" t="s">
        <v>12759</v>
      </c>
    </row>
    <row r="2379" spans="2:5">
      <c r="B2379" s="432">
        <v>2406</v>
      </c>
      <c r="C2379" s="408">
        <v>14284</v>
      </c>
      <c r="D2379" s="433">
        <v>45464</v>
      </c>
      <c r="E2379" s="431" t="s">
        <v>12760</v>
      </c>
    </row>
    <row r="2380" spans="2:5">
      <c r="B2380" s="432">
        <v>2406</v>
      </c>
      <c r="C2380" s="408">
        <v>14283</v>
      </c>
      <c r="D2380" s="433">
        <v>45464</v>
      </c>
      <c r="E2380" s="431" t="s">
        <v>12761</v>
      </c>
    </row>
    <row r="2381" spans="2:5">
      <c r="B2381" s="432">
        <v>2406</v>
      </c>
      <c r="C2381" s="408">
        <v>14282</v>
      </c>
      <c r="D2381" s="433">
        <v>45464</v>
      </c>
      <c r="E2381" s="431" t="s">
        <v>12762</v>
      </c>
    </row>
    <row r="2382" spans="2:5">
      <c r="B2382" s="432">
        <v>2406</v>
      </c>
      <c r="C2382" s="408">
        <v>14281</v>
      </c>
      <c r="D2382" s="433">
        <v>45464</v>
      </c>
      <c r="E2382" s="431" t="s">
        <v>12763</v>
      </c>
    </row>
    <row r="2383" spans="2:5">
      <c r="B2383" s="432">
        <v>2406</v>
      </c>
      <c r="C2383" s="408">
        <v>14277</v>
      </c>
      <c r="D2383" s="433">
        <v>45464</v>
      </c>
      <c r="E2383" s="431" t="s">
        <v>12764</v>
      </c>
    </row>
    <row r="2384" spans="2:5">
      <c r="B2384" s="432">
        <v>2406</v>
      </c>
      <c r="C2384" s="408">
        <v>14275</v>
      </c>
      <c r="D2384" s="433">
        <v>45464</v>
      </c>
      <c r="E2384" s="431" t="s">
        <v>12765</v>
      </c>
    </row>
    <row r="2385" spans="2:5">
      <c r="B2385" s="432">
        <v>2406</v>
      </c>
      <c r="C2385" s="408">
        <v>14274</v>
      </c>
      <c r="D2385" s="433">
        <v>45464</v>
      </c>
      <c r="E2385" s="431" t="s">
        <v>12766</v>
      </c>
    </row>
    <row r="2386" spans="2:5">
      <c r="B2386" s="432">
        <v>2406</v>
      </c>
      <c r="C2386" s="408">
        <v>14273</v>
      </c>
      <c r="D2386" s="433">
        <v>45464</v>
      </c>
      <c r="E2386" s="431" t="s">
        <v>12767</v>
      </c>
    </row>
    <row r="2387" spans="2:5">
      <c r="B2387" s="432">
        <v>2406</v>
      </c>
      <c r="C2387" s="408">
        <v>14272</v>
      </c>
      <c r="D2387" s="433">
        <v>45464</v>
      </c>
      <c r="E2387" s="431" t="s">
        <v>12768</v>
      </c>
    </row>
    <row r="2388" spans="2:5">
      <c r="B2388" s="432">
        <v>2406</v>
      </c>
      <c r="C2388" s="408">
        <v>14267</v>
      </c>
      <c r="D2388" s="433">
        <v>45464</v>
      </c>
      <c r="E2388" s="431" t="s">
        <v>12769</v>
      </c>
    </row>
    <row r="2389" spans="2:5">
      <c r="B2389" s="432">
        <v>2406</v>
      </c>
      <c r="C2389" s="408">
        <v>14266</v>
      </c>
      <c r="D2389" s="433">
        <v>45464</v>
      </c>
      <c r="E2389" s="431" t="s">
        <v>12770</v>
      </c>
    </row>
    <row r="2390" spans="2:5">
      <c r="B2390" s="432">
        <v>2406</v>
      </c>
      <c r="C2390" s="408">
        <v>14265</v>
      </c>
      <c r="D2390" s="433">
        <v>45464</v>
      </c>
      <c r="E2390" s="431" t="s">
        <v>12771</v>
      </c>
    </row>
    <row r="2391" spans="2:5">
      <c r="B2391" s="432">
        <v>2406</v>
      </c>
      <c r="C2391" s="408">
        <v>14264</v>
      </c>
      <c r="D2391" s="433">
        <v>45464</v>
      </c>
      <c r="E2391" s="431" t="s">
        <v>12772</v>
      </c>
    </row>
    <row r="2392" spans="2:5">
      <c r="B2392" s="432">
        <v>2406</v>
      </c>
      <c r="C2392" s="408">
        <v>14261</v>
      </c>
      <c r="D2392" s="433">
        <v>45464</v>
      </c>
      <c r="E2392" s="431" t="s">
        <v>12773</v>
      </c>
    </row>
    <row r="2393" spans="2:5">
      <c r="B2393" s="432">
        <v>2406</v>
      </c>
      <c r="C2393" s="408">
        <v>14259</v>
      </c>
      <c r="D2393" s="433">
        <v>45464</v>
      </c>
      <c r="E2393" s="431" t="s">
        <v>12774</v>
      </c>
    </row>
    <row r="2394" spans="2:5">
      <c r="B2394" s="432">
        <v>2406</v>
      </c>
      <c r="C2394" s="434" t="s">
        <v>12775</v>
      </c>
      <c r="D2394" s="433">
        <v>45464</v>
      </c>
      <c r="E2394" s="431" t="s">
        <v>12776</v>
      </c>
    </row>
    <row r="2395" spans="2:5">
      <c r="B2395" s="432">
        <v>2406</v>
      </c>
      <c r="C2395" s="434">
        <v>14250</v>
      </c>
      <c r="D2395" s="433">
        <v>45464</v>
      </c>
      <c r="E2395" s="431" t="s">
        <v>12777</v>
      </c>
    </row>
    <row r="2396" spans="2:5">
      <c r="B2396" s="432">
        <v>2406</v>
      </c>
      <c r="C2396" s="434">
        <v>14243</v>
      </c>
      <c r="D2396" s="433">
        <v>45464</v>
      </c>
      <c r="E2396" s="431" t="s">
        <v>12778</v>
      </c>
    </row>
    <row r="2397" spans="2:5">
      <c r="B2397" s="432">
        <v>2406</v>
      </c>
      <c r="C2397" s="434">
        <v>14240</v>
      </c>
      <c r="D2397" s="433">
        <v>45464</v>
      </c>
      <c r="E2397" s="431" t="s">
        <v>12779</v>
      </c>
    </row>
    <row r="2398" spans="2:5">
      <c r="B2398" s="432">
        <v>2406</v>
      </c>
      <c r="C2398" s="434">
        <v>14239</v>
      </c>
      <c r="D2398" s="433">
        <v>45464</v>
      </c>
      <c r="E2398" s="431" t="s">
        <v>12780</v>
      </c>
    </row>
    <row r="2399" spans="2:5">
      <c r="B2399" s="432">
        <v>2406</v>
      </c>
      <c r="C2399" s="434">
        <v>13107</v>
      </c>
      <c r="D2399" s="433">
        <v>45472</v>
      </c>
      <c r="E2399" s="431" t="s">
        <v>12857</v>
      </c>
    </row>
    <row r="2400" spans="2:5">
      <c r="B2400" s="432">
        <v>2406</v>
      </c>
      <c r="C2400" s="434">
        <v>12909</v>
      </c>
      <c r="D2400" s="433">
        <v>45472</v>
      </c>
      <c r="E2400" s="431" t="s">
        <v>12816</v>
      </c>
    </row>
    <row r="2401" spans="2:5">
      <c r="B2401" s="432">
        <v>2406</v>
      </c>
      <c r="C2401" s="434">
        <v>12315</v>
      </c>
      <c r="D2401" s="433">
        <v>45472</v>
      </c>
      <c r="E2401" s="431" t="s">
        <v>12840</v>
      </c>
    </row>
    <row r="2402" spans="2:5">
      <c r="B2402" s="432">
        <v>2406</v>
      </c>
      <c r="C2402" s="434">
        <v>11252</v>
      </c>
      <c r="D2402" s="433">
        <v>45472</v>
      </c>
      <c r="E2402" s="431" t="s">
        <v>12929</v>
      </c>
    </row>
    <row r="2403" spans="2:5">
      <c r="B2403" s="432">
        <v>2406</v>
      </c>
      <c r="C2403" s="434">
        <v>9881</v>
      </c>
      <c r="D2403" s="433">
        <v>45472</v>
      </c>
      <c r="E2403" s="431" t="s">
        <v>12921</v>
      </c>
    </row>
    <row r="2404" spans="2:5">
      <c r="B2404" s="432">
        <v>2406</v>
      </c>
      <c r="C2404" s="408">
        <v>8488</v>
      </c>
      <c r="D2404" s="409">
        <v>41803</v>
      </c>
      <c r="E2404" s="429" t="s">
        <v>12599</v>
      </c>
    </row>
    <row r="2405" spans="2:5">
      <c r="B2405" s="408">
        <v>2406</v>
      </c>
      <c r="C2405" s="408">
        <v>8487</v>
      </c>
      <c r="D2405" s="409">
        <v>41803</v>
      </c>
      <c r="E2405" s="429" t="s">
        <v>12600</v>
      </c>
    </row>
    <row r="2406" spans="2:5">
      <c r="B2406" s="408">
        <v>2406</v>
      </c>
      <c r="C2406" s="408">
        <v>8486</v>
      </c>
      <c r="D2406" s="409">
        <v>41803</v>
      </c>
      <c r="E2406" s="429" t="s">
        <v>12601</v>
      </c>
    </row>
    <row r="2407" spans="2:5">
      <c r="B2407" s="408">
        <v>2406</v>
      </c>
      <c r="C2407" s="408">
        <v>8482</v>
      </c>
      <c r="D2407" s="409">
        <v>41803</v>
      </c>
      <c r="E2407" s="429" t="s">
        <v>12610</v>
      </c>
    </row>
    <row r="2408" spans="2:5">
      <c r="B2408" s="408">
        <v>2406</v>
      </c>
      <c r="C2408" s="408">
        <v>8481</v>
      </c>
      <c r="D2408" s="409">
        <v>41803</v>
      </c>
      <c r="E2408" s="429" t="s">
        <v>12609</v>
      </c>
    </row>
    <row r="2409" spans="2:5">
      <c r="B2409" s="408">
        <v>2406</v>
      </c>
      <c r="C2409" s="408">
        <v>8480</v>
      </c>
      <c r="D2409" s="409">
        <v>41803</v>
      </c>
      <c r="E2409" s="429" t="s">
        <v>12608</v>
      </c>
    </row>
    <row r="2410" spans="2:5">
      <c r="B2410" s="408">
        <v>2406</v>
      </c>
      <c r="C2410" s="408">
        <v>8479</v>
      </c>
      <c r="D2410" s="409">
        <v>41803</v>
      </c>
      <c r="E2410" s="429" t="s">
        <v>12607</v>
      </c>
    </row>
    <row r="2411" spans="2:5">
      <c r="B2411" s="408">
        <v>2406</v>
      </c>
      <c r="C2411" s="408">
        <v>8478</v>
      </c>
      <c r="D2411" s="409">
        <v>41803</v>
      </c>
      <c r="E2411" s="429" t="s">
        <v>12606</v>
      </c>
    </row>
    <row r="2412" spans="2:5">
      <c r="B2412" s="408">
        <v>2406</v>
      </c>
      <c r="C2412" s="408">
        <v>8477</v>
      </c>
      <c r="D2412" s="409">
        <v>41803</v>
      </c>
      <c r="E2412" s="429" t="s">
        <v>12605</v>
      </c>
    </row>
    <row r="2413" spans="2:5">
      <c r="B2413" s="408">
        <v>2406</v>
      </c>
      <c r="C2413" s="408">
        <v>8476</v>
      </c>
      <c r="D2413" s="409">
        <v>41803</v>
      </c>
      <c r="E2413" s="429" t="s">
        <v>12604</v>
      </c>
    </row>
    <row r="2414" spans="2:5">
      <c r="B2414" s="408">
        <v>2406</v>
      </c>
      <c r="C2414" s="408">
        <v>8475</v>
      </c>
      <c r="D2414" s="409">
        <v>41803</v>
      </c>
      <c r="E2414" s="429" t="s">
        <v>12603</v>
      </c>
    </row>
    <row r="2415" spans="2:5">
      <c r="B2415" s="408">
        <v>2406</v>
      </c>
      <c r="C2415" s="408">
        <v>8474</v>
      </c>
      <c r="D2415" s="409">
        <v>41803</v>
      </c>
      <c r="E2415" s="429" t="s">
        <v>12602</v>
      </c>
    </row>
    <row r="2416" spans="2:5">
      <c r="B2416" s="408">
        <v>2406</v>
      </c>
      <c r="C2416" s="408">
        <v>8473</v>
      </c>
      <c r="D2416" s="409">
        <v>41803</v>
      </c>
      <c r="E2416" s="428" t="s">
        <v>12615</v>
      </c>
    </row>
    <row r="2417" spans="2:5">
      <c r="B2417" s="408">
        <v>2406</v>
      </c>
      <c r="C2417" s="408">
        <v>8472</v>
      </c>
      <c r="D2417" s="409">
        <v>41803</v>
      </c>
      <c r="E2417" s="428" t="s">
        <v>12614</v>
      </c>
    </row>
    <row r="2418" spans="2:5">
      <c r="B2418" s="408">
        <v>2406</v>
      </c>
      <c r="C2418" s="408">
        <v>8471</v>
      </c>
      <c r="D2418" s="409">
        <v>41803</v>
      </c>
      <c r="E2418" s="428" t="s">
        <v>12613</v>
      </c>
    </row>
    <row r="2419" spans="2:5">
      <c r="B2419" s="408">
        <v>2406</v>
      </c>
      <c r="C2419" s="408">
        <v>8469</v>
      </c>
      <c r="D2419" s="409">
        <v>41803</v>
      </c>
      <c r="E2419" s="428" t="s">
        <v>12612</v>
      </c>
    </row>
    <row r="2420" spans="2:5">
      <c r="B2420" s="408">
        <v>2406</v>
      </c>
      <c r="C2420" s="408">
        <v>8467</v>
      </c>
      <c r="D2420" s="409">
        <v>41803</v>
      </c>
      <c r="E2420" s="428" t="s">
        <v>12611</v>
      </c>
    </row>
    <row r="2421" spans="2:5">
      <c r="B2421" s="408">
        <v>2406</v>
      </c>
      <c r="C2421" s="408">
        <v>8466</v>
      </c>
      <c r="D2421" s="409">
        <v>41803</v>
      </c>
      <c r="E2421" s="429" t="s">
        <v>12616</v>
      </c>
    </row>
    <row r="2422" spans="2:5">
      <c r="B2422" s="408">
        <v>2406</v>
      </c>
      <c r="C2422" s="408">
        <v>8465</v>
      </c>
      <c r="D2422" s="409">
        <v>41803</v>
      </c>
      <c r="E2422" s="429" t="s">
        <v>12623</v>
      </c>
    </row>
    <row r="2423" spans="2:5">
      <c r="B2423" s="408">
        <v>2406</v>
      </c>
      <c r="C2423" s="408">
        <v>8464</v>
      </c>
      <c r="D2423" s="409">
        <v>41803</v>
      </c>
      <c r="E2423" s="429" t="s">
        <v>12622</v>
      </c>
    </row>
    <row r="2424" spans="2:5">
      <c r="B2424" s="408">
        <v>2406</v>
      </c>
      <c r="C2424" s="408">
        <v>8463</v>
      </c>
      <c r="D2424" s="409">
        <v>41803</v>
      </c>
      <c r="E2424" s="429" t="s">
        <v>12621</v>
      </c>
    </row>
    <row r="2425" spans="2:5">
      <c r="B2425" s="408">
        <v>2406</v>
      </c>
      <c r="C2425" s="408">
        <v>8461</v>
      </c>
      <c r="D2425" s="409">
        <v>41803</v>
      </c>
      <c r="E2425" s="429" t="s">
        <v>12620</v>
      </c>
    </row>
    <row r="2426" spans="2:5">
      <c r="B2426" s="408">
        <v>2406</v>
      </c>
      <c r="C2426" s="408">
        <v>8457</v>
      </c>
      <c r="D2426" s="409">
        <v>41803</v>
      </c>
      <c r="E2426" s="429" t="s">
        <v>12619</v>
      </c>
    </row>
    <row r="2427" spans="2:5">
      <c r="B2427" s="408">
        <v>2406</v>
      </c>
      <c r="C2427" s="408">
        <v>8455</v>
      </c>
      <c r="D2427" s="409">
        <v>41803</v>
      </c>
      <c r="E2427" s="429" t="s">
        <v>12618</v>
      </c>
    </row>
    <row r="2428" spans="2:5">
      <c r="B2428" s="408">
        <v>2406</v>
      </c>
      <c r="C2428" s="408">
        <v>8454</v>
      </c>
      <c r="D2428" s="409">
        <v>41803</v>
      </c>
      <c r="E2428" s="429" t="s">
        <v>12617</v>
      </c>
    </row>
    <row r="2429" spans="2:5">
      <c r="B2429" s="408">
        <v>2406</v>
      </c>
      <c r="C2429" s="408">
        <v>8453</v>
      </c>
      <c r="D2429" s="409">
        <v>41803</v>
      </c>
      <c r="E2429" s="429" t="s">
        <v>12631</v>
      </c>
    </row>
    <row r="2430" spans="2:5">
      <c r="B2430" s="408">
        <v>2406</v>
      </c>
      <c r="C2430" s="408">
        <v>8451</v>
      </c>
      <c r="D2430" s="409">
        <v>41803</v>
      </c>
      <c r="E2430" s="429" t="s">
        <v>12630</v>
      </c>
    </row>
    <row r="2431" spans="2:5">
      <c r="B2431" s="408">
        <v>2406</v>
      </c>
      <c r="C2431" s="408">
        <v>8447</v>
      </c>
      <c r="D2431" s="409">
        <v>41803</v>
      </c>
      <c r="E2431" s="429" t="s">
        <v>12629</v>
      </c>
    </row>
    <row r="2432" spans="2:5">
      <c r="B2432" s="408">
        <v>2406</v>
      </c>
      <c r="C2432" s="408">
        <v>8446</v>
      </c>
      <c r="D2432" s="409">
        <v>41803</v>
      </c>
      <c r="E2432" s="429" t="s">
        <v>12628</v>
      </c>
    </row>
    <row r="2433" spans="2:5">
      <c r="B2433" s="408">
        <v>2406</v>
      </c>
      <c r="C2433" s="408">
        <v>8445</v>
      </c>
      <c r="D2433" s="409">
        <v>41803</v>
      </c>
      <c r="E2433" s="429" t="s">
        <v>12627</v>
      </c>
    </row>
    <row r="2434" spans="2:5">
      <c r="B2434" s="408">
        <v>2406</v>
      </c>
      <c r="C2434" s="408">
        <v>8444</v>
      </c>
      <c r="D2434" s="409">
        <v>41803</v>
      </c>
      <c r="E2434" s="429" t="s">
        <v>12626</v>
      </c>
    </row>
    <row r="2435" spans="2:5">
      <c r="B2435" s="408">
        <v>2406</v>
      </c>
      <c r="C2435" s="408">
        <v>8443</v>
      </c>
      <c r="D2435" s="409">
        <v>41803</v>
      </c>
      <c r="E2435" s="429" t="s">
        <v>12625</v>
      </c>
    </row>
    <row r="2436" spans="2:5">
      <c r="B2436" s="408">
        <v>2406</v>
      </c>
      <c r="C2436" s="408">
        <v>8440</v>
      </c>
      <c r="D2436" s="409">
        <v>41803</v>
      </c>
      <c r="E2436" s="429" t="s">
        <v>12624</v>
      </c>
    </row>
    <row r="2437" spans="2:5">
      <c r="B2437" s="410">
        <v>2406</v>
      </c>
      <c r="C2437" s="410">
        <v>6527</v>
      </c>
      <c r="D2437" s="411">
        <v>45454</v>
      </c>
      <c r="E2437" s="425" t="s">
        <v>12563</v>
      </c>
    </row>
    <row r="2438" spans="2:5">
      <c r="B2438" s="410">
        <v>2406</v>
      </c>
      <c r="C2438" s="410">
        <v>6526</v>
      </c>
      <c r="D2438" s="411">
        <v>45454</v>
      </c>
      <c r="E2438" s="425" t="s">
        <v>12564</v>
      </c>
    </row>
    <row r="2439" spans="2:5">
      <c r="B2439" s="410">
        <v>2406</v>
      </c>
      <c r="C2439" s="410">
        <v>6525</v>
      </c>
      <c r="D2439" s="411">
        <v>45454</v>
      </c>
      <c r="E2439" s="425" t="s">
        <v>12565</v>
      </c>
    </row>
    <row r="2440" spans="2:5">
      <c r="B2440" s="423">
        <v>2406</v>
      </c>
      <c r="C2440" s="408">
        <v>6523</v>
      </c>
      <c r="D2440" s="409">
        <v>45454</v>
      </c>
      <c r="E2440" s="428" t="s">
        <v>12566</v>
      </c>
    </row>
    <row r="2441" spans="2:5">
      <c r="B2441" s="423">
        <v>2406</v>
      </c>
      <c r="C2441" s="408">
        <v>6521</v>
      </c>
      <c r="D2441" s="409">
        <v>45454</v>
      </c>
      <c r="E2441" s="428" t="s">
        <v>12567</v>
      </c>
    </row>
    <row r="2442" spans="2:5">
      <c r="B2442" s="423">
        <v>2406</v>
      </c>
      <c r="C2442" s="408">
        <v>6520</v>
      </c>
      <c r="D2442" s="409">
        <v>45454</v>
      </c>
      <c r="E2442" s="428" t="s">
        <v>12568</v>
      </c>
    </row>
    <row r="2443" spans="2:5">
      <c r="B2443" s="423">
        <v>2406</v>
      </c>
      <c r="C2443" s="408">
        <v>6519</v>
      </c>
      <c r="D2443" s="409">
        <v>45454</v>
      </c>
      <c r="E2443" s="428" t="s">
        <v>12569</v>
      </c>
    </row>
    <row r="2444" spans="2:5">
      <c r="B2444" s="423">
        <v>2406</v>
      </c>
      <c r="C2444" s="408">
        <v>6518</v>
      </c>
      <c r="D2444" s="409">
        <v>45454</v>
      </c>
      <c r="E2444" s="428" t="s">
        <v>12570</v>
      </c>
    </row>
    <row r="2445" spans="2:5">
      <c r="B2445" s="423">
        <v>2406</v>
      </c>
      <c r="C2445" s="408">
        <v>6517</v>
      </c>
      <c r="D2445" s="409">
        <v>45454</v>
      </c>
      <c r="E2445" s="428" t="s">
        <v>12571</v>
      </c>
    </row>
    <row r="2446" spans="2:5">
      <c r="B2446" s="423">
        <v>2406</v>
      </c>
      <c r="C2446" s="408">
        <v>6516</v>
      </c>
      <c r="D2446" s="409">
        <v>45454</v>
      </c>
      <c r="E2446" s="428" t="s">
        <v>12572</v>
      </c>
    </row>
    <row r="2447" spans="2:5">
      <c r="B2447" s="423">
        <v>2406</v>
      </c>
      <c r="C2447" s="408">
        <v>6514</v>
      </c>
      <c r="D2447" s="409">
        <v>45454</v>
      </c>
      <c r="E2447" s="428" t="s">
        <v>12573</v>
      </c>
    </row>
    <row r="2448" spans="2:5">
      <c r="B2448" s="423">
        <v>2406</v>
      </c>
      <c r="C2448" s="408">
        <v>6512</v>
      </c>
      <c r="D2448" s="409">
        <v>45454</v>
      </c>
      <c r="E2448" s="428" t="s">
        <v>12574</v>
      </c>
    </row>
    <row r="2449" spans="2:5">
      <c r="B2449" s="423">
        <v>2406</v>
      </c>
      <c r="C2449" s="408">
        <v>6509</v>
      </c>
      <c r="D2449" s="409">
        <v>45454</v>
      </c>
      <c r="E2449" s="428" t="s">
        <v>12575</v>
      </c>
    </row>
    <row r="2450" spans="2:5">
      <c r="B2450" s="423">
        <v>2406</v>
      </c>
      <c r="C2450" s="408">
        <v>6508</v>
      </c>
      <c r="D2450" s="409">
        <v>45454</v>
      </c>
      <c r="E2450" s="428" t="s">
        <v>12576</v>
      </c>
    </row>
    <row r="2451" spans="2:5">
      <c r="B2451" s="423">
        <v>2406</v>
      </c>
      <c r="C2451" s="408">
        <v>6507</v>
      </c>
      <c r="D2451" s="409">
        <v>45454</v>
      </c>
      <c r="E2451" s="428" t="s">
        <v>12577</v>
      </c>
    </row>
    <row r="2452" spans="2:5">
      <c r="B2452" s="423">
        <v>2406</v>
      </c>
      <c r="C2452" s="408">
        <v>6504</v>
      </c>
      <c r="D2452" s="409">
        <v>45454</v>
      </c>
      <c r="E2452" s="428" t="s">
        <v>12578</v>
      </c>
    </row>
    <row r="2453" spans="2:5">
      <c r="B2453" s="423">
        <v>2406</v>
      </c>
      <c r="C2453" s="408">
        <v>6500</v>
      </c>
      <c r="D2453" s="409">
        <v>45454</v>
      </c>
      <c r="E2453" s="428" t="s">
        <v>12579</v>
      </c>
    </row>
    <row r="2454" spans="2:5">
      <c r="B2454" s="423">
        <v>2406</v>
      </c>
      <c r="C2454" s="408">
        <v>6499</v>
      </c>
      <c r="D2454" s="409">
        <v>45454</v>
      </c>
      <c r="E2454" s="428" t="s">
        <v>12580</v>
      </c>
    </row>
    <row r="2455" spans="2:5">
      <c r="B2455" s="423">
        <v>2406</v>
      </c>
      <c r="C2455" s="408">
        <v>6498</v>
      </c>
      <c r="D2455" s="409">
        <v>45454</v>
      </c>
      <c r="E2455" s="428" t="s">
        <v>12581</v>
      </c>
    </row>
    <row r="2456" spans="2:5">
      <c r="B2456" s="423">
        <v>2406</v>
      </c>
      <c r="C2456" s="408">
        <v>6496</v>
      </c>
      <c r="D2456" s="409">
        <v>45454</v>
      </c>
      <c r="E2456" s="428" t="s">
        <v>12582</v>
      </c>
    </row>
    <row r="2457" spans="2:5">
      <c r="B2457" s="423">
        <v>2406</v>
      </c>
      <c r="C2457" s="408">
        <v>6495</v>
      </c>
      <c r="D2457" s="409">
        <v>45454</v>
      </c>
      <c r="E2457" s="428" t="s">
        <v>12583</v>
      </c>
    </row>
    <row r="2458" spans="2:5">
      <c r="B2458" s="423">
        <v>2406</v>
      </c>
      <c r="C2458" s="408">
        <v>6494</v>
      </c>
      <c r="D2458" s="409">
        <v>45454</v>
      </c>
      <c r="E2458" s="428" t="s">
        <v>12584</v>
      </c>
    </row>
    <row r="2459" spans="2:5">
      <c r="B2459" s="423">
        <v>2406</v>
      </c>
      <c r="C2459" s="408">
        <v>6487</v>
      </c>
      <c r="D2459" s="409">
        <v>45454</v>
      </c>
      <c r="E2459" s="428" t="s">
        <v>12585</v>
      </c>
    </row>
    <row r="2460" spans="2:5">
      <c r="B2460" s="423">
        <v>2406</v>
      </c>
      <c r="C2460" s="408">
        <v>6486</v>
      </c>
      <c r="D2460" s="409">
        <v>45454</v>
      </c>
      <c r="E2460" s="428" t="s">
        <v>12586</v>
      </c>
    </row>
    <row r="2461" spans="2:5">
      <c r="B2461" s="423">
        <v>2406</v>
      </c>
      <c r="C2461" s="408">
        <v>6485</v>
      </c>
      <c r="D2461" s="409">
        <v>45454</v>
      </c>
      <c r="E2461" s="428" t="s">
        <v>12587</v>
      </c>
    </row>
    <row r="2462" spans="2:5">
      <c r="B2462" s="423">
        <v>2406</v>
      </c>
      <c r="C2462" s="408">
        <v>6484</v>
      </c>
      <c r="D2462" s="409">
        <v>45454</v>
      </c>
      <c r="E2462" s="428" t="s">
        <v>12588</v>
      </c>
    </row>
    <row r="2463" spans="2:5">
      <c r="B2463" s="423">
        <v>2406</v>
      </c>
      <c r="C2463" s="408">
        <v>6483</v>
      </c>
      <c r="D2463" s="409">
        <v>45454</v>
      </c>
      <c r="E2463" s="428" t="s">
        <v>12589</v>
      </c>
    </row>
    <row r="2464" spans="2:5">
      <c r="B2464" s="423">
        <v>2406</v>
      </c>
      <c r="C2464" s="408">
        <v>6483</v>
      </c>
      <c r="D2464" s="409">
        <v>45454</v>
      </c>
      <c r="E2464" s="428" t="s">
        <v>12590</v>
      </c>
    </row>
    <row r="2465" spans="2:5">
      <c r="B2465" s="423">
        <v>2406</v>
      </c>
      <c r="C2465" s="408">
        <v>6479</v>
      </c>
      <c r="D2465" s="409">
        <v>45454</v>
      </c>
      <c r="E2465" s="428" t="s">
        <v>12591</v>
      </c>
    </row>
    <row r="2466" spans="2:5">
      <c r="B2466" s="423">
        <v>2406</v>
      </c>
      <c r="C2466" s="408">
        <v>6477</v>
      </c>
      <c r="D2466" s="409">
        <v>45454</v>
      </c>
      <c r="E2466" s="428" t="s">
        <v>12592</v>
      </c>
    </row>
    <row r="2467" spans="2:5">
      <c r="B2467" s="423">
        <v>2406</v>
      </c>
      <c r="C2467" s="408">
        <v>6475</v>
      </c>
      <c r="D2467" s="409">
        <v>45454</v>
      </c>
      <c r="E2467" s="428" t="s">
        <v>12593</v>
      </c>
    </row>
    <row r="2468" spans="2:5">
      <c r="B2468" s="410">
        <v>2406</v>
      </c>
      <c r="C2468" s="410">
        <v>6474</v>
      </c>
      <c r="D2468" s="411">
        <v>45454</v>
      </c>
      <c r="E2468" s="425" t="s">
        <v>12594</v>
      </c>
    </row>
    <row r="2469" spans="2:5">
      <c r="B2469" s="423">
        <v>2406</v>
      </c>
      <c r="C2469" s="408">
        <v>6473</v>
      </c>
      <c r="D2469" s="409">
        <v>45454</v>
      </c>
      <c r="E2469" s="428" t="s">
        <v>12595</v>
      </c>
    </row>
    <row r="2470" spans="2:5">
      <c r="B2470" s="423">
        <v>2406</v>
      </c>
      <c r="C2470" s="408">
        <v>6470</v>
      </c>
      <c r="D2470" s="409">
        <v>45454</v>
      </c>
      <c r="E2470" s="428" t="s">
        <v>12596</v>
      </c>
    </row>
    <row r="2471" spans="2:5">
      <c r="B2471" s="423">
        <v>2406</v>
      </c>
      <c r="C2471" s="408">
        <v>6469</v>
      </c>
      <c r="D2471" s="409">
        <v>45454</v>
      </c>
      <c r="E2471" s="428" t="s">
        <v>12597</v>
      </c>
    </row>
    <row r="2472" spans="2:5">
      <c r="B2472" s="423">
        <v>2406</v>
      </c>
      <c r="C2472" s="408">
        <v>6467</v>
      </c>
      <c r="D2472" s="409">
        <v>45454</v>
      </c>
      <c r="E2472" s="428" t="s">
        <v>12598</v>
      </c>
    </row>
    <row r="2473" spans="2:5">
      <c r="B2473" s="423">
        <v>2406</v>
      </c>
      <c r="C2473" s="408">
        <v>5779</v>
      </c>
      <c r="D2473" s="409">
        <v>45472</v>
      </c>
      <c r="E2473" s="431" t="s">
        <v>12885</v>
      </c>
    </row>
    <row r="2474" spans="2:5">
      <c r="B2474" s="423">
        <v>2406</v>
      </c>
      <c r="C2474" s="408">
        <v>5132</v>
      </c>
      <c r="D2474" s="409">
        <v>45453</v>
      </c>
      <c r="E2474" s="421" t="s">
        <v>12374</v>
      </c>
    </row>
    <row r="2475" spans="2:5">
      <c r="B2475" s="423">
        <v>2406</v>
      </c>
      <c r="C2475" s="408">
        <v>5131</v>
      </c>
      <c r="D2475" s="409">
        <v>45453</v>
      </c>
      <c r="E2475" s="421" t="s">
        <v>12375</v>
      </c>
    </row>
    <row r="2476" spans="2:5">
      <c r="B2476" s="423">
        <v>2406</v>
      </c>
      <c r="C2476" s="408">
        <v>5130</v>
      </c>
      <c r="D2476" s="409">
        <v>45453</v>
      </c>
      <c r="E2476" s="421" t="s">
        <v>12376</v>
      </c>
    </row>
    <row r="2477" spans="2:5">
      <c r="B2477" s="423">
        <v>2406</v>
      </c>
      <c r="C2477" s="408">
        <v>5128</v>
      </c>
      <c r="D2477" s="409">
        <v>45453</v>
      </c>
      <c r="E2477" s="421" t="s">
        <v>12377</v>
      </c>
    </row>
    <row r="2478" spans="2:5">
      <c r="B2478" s="423">
        <v>2406</v>
      </c>
      <c r="C2478" s="408">
        <v>5127</v>
      </c>
      <c r="D2478" s="409">
        <v>45453</v>
      </c>
      <c r="E2478" s="421" t="s">
        <v>12378</v>
      </c>
    </row>
    <row r="2479" spans="2:5">
      <c r="B2479" s="423">
        <v>2406</v>
      </c>
      <c r="C2479" s="408">
        <v>5121</v>
      </c>
      <c r="D2479" s="409">
        <v>45453</v>
      </c>
      <c r="E2479" s="421" t="s">
        <v>12379</v>
      </c>
    </row>
    <row r="2480" spans="2:5">
      <c r="B2480" s="423">
        <v>2406</v>
      </c>
      <c r="C2480" s="408">
        <v>5120</v>
      </c>
      <c r="D2480" s="409">
        <v>45453</v>
      </c>
      <c r="E2480" s="421" t="s">
        <v>12380</v>
      </c>
    </row>
    <row r="2481" spans="2:5">
      <c r="B2481" s="423">
        <v>2406</v>
      </c>
      <c r="C2481" s="408">
        <v>5119</v>
      </c>
      <c r="D2481" s="409">
        <v>45453</v>
      </c>
      <c r="E2481" s="421" t="s">
        <v>12381</v>
      </c>
    </row>
    <row r="2482" spans="2:5">
      <c r="B2482" s="423">
        <v>2406</v>
      </c>
      <c r="C2482" s="408">
        <v>5114</v>
      </c>
      <c r="D2482" s="409">
        <v>45453</v>
      </c>
      <c r="E2482" s="421" t="s">
        <v>12382</v>
      </c>
    </row>
    <row r="2483" spans="2:5">
      <c r="B2483" s="423">
        <v>2406</v>
      </c>
      <c r="C2483" s="408">
        <v>5113</v>
      </c>
      <c r="D2483" s="409">
        <v>45453</v>
      </c>
      <c r="E2483" s="421" t="s">
        <v>12383</v>
      </c>
    </row>
    <row r="2484" spans="2:5">
      <c r="B2484" s="423">
        <v>2406</v>
      </c>
      <c r="C2484" s="408">
        <v>5111</v>
      </c>
      <c r="D2484" s="409">
        <v>45453</v>
      </c>
      <c r="E2484" s="421" t="s">
        <v>12384</v>
      </c>
    </row>
    <row r="2485" spans="2:5">
      <c r="B2485" s="423">
        <v>2406</v>
      </c>
      <c r="C2485" s="408">
        <v>5109</v>
      </c>
      <c r="D2485" s="409">
        <v>45453</v>
      </c>
      <c r="E2485" s="421" t="s">
        <v>12385</v>
      </c>
    </row>
    <row r="2486" spans="2:5">
      <c r="B2486" s="423">
        <v>2406</v>
      </c>
      <c r="C2486" s="408">
        <v>5108</v>
      </c>
      <c r="D2486" s="409">
        <v>45453</v>
      </c>
      <c r="E2486" s="421" t="s">
        <v>12386</v>
      </c>
    </row>
    <row r="2487" spans="2:5">
      <c r="B2487" s="423">
        <v>2406</v>
      </c>
      <c r="C2487" s="408">
        <v>5107</v>
      </c>
      <c r="D2487" s="409">
        <v>45453</v>
      </c>
      <c r="E2487" s="427" t="s">
        <v>12387</v>
      </c>
    </row>
    <row r="2488" spans="2:5">
      <c r="B2488" s="423">
        <v>2406</v>
      </c>
      <c r="C2488" s="408">
        <v>5096</v>
      </c>
      <c r="D2488" s="409">
        <v>45453</v>
      </c>
      <c r="E2488" s="421" t="s">
        <v>12388</v>
      </c>
    </row>
    <row r="2489" spans="2:5">
      <c r="B2489" s="423">
        <v>2406</v>
      </c>
      <c r="C2489" s="408">
        <v>5090</v>
      </c>
      <c r="D2489" s="409">
        <v>45453</v>
      </c>
      <c r="E2489" s="421" t="s">
        <v>12395</v>
      </c>
    </row>
    <row r="2490" spans="2:5">
      <c r="B2490" s="423">
        <v>2406</v>
      </c>
      <c r="C2490" s="408">
        <v>5088</v>
      </c>
      <c r="D2490" s="409">
        <v>45453</v>
      </c>
      <c r="E2490" s="421" t="s">
        <v>12396</v>
      </c>
    </row>
    <row r="2491" spans="2:5">
      <c r="B2491" s="423">
        <v>2406</v>
      </c>
      <c r="C2491" s="408">
        <v>5087</v>
      </c>
      <c r="D2491" s="409">
        <v>45453</v>
      </c>
      <c r="E2491" s="421" t="s">
        <v>12397</v>
      </c>
    </row>
    <row r="2492" spans="2:5">
      <c r="B2492" s="423">
        <v>2406</v>
      </c>
      <c r="C2492" s="408">
        <v>5086</v>
      </c>
      <c r="D2492" s="409">
        <v>45453</v>
      </c>
      <c r="E2492" s="421" t="s">
        <v>12398</v>
      </c>
    </row>
    <row r="2493" spans="2:5">
      <c r="B2493" s="423">
        <v>2406</v>
      </c>
      <c r="C2493" s="408">
        <v>5085</v>
      </c>
      <c r="D2493" s="409">
        <v>45453</v>
      </c>
      <c r="E2493" s="421" t="s">
        <v>12400</v>
      </c>
    </row>
    <row r="2494" spans="2:5">
      <c r="B2494" s="423">
        <v>2406</v>
      </c>
      <c r="C2494" s="408">
        <v>5082</v>
      </c>
      <c r="D2494" s="409">
        <v>45453</v>
      </c>
      <c r="E2494" s="421" t="s">
        <v>12401</v>
      </c>
    </row>
    <row r="2495" spans="2:5">
      <c r="B2495" s="423">
        <v>2406</v>
      </c>
      <c r="C2495" s="408">
        <v>5080</v>
      </c>
      <c r="D2495" s="409">
        <v>45453</v>
      </c>
      <c r="E2495" s="421" t="s">
        <v>12403</v>
      </c>
    </row>
    <row r="2496" spans="2:5">
      <c r="B2496" s="423">
        <v>2406</v>
      </c>
      <c r="C2496" s="408">
        <v>5079</v>
      </c>
      <c r="D2496" s="409">
        <v>45453</v>
      </c>
      <c r="E2496" s="421" t="s">
        <v>12404</v>
      </c>
    </row>
    <row r="2497" spans="2:5">
      <c r="B2497" s="423">
        <v>2406</v>
      </c>
      <c r="C2497" s="408">
        <v>5075</v>
      </c>
      <c r="D2497" s="409">
        <v>45453</v>
      </c>
      <c r="E2497" s="421" t="s">
        <v>12406</v>
      </c>
    </row>
    <row r="2498" spans="2:5">
      <c r="B2498" s="423">
        <v>2406</v>
      </c>
      <c r="C2498" s="408">
        <v>5074</v>
      </c>
      <c r="D2498" s="409">
        <v>45453</v>
      </c>
      <c r="E2498" s="421" t="s">
        <v>12407</v>
      </c>
    </row>
    <row r="2499" spans="2:5">
      <c r="B2499" s="423">
        <v>2406</v>
      </c>
      <c r="C2499" s="408">
        <v>5072</v>
      </c>
      <c r="D2499" s="409">
        <v>45453</v>
      </c>
      <c r="E2499" s="421" t="s">
        <v>12408</v>
      </c>
    </row>
    <row r="2500" spans="2:5">
      <c r="B2500" s="423">
        <v>2406</v>
      </c>
      <c r="C2500" s="408">
        <v>5071</v>
      </c>
      <c r="D2500" s="409">
        <v>45453</v>
      </c>
      <c r="E2500" s="421" t="s">
        <v>12409</v>
      </c>
    </row>
    <row r="2501" spans="2:5">
      <c r="B2501" s="423">
        <v>2406</v>
      </c>
      <c r="C2501" s="408">
        <v>5068</v>
      </c>
      <c r="D2501" s="409">
        <v>45453</v>
      </c>
      <c r="E2501" s="421" t="s">
        <v>12410</v>
      </c>
    </row>
    <row r="2502" spans="2:5">
      <c r="B2502" s="423">
        <v>2406</v>
      </c>
      <c r="C2502" s="408">
        <v>5064</v>
      </c>
      <c r="D2502" s="409">
        <v>45453</v>
      </c>
      <c r="E2502" s="421" t="s">
        <v>12411</v>
      </c>
    </row>
    <row r="2503" spans="2:5">
      <c r="B2503" s="423">
        <v>2406</v>
      </c>
      <c r="C2503" s="408">
        <v>5063</v>
      </c>
      <c r="D2503" s="409">
        <v>45453</v>
      </c>
      <c r="E2503" s="421" t="s">
        <v>12412</v>
      </c>
    </row>
    <row r="2504" spans="2:5">
      <c r="B2504" s="423">
        <v>2406</v>
      </c>
      <c r="C2504" s="408">
        <v>5059</v>
      </c>
      <c r="D2504" s="409">
        <v>45453</v>
      </c>
      <c r="E2504" s="421" t="s">
        <v>12413</v>
      </c>
    </row>
    <row r="2505" spans="2:5">
      <c r="B2505" s="423">
        <v>2406</v>
      </c>
      <c r="C2505" s="408">
        <v>5055</v>
      </c>
      <c r="D2505" s="409">
        <v>45453</v>
      </c>
      <c r="E2505" s="421" t="s">
        <v>12415</v>
      </c>
    </row>
    <row r="2506" spans="2:5">
      <c r="B2506" s="423">
        <v>2406</v>
      </c>
      <c r="C2506" s="408">
        <v>5054</v>
      </c>
      <c r="D2506" s="409">
        <v>45453</v>
      </c>
      <c r="E2506" s="421" t="s">
        <v>12416</v>
      </c>
    </row>
    <row r="2507" spans="2:5">
      <c r="B2507" s="423">
        <v>2406</v>
      </c>
      <c r="C2507" s="408">
        <v>5053</v>
      </c>
      <c r="D2507" s="409">
        <v>45453</v>
      </c>
      <c r="E2507" s="421" t="s">
        <v>12417</v>
      </c>
    </row>
    <row r="2508" spans="2:5">
      <c r="B2508" s="423">
        <v>2406</v>
      </c>
      <c r="C2508" s="408">
        <v>5045</v>
      </c>
      <c r="D2508" s="409">
        <v>45453</v>
      </c>
      <c r="E2508" s="421" t="s">
        <v>12418</v>
      </c>
    </row>
    <row r="2509" spans="2:5">
      <c r="B2509" s="423">
        <v>2406</v>
      </c>
      <c r="C2509" s="408">
        <v>5040</v>
      </c>
      <c r="D2509" s="409">
        <v>45453</v>
      </c>
      <c r="E2509" s="421" t="s">
        <v>12414</v>
      </c>
    </row>
    <row r="2510" spans="2:5">
      <c r="B2510" s="423">
        <v>2406</v>
      </c>
      <c r="C2510" s="408">
        <v>5039</v>
      </c>
      <c r="D2510" s="409">
        <v>45453</v>
      </c>
      <c r="E2510" s="421" t="s">
        <v>12422</v>
      </c>
    </row>
    <row r="2511" spans="2:5">
      <c r="B2511" s="423">
        <v>2406</v>
      </c>
      <c r="C2511" s="408">
        <v>5038</v>
      </c>
      <c r="D2511" s="409">
        <v>45453</v>
      </c>
      <c r="E2511" s="421" t="s">
        <v>12424</v>
      </c>
    </row>
    <row r="2512" spans="2:5">
      <c r="B2512" s="423">
        <v>2406</v>
      </c>
      <c r="C2512" s="408">
        <v>5036</v>
      </c>
      <c r="D2512" s="409">
        <v>45453</v>
      </c>
      <c r="E2512" s="421" t="s">
        <v>12425</v>
      </c>
    </row>
    <row r="2513" spans="2:5">
      <c r="B2513" s="423">
        <v>2406</v>
      </c>
      <c r="C2513" s="408">
        <v>5035</v>
      </c>
      <c r="D2513" s="409">
        <v>45453</v>
      </c>
      <c r="E2513" s="421" t="s">
        <v>12426</v>
      </c>
    </row>
    <row r="2514" spans="2:5">
      <c r="B2514" s="423">
        <v>2406</v>
      </c>
      <c r="C2514" s="408">
        <v>5033</v>
      </c>
      <c r="D2514" s="409">
        <v>45453</v>
      </c>
      <c r="E2514" s="421" t="s">
        <v>12427</v>
      </c>
    </row>
    <row r="2515" spans="2:5">
      <c r="B2515" s="423">
        <v>2406</v>
      </c>
      <c r="C2515" s="408">
        <v>5027</v>
      </c>
      <c r="D2515" s="409">
        <v>45453</v>
      </c>
      <c r="E2515" s="421" t="s">
        <v>12429</v>
      </c>
    </row>
    <row r="2516" spans="2:5">
      <c r="B2516" s="423">
        <v>2406</v>
      </c>
      <c r="C2516" s="408">
        <v>5026</v>
      </c>
      <c r="D2516" s="409">
        <v>45453</v>
      </c>
      <c r="E2516" s="421" t="s">
        <v>12430</v>
      </c>
    </row>
    <row r="2517" spans="2:5">
      <c r="B2517" s="423">
        <v>2406</v>
      </c>
      <c r="C2517" s="408">
        <v>5023</v>
      </c>
      <c r="D2517" s="409">
        <v>45453</v>
      </c>
      <c r="E2517" s="421" t="s">
        <v>12431</v>
      </c>
    </row>
    <row r="2518" spans="2:5">
      <c r="B2518" s="423">
        <v>2406</v>
      </c>
      <c r="C2518" s="408">
        <v>5020</v>
      </c>
      <c r="D2518" s="409">
        <v>45453</v>
      </c>
      <c r="E2518" s="421" t="s">
        <v>12433</v>
      </c>
    </row>
    <row r="2519" spans="2:5">
      <c r="B2519" s="423">
        <v>2406</v>
      </c>
      <c r="C2519" s="408">
        <v>5013</v>
      </c>
      <c r="D2519" s="409">
        <v>45453</v>
      </c>
      <c r="E2519" s="421" t="s">
        <v>12434</v>
      </c>
    </row>
    <row r="2520" spans="2:5">
      <c r="B2520" s="423">
        <v>2406</v>
      </c>
      <c r="C2520" s="408">
        <v>5006</v>
      </c>
      <c r="D2520" s="409">
        <v>45453</v>
      </c>
      <c r="E2520" s="421" t="s">
        <v>12436</v>
      </c>
    </row>
    <row r="2521" spans="2:5">
      <c r="B2521" s="423">
        <v>2406</v>
      </c>
      <c r="C2521" s="408">
        <v>5003</v>
      </c>
      <c r="D2521" s="409">
        <v>45453</v>
      </c>
      <c r="E2521" s="421" t="s">
        <v>12437</v>
      </c>
    </row>
    <row r="2522" spans="2:5">
      <c r="B2522" s="423">
        <v>2406</v>
      </c>
      <c r="C2522" s="408">
        <v>5002</v>
      </c>
      <c r="D2522" s="409">
        <v>45453</v>
      </c>
      <c r="E2522" s="421" t="s">
        <v>12438</v>
      </c>
    </row>
    <row r="2523" spans="2:5">
      <c r="B2523" s="410">
        <v>2406</v>
      </c>
      <c r="C2523" s="410">
        <v>5000</v>
      </c>
      <c r="D2523" s="411">
        <v>45453</v>
      </c>
      <c r="E2523" s="425" t="s">
        <v>12439</v>
      </c>
    </row>
    <row r="2524" spans="2:5">
      <c r="B2524" s="423">
        <v>2406</v>
      </c>
      <c r="C2524" s="423">
        <v>4998</v>
      </c>
      <c r="D2524" s="424">
        <v>45453</v>
      </c>
      <c r="E2524" s="421" t="s">
        <v>12443</v>
      </c>
    </row>
    <row r="2525" spans="2:5">
      <c r="B2525" s="423">
        <v>2406</v>
      </c>
      <c r="C2525" s="423">
        <v>4997</v>
      </c>
      <c r="D2525" s="424">
        <v>45453</v>
      </c>
      <c r="E2525" s="421" t="s">
        <v>12444</v>
      </c>
    </row>
    <row r="2526" spans="2:5">
      <c r="B2526" s="410">
        <v>2406</v>
      </c>
      <c r="C2526" s="410">
        <v>4993</v>
      </c>
      <c r="D2526" s="411">
        <v>45453</v>
      </c>
      <c r="E2526" s="425" t="s">
        <v>12445</v>
      </c>
    </row>
    <row r="2527" spans="2:5">
      <c r="B2527" s="423">
        <v>2406</v>
      </c>
      <c r="C2527" s="423">
        <v>4989</v>
      </c>
      <c r="D2527" s="424">
        <v>45453</v>
      </c>
      <c r="E2527" s="421" t="s">
        <v>12446</v>
      </c>
    </row>
    <row r="2528" spans="2:5">
      <c r="B2528" s="423">
        <v>2406</v>
      </c>
      <c r="C2528" s="423">
        <v>4988</v>
      </c>
      <c r="D2528" s="424">
        <v>45453</v>
      </c>
      <c r="E2528" s="421" t="s">
        <v>12447</v>
      </c>
    </row>
    <row r="2529" spans="2:5">
      <c r="B2529" s="423">
        <v>2406</v>
      </c>
      <c r="C2529" s="423">
        <v>4984</v>
      </c>
      <c r="D2529" s="424">
        <v>45453</v>
      </c>
      <c r="E2529" s="421" t="s">
        <v>12449</v>
      </c>
    </row>
    <row r="2530" spans="2:5">
      <c r="B2530" s="423">
        <v>2406</v>
      </c>
      <c r="C2530" s="423">
        <v>4983</v>
      </c>
      <c r="D2530" s="424">
        <v>45453</v>
      </c>
      <c r="E2530" s="421" t="s">
        <v>12450</v>
      </c>
    </row>
    <row r="2531" spans="2:5">
      <c r="B2531" s="423">
        <v>2406</v>
      </c>
      <c r="C2531" s="423">
        <v>4979</v>
      </c>
      <c r="D2531" s="424">
        <v>45453</v>
      </c>
      <c r="E2531" s="421" t="s">
        <v>12451</v>
      </c>
    </row>
    <row r="2532" spans="2:5">
      <c r="B2532" s="423">
        <v>2406</v>
      </c>
      <c r="C2532" s="423">
        <v>4975</v>
      </c>
      <c r="D2532" s="424">
        <v>45453</v>
      </c>
      <c r="E2532" s="421" t="s">
        <v>12453</v>
      </c>
    </row>
    <row r="2533" spans="2:5">
      <c r="B2533" s="423">
        <v>2406</v>
      </c>
      <c r="C2533" s="423">
        <v>4964</v>
      </c>
      <c r="D2533" s="424">
        <v>45453</v>
      </c>
      <c r="E2533" s="421" t="s">
        <v>12456</v>
      </c>
    </row>
    <row r="2534" spans="2:5">
      <c r="B2534" s="423">
        <v>2406</v>
      </c>
      <c r="C2534" s="423">
        <v>4963</v>
      </c>
      <c r="D2534" s="424">
        <v>45453</v>
      </c>
      <c r="E2534" s="421" t="s">
        <v>12457</v>
      </c>
    </row>
    <row r="2535" spans="2:5">
      <c r="B2535" s="423">
        <v>2406</v>
      </c>
      <c r="C2535" s="423">
        <v>4961</v>
      </c>
      <c r="D2535" s="424">
        <v>45453</v>
      </c>
      <c r="E2535" s="421" t="s">
        <v>12459</v>
      </c>
    </row>
    <row r="2536" spans="2:5">
      <c r="B2536" s="423">
        <v>2406</v>
      </c>
      <c r="C2536" s="423">
        <v>4960</v>
      </c>
      <c r="D2536" s="424">
        <v>45453</v>
      </c>
      <c r="E2536" s="421" t="s">
        <v>12460</v>
      </c>
    </row>
    <row r="2537" spans="2:5">
      <c r="B2537" s="423">
        <v>2406</v>
      </c>
      <c r="C2537" s="423">
        <v>4959</v>
      </c>
      <c r="D2537" s="424">
        <v>45453</v>
      </c>
      <c r="E2537" s="421" t="s">
        <v>12461</v>
      </c>
    </row>
    <row r="2538" spans="2:5">
      <c r="B2538" s="423">
        <v>2406</v>
      </c>
      <c r="C2538" s="423">
        <v>4956</v>
      </c>
      <c r="D2538" s="424">
        <v>45453</v>
      </c>
      <c r="E2538" s="421" t="s">
        <v>12462</v>
      </c>
    </row>
    <row r="2539" spans="2:5">
      <c r="B2539" s="423">
        <v>2406</v>
      </c>
      <c r="C2539" s="423">
        <v>4952</v>
      </c>
      <c r="D2539" s="424">
        <v>45453</v>
      </c>
      <c r="E2539" s="421" t="s">
        <v>12463</v>
      </c>
    </row>
    <row r="2540" spans="2:5">
      <c r="B2540" s="423">
        <v>2406</v>
      </c>
      <c r="C2540" s="423">
        <v>4947</v>
      </c>
      <c r="D2540" s="424">
        <v>45453</v>
      </c>
      <c r="E2540" s="421" t="s">
        <v>12466</v>
      </c>
    </row>
    <row r="2541" spans="2:5">
      <c r="B2541" s="423">
        <v>2406</v>
      </c>
      <c r="C2541" s="423">
        <v>4942</v>
      </c>
      <c r="D2541" s="424">
        <v>45453</v>
      </c>
      <c r="E2541" s="421" t="s">
        <v>12470</v>
      </c>
    </row>
    <row r="2542" spans="2:5">
      <c r="B2542" s="423">
        <v>2406</v>
      </c>
      <c r="C2542" s="423">
        <v>4941</v>
      </c>
      <c r="D2542" s="424">
        <v>45453</v>
      </c>
      <c r="E2542" s="421" t="s">
        <v>12471</v>
      </c>
    </row>
    <row r="2543" spans="2:5">
      <c r="B2543" s="423">
        <v>2406</v>
      </c>
      <c r="C2543" s="423">
        <v>4940</v>
      </c>
      <c r="D2543" s="424">
        <v>45453</v>
      </c>
      <c r="E2543" s="421" t="s">
        <v>12472</v>
      </c>
    </row>
    <row r="2544" spans="2:5">
      <c r="B2544" s="423">
        <v>2406</v>
      </c>
      <c r="C2544" s="423">
        <v>4938</v>
      </c>
      <c r="D2544" s="424">
        <v>45453</v>
      </c>
      <c r="E2544" s="421" t="s">
        <v>12473</v>
      </c>
    </row>
    <row r="2545" spans="2:5">
      <c r="B2545" s="423">
        <v>2406</v>
      </c>
      <c r="C2545" s="423">
        <v>4934</v>
      </c>
      <c r="D2545" s="424">
        <v>45453</v>
      </c>
      <c r="E2545" s="421" t="s">
        <v>12475</v>
      </c>
    </row>
    <row r="2546" spans="2:5">
      <c r="B2546" s="423">
        <v>2406</v>
      </c>
      <c r="C2546" s="423">
        <v>4933</v>
      </c>
      <c r="D2546" s="424">
        <v>45453</v>
      </c>
      <c r="E2546" s="421" t="s">
        <v>12476</v>
      </c>
    </row>
    <row r="2547" spans="2:5">
      <c r="B2547" s="423">
        <v>2406</v>
      </c>
      <c r="C2547" s="423">
        <v>4932</v>
      </c>
      <c r="D2547" s="424">
        <v>45453</v>
      </c>
      <c r="E2547" s="421" t="s">
        <v>12477</v>
      </c>
    </row>
    <row r="2548" spans="2:5">
      <c r="B2548" s="423">
        <v>2406</v>
      </c>
      <c r="C2548" s="423">
        <v>4930</v>
      </c>
      <c r="D2548" s="424">
        <v>45453</v>
      </c>
      <c r="E2548" s="421" t="s">
        <v>12478</v>
      </c>
    </row>
    <row r="2549" spans="2:5">
      <c r="B2549" s="423">
        <v>2406</v>
      </c>
      <c r="C2549" s="423">
        <v>4929</v>
      </c>
      <c r="D2549" s="424">
        <v>45453</v>
      </c>
      <c r="E2549" s="421" t="s">
        <v>12479</v>
      </c>
    </row>
    <row r="2550" spans="2:5">
      <c r="B2550" s="423">
        <v>2406</v>
      </c>
      <c r="C2550" s="423">
        <v>4927</v>
      </c>
      <c r="D2550" s="424">
        <v>45453</v>
      </c>
      <c r="E2550" s="421" t="s">
        <v>12480</v>
      </c>
    </row>
    <row r="2551" spans="2:5">
      <c r="B2551" s="423">
        <v>2406</v>
      </c>
      <c r="C2551" s="423">
        <v>4926</v>
      </c>
      <c r="D2551" s="424">
        <v>45453</v>
      </c>
      <c r="E2551" s="421" t="s">
        <v>12481</v>
      </c>
    </row>
    <row r="2552" spans="2:5">
      <c r="B2552" s="423">
        <v>2406</v>
      </c>
      <c r="C2552" s="423">
        <v>4920</v>
      </c>
      <c r="D2552" s="424">
        <v>45453</v>
      </c>
      <c r="E2552" s="421" t="s">
        <v>12482</v>
      </c>
    </row>
    <row r="2553" spans="2:5">
      <c r="B2553" s="423">
        <v>2406</v>
      </c>
      <c r="C2553" s="423">
        <v>4916</v>
      </c>
      <c r="D2553" s="424">
        <v>45453</v>
      </c>
      <c r="E2553" s="421" t="s">
        <v>12485</v>
      </c>
    </row>
    <row r="2554" spans="2:5">
      <c r="B2554" s="423">
        <v>2406</v>
      </c>
      <c r="C2554" s="423">
        <v>4913</v>
      </c>
      <c r="D2554" s="424">
        <v>45453</v>
      </c>
      <c r="E2554" s="421" t="s">
        <v>12488</v>
      </c>
    </row>
    <row r="2555" spans="2:5">
      <c r="B2555" s="423">
        <v>2406</v>
      </c>
      <c r="C2555" s="423">
        <v>4910</v>
      </c>
      <c r="D2555" s="424">
        <v>45453</v>
      </c>
      <c r="E2555" s="421" t="s">
        <v>12493</v>
      </c>
    </row>
    <row r="2556" spans="2:5">
      <c r="B2556" s="423">
        <v>2406</v>
      </c>
      <c r="C2556" s="423">
        <v>4906</v>
      </c>
      <c r="D2556" s="424">
        <v>45453</v>
      </c>
      <c r="E2556" s="421" t="s">
        <v>12495</v>
      </c>
    </row>
    <row r="2557" spans="2:5">
      <c r="B2557" s="410">
        <v>2406</v>
      </c>
      <c r="C2557" s="410">
        <v>4904</v>
      </c>
      <c r="D2557" s="411">
        <v>45453</v>
      </c>
      <c r="E2557" s="425" t="s">
        <v>12497</v>
      </c>
    </row>
    <row r="2558" spans="2:5">
      <c r="B2558" s="423">
        <v>2406</v>
      </c>
      <c r="C2558" s="423">
        <v>4903</v>
      </c>
      <c r="D2558" s="424">
        <v>45453</v>
      </c>
      <c r="E2558" s="421" t="s">
        <v>12498</v>
      </c>
    </row>
    <row r="2559" spans="2:5">
      <c r="B2559" s="423">
        <v>2406</v>
      </c>
      <c r="C2559" s="423">
        <v>4898</v>
      </c>
      <c r="D2559" s="424">
        <v>45453</v>
      </c>
      <c r="E2559" s="421" t="s">
        <v>12500</v>
      </c>
    </row>
    <row r="2560" spans="2:5">
      <c r="B2560" s="423">
        <v>2406</v>
      </c>
      <c r="C2560" s="423">
        <v>4897</v>
      </c>
      <c r="D2560" s="424">
        <v>45453</v>
      </c>
      <c r="E2560" s="421" t="s">
        <v>12501</v>
      </c>
    </row>
    <row r="2561" spans="2:5">
      <c r="B2561" s="423">
        <v>2406</v>
      </c>
      <c r="C2561" s="423">
        <v>4896</v>
      </c>
      <c r="D2561" s="424">
        <v>45453</v>
      </c>
      <c r="E2561" s="421" t="s">
        <v>12502</v>
      </c>
    </row>
    <row r="2562" spans="2:5">
      <c r="B2562" s="423">
        <v>2406</v>
      </c>
      <c r="C2562" s="423">
        <v>4888</v>
      </c>
      <c r="D2562" s="424">
        <v>45453</v>
      </c>
      <c r="E2562" s="421" t="s">
        <v>12506</v>
      </c>
    </row>
    <row r="2563" spans="2:5">
      <c r="B2563" s="423">
        <v>2406</v>
      </c>
      <c r="C2563" s="423">
        <v>4886</v>
      </c>
      <c r="D2563" s="424">
        <v>45453</v>
      </c>
      <c r="E2563" s="421" t="s">
        <v>12507</v>
      </c>
    </row>
    <row r="2564" spans="2:5">
      <c r="B2564" s="423">
        <v>2406</v>
      </c>
      <c r="C2564" s="423">
        <v>4879</v>
      </c>
      <c r="D2564" s="424">
        <v>45453</v>
      </c>
      <c r="E2564" s="421" t="s">
        <v>12508</v>
      </c>
    </row>
    <row r="2565" spans="2:5">
      <c r="B2565" s="423">
        <v>2406</v>
      </c>
      <c r="C2565" s="423">
        <v>4876</v>
      </c>
      <c r="D2565" s="424">
        <v>45453</v>
      </c>
      <c r="E2565" s="421" t="s">
        <v>12510</v>
      </c>
    </row>
    <row r="2566" spans="2:5">
      <c r="B2566" s="423">
        <v>2406</v>
      </c>
      <c r="C2566" s="423">
        <v>4875</v>
      </c>
      <c r="D2566" s="424">
        <v>45453</v>
      </c>
      <c r="E2566" s="421" t="s">
        <v>12511</v>
      </c>
    </row>
    <row r="2567" spans="2:5">
      <c r="B2567" s="423">
        <v>2406</v>
      </c>
      <c r="C2567" s="423">
        <v>4873</v>
      </c>
      <c r="D2567" s="424">
        <v>45453</v>
      </c>
      <c r="E2567" s="421" t="s">
        <v>12512</v>
      </c>
    </row>
    <row r="2568" spans="2:5">
      <c r="B2568" s="423">
        <v>2406</v>
      </c>
      <c r="C2568" s="423">
        <v>4872</v>
      </c>
      <c r="D2568" s="424">
        <v>45453</v>
      </c>
      <c r="E2568" s="421" t="s">
        <v>12513</v>
      </c>
    </row>
    <row r="2569" spans="2:5">
      <c r="B2569" s="423">
        <v>2406</v>
      </c>
      <c r="C2569" s="423">
        <v>4871</v>
      </c>
      <c r="D2569" s="424">
        <v>45453</v>
      </c>
      <c r="E2569" s="421" t="s">
        <v>12515</v>
      </c>
    </row>
    <row r="2570" spans="2:5">
      <c r="B2570" s="423">
        <v>2406</v>
      </c>
      <c r="C2570" s="423">
        <v>4867</v>
      </c>
      <c r="D2570" s="424">
        <v>45453</v>
      </c>
      <c r="E2570" s="421" t="s">
        <v>12516</v>
      </c>
    </row>
    <row r="2571" spans="2:5">
      <c r="B2571" s="423">
        <v>2406</v>
      </c>
      <c r="C2571" s="423">
        <v>4866</v>
      </c>
      <c r="D2571" s="424">
        <v>45453</v>
      </c>
      <c r="E2571" s="421" t="s">
        <v>12518</v>
      </c>
    </row>
    <row r="2572" spans="2:5">
      <c r="B2572" s="423">
        <v>2406</v>
      </c>
      <c r="C2572" s="423">
        <v>4861</v>
      </c>
      <c r="D2572" s="424">
        <v>45453</v>
      </c>
      <c r="E2572" s="421" t="s">
        <v>12521</v>
      </c>
    </row>
    <row r="2573" spans="2:5">
      <c r="B2573" s="423">
        <v>2406</v>
      </c>
      <c r="C2573" s="423">
        <v>4860</v>
      </c>
      <c r="D2573" s="424">
        <v>45453</v>
      </c>
      <c r="E2573" s="421" t="s">
        <v>12522</v>
      </c>
    </row>
    <row r="2574" spans="2:5">
      <c r="B2574" s="423">
        <v>2406</v>
      </c>
      <c r="C2574" s="423">
        <v>4859</v>
      </c>
      <c r="D2574" s="424">
        <v>45453</v>
      </c>
      <c r="E2574" s="421" t="s">
        <v>12523</v>
      </c>
    </row>
    <row r="2575" spans="2:5">
      <c r="B2575" s="423">
        <v>2406</v>
      </c>
      <c r="C2575" s="423">
        <v>4858</v>
      </c>
      <c r="D2575" s="424">
        <v>45453</v>
      </c>
      <c r="E2575" s="421" t="s">
        <v>12524</v>
      </c>
    </row>
    <row r="2576" spans="2:5">
      <c r="B2576" s="423">
        <v>2406</v>
      </c>
      <c r="C2576" s="423">
        <v>4855</v>
      </c>
      <c r="D2576" s="424">
        <v>45453</v>
      </c>
      <c r="E2576" s="421" t="s">
        <v>12525</v>
      </c>
    </row>
    <row r="2577" spans="2:5">
      <c r="B2577" s="423">
        <v>2406</v>
      </c>
      <c r="C2577" s="423">
        <v>4854</v>
      </c>
      <c r="D2577" s="424">
        <v>45453</v>
      </c>
      <c r="E2577" s="421" t="s">
        <v>12526</v>
      </c>
    </row>
    <row r="2578" spans="2:5">
      <c r="B2578" s="423">
        <v>2406</v>
      </c>
      <c r="C2578" s="423">
        <v>4853</v>
      </c>
      <c r="D2578" s="424">
        <v>45453</v>
      </c>
      <c r="E2578" s="421" t="s">
        <v>12527</v>
      </c>
    </row>
    <row r="2579" spans="2:5">
      <c r="B2579" s="423">
        <v>2406</v>
      </c>
      <c r="C2579" s="423">
        <v>4851</v>
      </c>
      <c r="D2579" s="424">
        <v>45453</v>
      </c>
      <c r="E2579" s="421" t="s">
        <v>12528</v>
      </c>
    </row>
    <row r="2580" spans="2:5">
      <c r="B2580" s="423">
        <v>2406</v>
      </c>
      <c r="C2580" s="423">
        <v>4848</v>
      </c>
      <c r="D2580" s="424">
        <v>45453</v>
      </c>
      <c r="E2580" s="421" t="s">
        <v>12529</v>
      </c>
    </row>
    <row r="2581" spans="2:5">
      <c r="B2581" s="423">
        <v>2406</v>
      </c>
      <c r="C2581" s="423">
        <v>4847</v>
      </c>
      <c r="D2581" s="424">
        <v>45453</v>
      </c>
      <c r="E2581" s="421" t="s">
        <v>12531</v>
      </c>
    </row>
    <row r="2582" spans="2:5">
      <c r="B2582" s="423">
        <v>2406</v>
      </c>
      <c r="C2582" s="423">
        <v>4845</v>
      </c>
      <c r="D2582" s="424">
        <v>45453</v>
      </c>
      <c r="E2582" s="421" t="s">
        <v>12532</v>
      </c>
    </row>
    <row r="2583" spans="2:5">
      <c r="B2583" s="423">
        <v>2406</v>
      </c>
      <c r="C2583" s="423">
        <v>4844</v>
      </c>
      <c r="D2583" s="424">
        <v>45453</v>
      </c>
      <c r="E2583" s="421" t="s">
        <v>12533</v>
      </c>
    </row>
    <row r="2584" spans="2:5">
      <c r="B2584" s="423">
        <v>2406</v>
      </c>
      <c r="C2584" s="423">
        <v>4843</v>
      </c>
      <c r="D2584" s="424">
        <v>45453</v>
      </c>
      <c r="E2584" s="421" t="s">
        <v>12534</v>
      </c>
    </row>
    <row r="2585" spans="2:5">
      <c r="B2585" s="423">
        <v>2406</v>
      </c>
      <c r="C2585" s="423">
        <v>4842</v>
      </c>
      <c r="D2585" s="424">
        <v>45453</v>
      </c>
      <c r="E2585" s="421" t="s">
        <v>12536</v>
      </c>
    </row>
    <row r="2586" spans="2:5">
      <c r="B2586" s="423">
        <v>2406</v>
      </c>
      <c r="C2586" s="423">
        <v>4841</v>
      </c>
      <c r="D2586" s="424">
        <v>45453</v>
      </c>
      <c r="E2586" s="421" t="s">
        <v>12537</v>
      </c>
    </row>
    <row r="2587" spans="2:5">
      <c r="B2587" s="423">
        <v>2406</v>
      </c>
      <c r="C2587" s="423">
        <v>4840</v>
      </c>
      <c r="D2587" s="424">
        <v>45453</v>
      </c>
      <c r="E2587" s="421" t="s">
        <v>12538</v>
      </c>
    </row>
    <row r="2588" spans="2:5">
      <c r="B2588" s="423">
        <v>2406</v>
      </c>
      <c r="C2588" s="423">
        <v>4836</v>
      </c>
      <c r="D2588" s="424">
        <v>45453</v>
      </c>
      <c r="E2588" s="421" t="s">
        <v>12541</v>
      </c>
    </row>
    <row r="2589" spans="2:5">
      <c r="B2589" s="423">
        <v>2406</v>
      </c>
      <c r="C2589" s="423">
        <v>4835</v>
      </c>
      <c r="D2589" s="424">
        <v>45453</v>
      </c>
      <c r="E2589" s="421" t="s">
        <v>12543</v>
      </c>
    </row>
    <row r="2590" spans="2:5">
      <c r="B2590" s="423">
        <v>2406</v>
      </c>
      <c r="C2590" s="423">
        <v>4834</v>
      </c>
      <c r="D2590" s="424">
        <v>45453</v>
      </c>
      <c r="E2590" s="421" t="s">
        <v>12544</v>
      </c>
    </row>
    <row r="2591" spans="2:5">
      <c r="B2591" s="423">
        <v>2406</v>
      </c>
      <c r="C2591" s="423">
        <v>4833</v>
      </c>
      <c r="D2591" s="424">
        <v>45453</v>
      </c>
      <c r="E2591" s="421" t="s">
        <v>12545</v>
      </c>
    </row>
    <row r="2592" spans="2:5">
      <c r="B2592" s="423">
        <v>2406</v>
      </c>
      <c r="C2592" s="423">
        <v>4829</v>
      </c>
      <c r="D2592" s="424">
        <v>45453</v>
      </c>
      <c r="E2592" s="421" t="s">
        <v>12546</v>
      </c>
    </row>
    <row r="2593" spans="2:5">
      <c r="B2593" s="423">
        <v>2406</v>
      </c>
      <c r="C2593" s="423">
        <v>4828</v>
      </c>
      <c r="D2593" s="424">
        <v>45453</v>
      </c>
      <c r="E2593" s="421" t="s">
        <v>12547</v>
      </c>
    </row>
    <row r="2594" spans="2:5">
      <c r="B2594" s="423">
        <v>2406</v>
      </c>
      <c r="C2594" s="423">
        <v>4827</v>
      </c>
      <c r="D2594" s="424">
        <v>45453</v>
      </c>
      <c r="E2594" s="421" t="s">
        <v>12549</v>
      </c>
    </row>
    <row r="2595" spans="2:5">
      <c r="B2595" s="423">
        <v>2406</v>
      </c>
      <c r="C2595" s="423">
        <v>4825</v>
      </c>
      <c r="D2595" s="424">
        <v>45453</v>
      </c>
      <c r="E2595" s="421" t="s">
        <v>12550</v>
      </c>
    </row>
    <row r="2596" spans="2:5">
      <c r="B2596" s="423">
        <v>2406</v>
      </c>
      <c r="C2596" s="423">
        <v>4824</v>
      </c>
      <c r="D2596" s="424">
        <v>45453</v>
      </c>
      <c r="E2596" s="421" t="s">
        <v>12553</v>
      </c>
    </row>
    <row r="2597" spans="2:5">
      <c r="B2597" s="423">
        <v>2406</v>
      </c>
      <c r="C2597" s="423">
        <v>4823</v>
      </c>
      <c r="D2597" s="424">
        <v>45453</v>
      </c>
      <c r="E2597" s="421" t="s">
        <v>12552</v>
      </c>
    </row>
    <row r="2598" spans="2:5">
      <c r="B2598" s="423">
        <v>2406</v>
      </c>
      <c r="C2598" s="423">
        <v>4822</v>
      </c>
      <c r="D2598" s="424">
        <v>45453</v>
      </c>
      <c r="E2598" s="421" t="s">
        <v>12551</v>
      </c>
    </row>
    <row r="2599" spans="2:5">
      <c r="B2599" s="423">
        <v>2406</v>
      </c>
      <c r="C2599" s="423">
        <v>4821</v>
      </c>
      <c r="D2599" s="424">
        <v>45453</v>
      </c>
      <c r="E2599" s="421" t="s">
        <v>12554</v>
      </c>
    </row>
    <row r="2600" spans="2:5">
      <c r="B2600" s="423">
        <v>2406</v>
      </c>
      <c r="C2600" s="423">
        <v>4820</v>
      </c>
      <c r="D2600" s="424">
        <v>45453</v>
      </c>
      <c r="E2600" s="421" t="s">
        <v>12555</v>
      </c>
    </row>
    <row r="2601" spans="2:5">
      <c r="B2601" s="423">
        <v>2406</v>
      </c>
      <c r="C2601" s="423">
        <v>4817</v>
      </c>
      <c r="D2601" s="424">
        <v>45453</v>
      </c>
      <c r="E2601" s="421" t="s">
        <v>12558</v>
      </c>
    </row>
    <row r="2602" spans="2:5">
      <c r="B2602" s="423">
        <v>2406</v>
      </c>
      <c r="C2602" s="423">
        <v>4815</v>
      </c>
      <c r="D2602" s="424">
        <v>45453</v>
      </c>
      <c r="E2602" s="421" t="s">
        <v>12559</v>
      </c>
    </row>
    <row r="2603" spans="2:5">
      <c r="B2603" s="423">
        <v>2406</v>
      </c>
      <c r="C2603" s="423">
        <v>4814</v>
      </c>
      <c r="D2603" s="424">
        <v>45453</v>
      </c>
      <c r="E2603" s="421" t="s">
        <v>12560</v>
      </c>
    </row>
    <row r="2604" spans="2:5">
      <c r="B2604" s="423">
        <v>2406</v>
      </c>
      <c r="C2604" s="408">
        <v>4344</v>
      </c>
      <c r="D2604" s="409">
        <v>45450</v>
      </c>
      <c r="E2604" s="420" t="s">
        <v>11582</v>
      </c>
    </row>
    <row r="2605" spans="2:5">
      <c r="B2605" s="423">
        <v>2406</v>
      </c>
      <c r="C2605" s="408">
        <v>4343</v>
      </c>
      <c r="D2605" s="409">
        <v>45449</v>
      </c>
      <c r="E2605" s="421" t="s">
        <v>12226</v>
      </c>
    </row>
    <row r="2606" spans="2:5">
      <c r="B2606" s="423">
        <v>2406</v>
      </c>
      <c r="C2606" s="408">
        <v>4342</v>
      </c>
      <c r="D2606" s="409">
        <v>45449</v>
      </c>
      <c r="E2606" s="421" t="s">
        <v>12227</v>
      </c>
    </row>
    <row r="2607" spans="2:5">
      <c r="B2607" s="423">
        <v>2406</v>
      </c>
      <c r="C2607" s="408">
        <v>4341</v>
      </c>
      <c r="D2607" s="409">
        <v>45449</v>
      </c>
      <c r="E2607" s="421" t="s">
        <v>12228</v>
      </c>
    </row>
    <row r="2608" spans="2:5">
      <c r="B2608" s="423">
        <v>2406</v>
      </c>
      <c r="C2608" s="408">
        <v>4339</v>
      </c>
      <c r="D2608" s="409">
        <v>45449</v>
      </c>
      <c r="E2608" s="421" t="s">
        <v>12229</v>
      </c>
    </row>
    <row r="2609" spans="2:5">
      <c r="B2609" s="423">
        <v>2406</v>
      </c>
      <c r="C2609" s="408">
        <v>4338</v>
      </c>
      <c r="D2609" s="409">
        <v>45449</v>
      </c>
      <c r="E2609" s="421" t="s">
        <v>12230</v>
      </c>
    </row>
    <row r="2610" spans="2:5">
      <c r="B2610" s="423">
        <v>2406</v>
      </c>
      <c r="C2610" s="408">
        <v>4337</v>
      </c>
      <c r="D2610" s="409">
        <v>45449</v>
      </c>
      <c r="E2610" s="421" t="s">
        <v>12231</v>
      </c>
    </row>
    <row r="2611" spans="2:5">
      <c r="B2611" s="423">
        <v>2406</v>
      </c>
      <c r="C2611" s="408">
        <v>4336</v>
      </c>
      <c r="D2611" s="409">
        <v>45450</v>
      </c>
      <c r="E2611" s="420" t="s">
        <v>11583</v>
      </c>
    </row>
    <row r="2612" spans="2:5">
      <c r="B2612" s="423">
        <v>2406</v>
      </c>
      <c r="C2612" s="408">
        <v>4334</v>
      </c>
      <c r="D2612" s="409">
        <v>45449</v>
      </c>
      <c r="E2612" s="421" t="s">
        <v>12232</v>
      </c>
    </row>
    <row r="2613" spans="2:5">
      <c r="B2613" s="423">
        <v>2406</v>
      </c>
      <c r="C2613" s="408">
        <v>4333</v>
      </c>
      <c r="D2613" s="409">
        <v>45449</v>
      </c>
      <c r="E2613" s="421" t="s">
        <v>12233</v>
      </c>
    </row>
    <row r="2614" spans="2:5">
      <c r="B2614" s="423">
        <v>2406</v>
      </c>
      <c r="C2614" s="422">
        <v>4332</v>
      </c>
      <c r="D2614" s="409">
        <v>45450</v>
      </c>
      <c r="E2614" s="421" t="s">
        <v>11704</v>
      </c>
    </row>
    <row r="2615" spans="2:5">
      <c r="B2615" s="423">
        <v>2406</v>
      </c>
      <c r="C2615" s="422">
        <v>4331</v>
      </c>
      <c r="D2615" s="409">
        <v>45450</v>
      </c>
      <c r="E2615" s="421" t="s">
        <v>11705</v>
      </c>
    </row>
    <row r="2616" spans="2:5">
      <c r="B2616" s="423">
        <v>2406</v>
      </c>
      <c r="C2616" s="408">
        <v>4329</v>
      </c>
      <c r="D2616" s="409">
        <v>45450</v>
      </c>
      <c r="E2616" s="420" t="s">
        <v>11584</v>
      </c>
    </row>
    <row r="2617" spans="2:5">
      <c r="B2617" s="423">
        <v>2406</v>
      </c>
      <c r="C2617" s="408">
        <v>4328</v>
      </c>
      <c r="D2617" s="409">
        <v>45450</v>
      </c>
      <c r="E2617" s="420" t="s">
        <v>11585</v>
      </c>
    </row>
    <row r="2618" spans="2:5">
      <c r="B2618" s="423">
        <v>2406</v>
      </c>
      <c r="C2618" s="408">
        <v>4327</v>
      </c>
      <c r="D2618" s="409">
        <v>45450</v>
      </c>
      <c r="E2618" s="420" t="s">
        <v>11586</v>
      </c>
    </row>
    <row r="2619" spans="2:5">
      <c r="B2619" s="423">
        <v>2406</v>
      </c>
      <c r="C2619" s="408">
        <v>4325</v>
      </c>
      <c r="D2619" s="409">
        <v>45449</v>
      </c>
      <c r="E2619" s="421" t="s">
        <v>12234</v>
      </c>
    </row>
    <row r="2620" spans="2:5">
      <c r="B2620" s="423">
        <v>2406</v>
      </c>
      <c r="C2620" s="408">
        <v>4324</v>
      </c>
      <c r="D2620" s="409">
        <v>45449</v>
      </c>
      <c r="E2620" s="421" t="s">
        <v>12235</v>
      </c>
    </row>
    <row r="2621" spans="2:5">
      <c r="B2621" s="423">
        <v>2406</v>
      </c>
      <c r="C2621" s="408">
        <v>4323</v>
      </c>
      <c r="D2621" s="409">
        <v>45450</v>
      </c>
      <c r="E2621" s="420" t="s">
        <v>11587</v>
      </c>
    </row>
    <row r="2622" spans="2:5">
      <c r="B2622" s="423">
        <v>2406</v>
      </c>
      <c r="C2622" s="408">
        <v>4322</v>
      </c>
      <c r="D2622" s="409">
        <v>45449</v>
      </c>
      <c r="E2622" s="421" t="s">
        <v>12236</v>
      </c>
    </row>
    <row r="2623" spans="2:5">
      <c r="B2623" s="423">
        <v>2406</v>
      </c>
      <c r="C2623" s="408">
        <v>4321</v>
      </c>
      <c r="D2623" s="409">
        <v>45450</v>
      </c>
      <c r="E2623" s="420" t="s">
        <v>11706</v>
      </c>
    </row>
    <row r="2624" spans="2:5">
      <c r="B2624" s="423">
        <v>2406</v>
      </c>
      <c r="C2624" s="408">
        <v>4320</v>
      </c>
      <c r="D2624" s="409">
        <v>45450</v>
      </c>
      <c r="E2624" s="420" t="s">
        <v>11588</v>
      </c>
    </row>
    <row r="2625" spans="2:5">
      <c r="B2625" s="423">
        <v>2406</v>
      </c>
      <c r="C2625" s="408">
        <v>4318</v>
      </c>
      <c r="D2625" s="409">
        <v>45450</v>
      </c>
      <c r="E2625" s="420" t="s">
        <v>11589</v>
      </c>
    </row>
    <row r="2626" spans="2:5">
      <c r="B2626" s="423">
        <v>2406</v>
      </c>
      <c r="C2626" s="408">
        <v>4317</v>
      </c>
      <c r="D2626" s="409">
        <v>45450</v>
      </c>
      <c r="E2626" s="420" t="s">
        <v>11590</v>
      </c>
    </row>
    <row r="2627" spans="2:5">
      <c r="B2627" s="423">
        <v>2406</v>
      </c>
      <c r="C2627" s="408">
        <v>4316</v>
      </c>
      <c r="D2627" s="409">
        <v>45449</v>
      </c>
      <c r="E2627" s="421" t="s">
        <v>12237</v>
      </c>
    </row>
    <row r="2628" spans="2:5">
      <c r="B2628" s="423">
        <v>2406</v>
      </c>
      <c r="C2628" s="408">
        <v>4314</v>
      </c>
      <c r="D2628" s="409">
        <v>45449</v>
      </c>
      <c r="E2628" s="421" t="s">
        <v>12238</v>
      </c>
    </row>
    <row r="2629" spans="2:5">
      <c r="B2629" s="423">
        <v>2406</v>
      </c>
      <c r="C2629" s="408">
        <v>4313</v>
      </c>
      <c r="D2629" s="409">
        <v>45450</v>
      </c>
      <c r="E2629" s="420" t="s">
        <v>11591</v>
      </c>
    </row>
    <row r="2630" spans="2:5">
      <c r="B2630" s="423">
        <v>2406</v>
      </c>
      <c r="C2630" s="408">
        <v>4312</v>
      </c>
      <c r="D2630" s="409">
        <v>45449</v>
      </c>
      <c r="E2630" s="421" t="s">
        <v>12239</v>
      </c>
    </row>
    <row r="2631" spans="2:5">
      <c r="B2631" s="423">
        <v>2406</v>
      </c>
      <c r="C2631" s="408">
        <v>4309</v>
      </c>
      <c r="D2631" s="409">
        <v>45450</v>
      </c>
      <c r="E2631" s="421" t="s">
        <v>11707</v>
      </c>
    </row>
    <row r="2632" spans="2:5">
      <c r="B2632" s="423">
        <v>2406</v>
      </c>
      <c r="C2632" s="408">
        <v>4308</v>
      </c>
      <c r="D2632" s="409">
        <v>45450</v>
      </c>
      <c r="E2632" s="420" t="s">
        <v>11592</v>
      </c>
    </row>
    <row r="2633" spans="2:5">
      <c r="B2633" s="423">
        <v>2406</v>
      </c>
      <c r="C2633" s="408">
        <v>4306</v>
      </c>
      <c r="D2633" s="409">
        <v>45450</v>
      </c>
      <c r="E2633" s="420" t="s">
        <v>11593</v>
      </c>
    </row>
    <row r="2634" spans="2:5">
      <c r="B2634" s="423">
        <v>2406</v>
      </c>
      <c r="C2634" s="408">
        <v>4303</v>
      </c>
      <c r="D2634" s="409">
        <v>45450</v>
      </c>
      <c r="E2634" s="420" t="s">
        <v>11708</v>
      </c>
    </row>
    <row r="2635" spans="2:5">
      <c r="B2635" s="423">
        <v>2406</v>
      </c>
      <c r="C2635" s="408">
        <v>4302</v>
      </c>
      <c r="D2635" s="409">
        <v>45450</v>
      </c>
      <c r="E2635" s="420" t="s">
        <v>11594</v>
      </c>
    </row>
    <row r="2636" spans="2:5">
      <c r="B2636" s="423">
        <v>2406</v>
      </c>
      <c r="C2636" s="408">
        <v>4301</v>
      </c>
      <c r="D2636" s="409">
        <v>45449</v>
      </c>
      <c r="E2636" s="420" t="s">
        <v>12240</v>
      </c>
    </row>
    <row r="2637" spans="2:5">
      <c r="B2637" s="423">
        <v>2406</v>
      </c>
      <c r="C2637" s="408">
        <v>4300</v>
      </c>
      <c r="D2637" s="409">
        <v>45449</v>
      </c>
      <c r="E2637" s="420" t="s">
        <v>12241</v>
      </c>
    </row>
    <row r="2638" spans="2:5">
      <c r="B2638" s="423">
        <v>2406</v>
      </c>
      <c r="C2638" s="408">
        <v>4299</v>
      </c>
      <c r="D2638" s="409">
        <v>45450</v>
      </c>
      <c r="E2638" s="420" t="s">
        <v>11595</v>
      </c>
    </row>
    <row r="2639" spans="2:5">
      <c r="B2639" s="423">
        <v>2406</v>
      </c>
      <c r="C2639" s="408">
        <v>4295</v>
      </c>
      <c r="D2639" s="409">
        <v>45449</v>
      </c>
      <c r="E2639" s="421" t="s">
        <v>12242</v>
      </c>
    </row>
    <row r="2640" spans="2:5">
      <c r="B2640" s="423">
        <v>2406</v>
      </c>
      <c r="C2640" s="408">
        <v>4292</v>
      </c>
      <c r="D2640" s="409">
        <v>45449</v>
      </c>
      <c r="E2640" s="421" t="s">
        <v>12243</v>
      </c>
    </row>
    <row r="2641" spans="2:5">
      <c r="B2641" s="423">
        <v>2406</v>
      </c>
      <c r="C2641" s="408">
        <v>4291</v>
      </c>
      <c r="D2641" s="409">
        <v>45450</v>
      </c>
      <c r="E2641" s="420" t="s">
        <v>11596</v>
      </c>
    </row>
    <row r="2642" spans="2:5">
      <c r="B2642" s="423">
        <v>2406</v>
      </c>
      <c r="C2642" s="408">
        <v>4289</v>
      </c>
      <c r="D2642" s="409">
        <v>45449</v>
      </c>
      <c r="E2642" s="421" t="s">
        <v>12244</v>
      </c>
    </row>
    <row r="2643" spans="2:5">
      <c r="B2643" s="423">
        <v>2406</v>
      </c>
      <c r="C2643" s="408">
        <v>4287</v>
      </c>
      <c r="D2643" s="409">
        <v>45449</v>
      </c>
      <c r="E2643" s="421" t="s">
        <v>12245</v>
      </c>
    </row>
    <row r="2644" spans="2:5">
      <c r="B2644" s="423">
        <v>2406</v>
      </c>
      <c r="C2644" s="408">
        <v>4286</v>
      </c>
      <c r="D2644" s="409">
        <v>45449</v>
      </c>
      <c r="E2644" s="421" t="s">
        <v>12246</v>
      </c>
    </row>
    <row r="2645" spans="2:5">
      <c r="B2645" s="423">
        <v>2406</v>
      </c>
      <c r="C2645" s="408">
        <v>4284</v>
      </c>
      <c r="D2645" s="409">
        <v>45450</v>
      </c>
      <c r="E2645" s="420" t="s">
        <v>11597</v>
      </c>
    </row>
    <row r="2646" spans="2:5">
      <c r="B2646" s="423">
        <v>2406</v>
      </c>
      <c r="C2646" s="408">
        <v>4280</v>
      </c>
      <c r="D2646" s="409">
        <v>45450</v>
      </c>
      <c r="E2646" s="420" t="s">
        <v>11598</v>
      </c>
    </row>
    <row r="2647" spans="2:5">
      <c r="B2647" s="423">
        <v>2406</v>
      </c>
      <c r="C2647" s="408">
        <v>4278</v>
      </c>
      <c r="D2647" s="409">
        <v>45449</v>
      </c>
      <c r="E2647" s="421" t="s">
        <v>12247</v>
      </c>
    </row>
    <row r="2648" spans="2:5">
      <c r="B2648" s="423">
        <v>2406</v>
      </c>
      <c r="C2648" s="408">
        <v>4277</v>
      </c>
      <c r="D2648" s="409">
        <v>45449</v>
      </c>
      <c r="E2648" s="421" t="s">
        <v>12248</v>
      </c>
    </row>
    <row r="2649" spans="2:5">
      <c r="B2649" s="423">
        <v>2406</v>
      </c>
      <c r="C2649" s="408">
        <v>4276</v>
      </c>
      <c r="D2649" s="409">
        <v>45450</v>
      </c>
      <c r="E2649" s="420" t="s">
        <v>11599</v>
      </c>
    </row>
    <row r="2650" spans="2:5">
      <c r="B2650" s="423">
        <v>2406</v>
      </c>
      <c r="C2650" s="408">
        <v>4274</v>
      </c>
      <c r="D2650" s="409">
        <v>45450</v>
      </c>
      <c r="E2650" s="420" t="s">
        <v>11600</v>
      </c>
    </row>
    <row r="2651" spans="2:5">
      <c r="B2651" s="423">
        <v>2406</v>
      </c>
      <c r="C2651" s="408">
        <v>4273</v>
      </c>
      <c r="D2651" s="424">
        <v>45449</v>
      </c>
      <c r="E2651" s="421" t="s">
        <v>12249</v>
      </c>
    </row>
    <row r="2652" spans="2:5">
      <c r="B2652" s="423">
        <v>2406</v>
      </c>
      <c r="C2652" s="408">
        <v>4271</v>
      </c>
      <c r="D2652" s="424">
        <v>45449</v>
      </c>
      <c r="E2652" s="421" t="s">
        <v>12250</v>
      </c>
    </row>
    <row r="2653" spans="2:5">
      <c r="B2653" s="423">
        <v>2406</v>
      </c>
      <c r="C2653" s="408">
        <v>4269</v>
      </c>
      <c r="D2653" s="424">
        <v>45449</v>
      </c>
      <c r="E2653" s="421" t="s">
        <v>12251</v>
      </c>
    </row>
    <row r="2654" spans="2:5">
      <c r="B2654" s="423">
        <v>2406</v>
      </c>
      <c r="C2654" s="408">
        <v>4268</v>
      </c>
      <c r="D2654" s="409">
        <v>45450</v>
      </c>
      <c r="E2654" s="420" t="s">
        <v>11601</v>
      </c>
    </row>
    <row r="2655" spans="2:5">
      <c r="B2655" s="423">
        <v>2406</v>
      </c>
      <c r="C2655" s="408">
        <v>4267</v>
      </c>
      <c r="D2655" s="409">
        <v>45450</v>
      </c>
      <c r="E2655" s="421" t="s">
        <v>11709</v>
      </c>
    </row>
    <row r="2656" spans="2:5">
      <c r="B2656" s="423">
        <v>2406</v>
      </c>
      <c r="C2656" s="408">
        <v>4264</v>
      </c>
      <c r="D2656" s="424">
        <v>45449</v>
      </c>
      <c r="E2656" s="421" t="s">
        <v>12252</v>
      </c>
    </row>
    <row r="2657" spans="2:5">
      <c r="B2657" s="423">
        <v>2406</v>
      </c>
      <c r="C2657" s="408">
        <v>4261</v>
      </c>
      <c r="D2657" s="409">
        <v>45450</v>
      </c>
      <c r="E2657" s="420" t="s">
        <v>11602</v>
      </c>
    </row>
    <row r="2658" spans="2:5">
      <c r="B2658" s="423">
        <v>2406</v>
      </c>
      <c r="C2658" s="408">
        <v>4257</v>
      </c>
      <c r="D2658" s="409">
        <v>45450</v>
      </c>
      <c r="E2658" s="420" t="s">
        <v>11603</v>
      </c>
    </row>
    <row r="2659" spans="2:5">
      <c r="B2659" s="423">
        <v>2406</v>
      </c>
      <c r="C2659" s="408">
        <v>4254</v>
      </c>
      <c r="D2659" s="409">
        <v>45449</v>
      </c>
      <c r="E2659" s="421" t="s">
        <v>12253</v>
      </c>
    </row>
    <row r="2660" spans="2:5">
      <c r="B2660" s="423">
        <v>2406</v>
      </c>
      <c r="C2660" s="408">
        <v>4253</v>
      </c>
      <c r="D2660" s="409">
        <v>45449</v>
      </c>
      <c r="E2660" s="421" t="s">
        <v>12254</v>
      </c>
    </row>
    <row r="2661" spans="2:5">
      <c r="B2661" s="423">
        <v>2406</v>
      </c>
      <c r="C2661" s="408">
        <v>4251</v>
      </c>
      <c r="D2661" s="409">
        <v>45449</v>
      </c>
      <c r="E2661" s="421" t="s">
        <v>12255</v>
      </c>
    </row>
    <row r="2662" spans="2:5">
      <c r="B2662" s="423">
        <v>2406</v>
      </c>
      <c r="C2662" s="408">
        <v>4250</v>
      </c>
      <c r="D2662" s="409">
        <v>45450</v>
      </c>
      <c r="E2662" s="420" t="s">
        <v>11710</v>
      </c>
    </row>
    <row r="2663" spans="2:5">
      <c r="B2663" s="423">
        <v>2406</v>
      </c>
      <c r="C2663" s="408">
        <v>4249</v>
      </c>
      <c r="D2663" s="409">
        <v>45449</v>
      </c>
      <c r="E2663" s="421" t="s">
        <v>12256</v>
      </c>
    </row>
    <row r="2664" spans="2:5">
      <c r="B2664" s="423">
        <v>2406</v>
      </c>
      <c r="C2664" s="408">
        <v>4245</v>
      </c>
      <c r="D2664" s="409">
        <v>45450</v>
      </c>
      <c r="E2664" s="421" t="s">
        <v>11711</v>
      </c>
    </row>
    <row r="2665" spans="2:5">
      <c r="B2665" s="423">
        <v>2406</v>
      </c>
      <c r="C2665" s="408">
        <v>4244</v>
      </c>
      <c r="D2665" s="409">
        <v>45449</v>
      </c>
      <c r="E2665" s="421" t="s">
        <v>12257</v>
      </c>
    </row>
    <row r="2666" spans="2:5">
      <c r="B2666" s="423">
        <v>2406</v>
      </c>
      <c r="C2666" s="410">
        <v>4240</v>
      </c>
      <c r="D2666" s="411">
        <v>45450</v>
      </c>
      <c r="E2666" s="49" t="s">
        <v>11604</v>
      </c>
    </row>
    <row r="2667" spans="2:5">
      <c r="B2667" s="423">
        <v>2406</v>
      </c>
      <c r="C2667" s="408">
        <v>4239</v>
      </c>
      <c r="D2667" s="409">
        <v>45450</v>
      </c>
      <c r="E2667" s="420" t="s">
        <v>11605</v>
      </c>
    </row>
    <row r="2668" spans="2:5">
      <c r="B2668" s="423">
        <v>2406</v>
      </c>
      <c r="C2668" s="408">
        <v>4236</v>
      </c>
      <c r="D2668" s="409">
        <v>45449</v>
      </c>
      <c r="E2668" s="421" t="s">
        <v>12258</v>
      </c>
    </row>
    <row r="2669" spans="2:5">
      <c r="B2669" s="423">
        <v>2406</v>
      </c>
      <c r="C2669" s="408">
        <v>4235</v>
      </c>
      <c r="D2669" s="409">
        <v>45449</v>
      </c>
      <c r="E2669" s="421" t="s">
        <v>12259</v>
      </c>
    </row>
    <row r="2670" spans="2:5">
      <c r="B2670" s="423">
        <v>2406</v>
      </c>
      <c r="C2670" s="408">
        <v>4233</v>
      </c>
      <c r="D2670" s="409">
        <v>45449</v>
      </c>
      <c r="E2670" s="421" t="s">
        <v>12260</v>
      </c>
    </row>
    <row r="2671" spans="2:5">
      <c r="B2671" s="423">
        <v>2406</v>
      </c>
      <c r="C2671" s="408">
        <v>4231</v>
      </c>
      <c r="D2671" s="409">
        <v>45449</v>
      </c>
      <c r="E2671" s="421" t="s">
        <v>12261</v>
      </c>
    </row>
    <row r="2672" spans="2:5">
      <c r="B2672" s="423">
        <v>2406</v>
      </c>
      <c r="C2672" s="408">
        <v>4230</v>
      </c>
      <c r="D2672" s="409">
        <v>45449</v>
      </c>
      <c r="E2672" s="421" t="s">
        <v>12262</v>
      </c>
    </row>
    <row r="2673" spans="2:5">
      <c r="B2673" s="423">
        <v>2406</v>
      </c>
      <c r="C2673" s="408">
        <v>4229</v>
      </c>
      <c r="D2673" s="409">
        <v>45450</v>
      </c>
      <c r="E2673" s="420" t="s">
        <v>11606</v>
      </c>
    </row>
    <row r="2674" spans="2:5">
      <c r="B2674" s="423">
        <v>2406</v>
      </c>
      <c r="C2674" s="408">
        <v>4227</v>
      </c>
      <c r="D2674" s="409">
        <v>45450</v>
      </c>
      <c r="E2674" s="421" t="s">
        <v>11607</v>
      </c>
    </row>
    <row r="2675" spans="2:5">
      <c r="B2675" s="423">
        <v>2406</v>
      </c>
      <c r="C2675" s="408">
        <v>4221</v>
      </c>
      <c r="D2675" s="409">
        <v>45449</v>
      </c>
      <c r="E2675" s="421" t="s">
        <v>12263</v>
      </c>
    </row>
    <row r="2676" spans="2:5">
      <c r="B2676" s="423">
        <v>2406</v>
      </c>
      <c r="C2676" s="408">
        <v>4220</v>
      </c>
      <c r="D2676" s="409">
        <v>45449</v>
      </c>
      <c r="E2676" s="421" t="s">
        <v>12264</v>
      </c>
    </row>
    <row r="2677" spans="2:5">
      <c r="B2677" s="423">
        <v>2406</v>
      </c>
      <c r="C2677" s="408">
        <v>4219</v>
      </c>
      <c r="D2677" s="409">
        <v>45450</v>
      </c>
      <c r="E2677" s="421" t="s">
        <v>11608</v>
      </c>
    </row>
    <row r="2678" spans="2:5">
      <c r="B2678" s="423">
        <v>2406</v>
      </c>
      <c r="C2678" s="408">
        <v>4218</v>
      </c>
      <c r="D2678" s="409">
        <v>45449</v>
      </c>
      <c r="E2678" s="421" t="s">
        <v>12265</v>
      </c>
    </row>
    <row r="2679" spans="2:5">
      <c r="B2679" s="423">
        <v>2406</v>
      </c>
      <c r="C2679" s="408">
        <v>4216</v>
      </c>
      <c r="D2679" s="409">
        <v>45450</v>
      </c>
      <c r="E2679" s="421" t="s">
        <v>11712</v>
      </c>
    </row>
    <row r="2680" spans="2:5">
      <c r="B2680" s="423">
        <v>2406</v>
      </c>
      <c r="C2680" s="408">
        <v>4215</v>
      </c>
      <c r="D2680" s="409">
        <v>45450</v>
      </c>
      <c r="E2680" s="421" t="s">
        <v>11713</v>
      </c>
    </row>
    <row r="2681" spans="2:5">
      <c r="B2681" s="423">
        <v>2406</v>
      </c>
      <c r="C2681" s="408">
        <v>4214</v>
      </c>
      <c r="D2681" s="409">
        <v>45449</v>
      </c>
      <c r="E2681" s="421" t="s">
        <v>12266</v>
      </c>
    </row>
    <row r="2682" spans="2:5">
      <c r="B2682" s="423">
        <v>2406</v>
      </c>
      <c r="C2682" s="408">
        <v>4212</v>
      </c>
      <c r="D2682" s="409">
        <v>45449</v>
      </c>
      <c r="E2682" s="421" t="s">
        <v>12267</v>
      </c>
    </row>
    <row r="2683" spans="2:5">
      <c r="B2683" s="423">
        <v>2406</v>
      </c>
      <c r="C2683" s="408">
        <v>4210</v>
      </c>
      <c r="D2683" s="409">
        <v>45449</v>
      </c>
      <c r="E2683" s="421" t="s">
        <v>12268</v>
      </c>
    </row>
    <row r="2684" spans="2:5">
      <c r="B2684" s="423">
        <v>2406</v>
      </c>
      <c r="C2684" s="408">
        <v>4208</v>
      </c>
      <c r="D2684" s="409">
        <v>45450</v>
      </c>
      <c r="E2684" s="421" t="s">
        <v>11609</v>
      </c>
    </row>
    <row r="2685" spans="2:5">
      <c r="B2685" s="423">
        <v>2406</v>
      </c>
      <c r="C2685" s="408">
        <v>4207</v>
      </c>
      <c r="D2685" s="409">
        <v>45449</v>
      </c>
      <c r="E2685" s="421" t="s">
        <v>12269</v>
      </c>
    </row>
    <row r="2686" spans="2:5">
      <c r="B2686" s="423">
        <v>2406</v>
      </c>
      <c r="C2686" s="408">
        <v>4206</v>
      </c>
      <c r="D2686" s="409">
        <v>45449</v>
      </c>
      <c r="E2686" s="421" t="s">
        <v>12270</v>
      </c>
    </row>
    <row r="2687" spans="2:5">
      <c r="B2687" s="423">
        <v>2406</v>
      </c>
      <c r="C2687" s="408">
        <v>4202</v>
      </c>
      <c r="D2687" s="409">
        <v>45449</v>
      </c>
      <c r="E2687" s="421" t="s">
        <v>12271</v>
      </c>
    </row>
    <row r="2688" spans="2:5">
      <c r="B2688" s="423">
        <v>2406</v>
      </c>
      <c r="C2688" s="408">
        <v>4201</v>
      </c>
      <c r="D2688" s="409">
        <v>45450</v>
      </c>
      <c r="E2688" s="421" t="s">
        <v>11610</v>
      </c>
    </row>
    <row r="2689" spans="2:5">
      <c r="B2689" s="423">
        <v>2406</v>
      </c>
      <c r="C2689" s="408">
        <v>4197</v>
      </c>
      <c r="D2689" s="409">
        <v>45449</v>
      </c>
      <c r="E2689" s="421" t="s">
        <v>12272</v>
      </c>
    </row>
    <row r="2690" spans="2:5">
      <c r="B2690" s="423">
        <v>2406</v>
      </c>
      <c r="C2690" s="408">
        <v>4184</v>
      </c>
      <c r="D2690" s="409">
        <v>45450</v>
      </c>
      <c r="E2690" s="421" t="s">
        <v>11714</v>
      </c>
    </row>
    <row r="2691" spans="2:5">
      <c r="B2691" s="423">
        <v>2406</v>
      </c>
      <c r="C2691" s="408">
        <v>4178</v>
      </c>
      <c r="D2691" s="409">
        <v>45449</v>
      </c>
      <c r="E2691" s="421" t="s">
        <v>12273</v>
      </c>
    </row>
    <row r="2692" spans="2:5">
      <c r="B2692" s="423">
        <v>2406</v>
      </c>
      <c r="C2692" s="408">
        <v>4175</v>
      </c>
      <c r="D2692" s="409">
        <v>45449</v>
      </c>
      <c r="E2692" s="421" t="s">
        <v>12274</v>
      </c>
    </row>
    <row r="2693" spans="2:5">
      <c r="B2693" s="423">
        <v>2406</v>
      </c>
      <c r="C2693" s="408">
        <v>4170</v>
      </c>
      <c r="D2693" s="409">
        <v>45450</v>
      </c>
      <c r="E2693" s="421" t="s">
        <v>11611</v>
      </c>
    </row>
    <row r="2694" spans="2:5">
      <c r="B2694" s="423">
        <v>2406</v>
      </c>
      <c r="C2694" s="408">
        <v>4165</v>
      </c>
      <c r="D2694" s="409">
        <v>45450</v>
      </c>
      <c r="E2694" s="421" t="s">
        <v>11612</v>
      </c>
    </row>
    <row r="2695" spans="2:5">
      <c r="B2695" s="423">
        <v>2406</v>
      </c>
      <c r="C2695" s="408">
        <v>4163</v>
      </c>
      <c r="D2695" s="409">
        <v>45450</v>
      </c>
      <c r="E2695" s="421" t="s">
        <v>11715</v>
      </c>
    </row>
    <row r="2696" spans="2:5">
      <c r="B2696" s="423">
        <v>2406</v>
      </c>
      <c r="C2696" s="408">
        <v>4159</v>
      </c>
      <c r="D2696" s="424">
        <v>45449</v>
      </c>
      <c r="E2696" s="421" t="s">
        <v>12275</v>
      </c>
    </row>
    <row r="2697" spans="2:5">
      <c r="B2697" s="423">
        <v>2406</v>
      </c>
      <c r="C2697" s="408">
        <v>4158</v>
      </c>
      <c r="D2697" s="424">
        <v>45449</v>
      </c>
      <c r="E2697" s="421" t="s">
        <v>12276</v>
      </c>
    </row>
    <row r="2698" spans="2:5">
      <c r="B2698" s="423">
        <v>2406</v>
      </c>
      <c r="C2698" s="408">
        <v>4156</v>
      </c>
      <c r="D2698" s="409">
        <v>45450</v>
      </c>
      <c r="E2698" s="421" t="s">
        <v>11716</v>
      </c>
    </row>
    <row r="2699" spans="2:5">
      <c r="B2699" s="423">
        <v>2406</v>
      </c>
      <c r="C2699" s="408">
        <v>4155</v>
      </c>
      <c r="D2699" s="409">
        <v>45450</v>
      </c>
      <c r="E2699" s="421" t="s">
        <v>11717</v>
      </c>
    </row>
    <row r="2700" spans="2:5">
      <c r="B2700" s="423">
        <v>2406</v>
      </c>
      <c r="C2700" s="408">
        <v>4153</v>
      </c>
      <c r="D2700" s="409">
        <v>45450</v>
      </c>
      <c r="E2700" s="421" t="s">
        <v>11613</v>
      </c>
    </row>
    <row r="2701" spans="2:5">
      <c r="B2701" s="423">
        <v>2406</v>
      </c>
      <c r="C2701" s="408">
        <v>4151</v>
      </c>
      <c r="D2701" s="409">
        <v>45449</v>
      </c>
      <c r="E2701" s="421" t="s">
        <v>12277</v>
      </c>
    </row>
    <row r="2702" spans="2:5">
      <c r="B2702" s="423">
        <v>2406</v>
      </c>
      <c r="C2702" s="408">
        <v>4149</v>
      </c>
      <c r="D2702" s="409">
        <v>45449</v>
      </c>
      <c r="E2702" s="421" t="s">
        <v>12278</v>
      </c>
    </row>
    <row r="2703" spans="2:5">
      <c r="B2703" s="423">
        <v>2406</v>
      </c>
      <c r="C2703" s="408">
        <v>4148</v>
      </c>
      <c r="D2703" s="409">
        <v>45450</v>
      </c>
      <c r="E2703" s="421" t="s">
        <v>11614</v>
      </c>
    </row>
    <row r="2704" spans="2:5">
      <c r="B2704" s="423">
        <v>2406</v>
      </c>
      <c r="C2704" s="408">
        <v>4146</v>
      </c>
      <c r="D2704" s="409">
        <v>45449</v>
      </c>
      <c r="E2704" s="421" t="s">
        <v>12279</v>
      </c>
    </row>
    <row r="2705" spans="2:5">
      <c r="B2705" s="423">
        <v>2406</v>
      </c>
      <c r="C2705" s="408">
        <v>4145</v>
      </c>
      <c r="D2705" s="409">
        <v>45449</v>
      </c>
      <c r="E2705" s="421" t="s">
        <v>12280</v>
      </c>
    </row>
    <row r="2706" spans="2:5">
      <c r="B2706" s="423">
        <v>2406</v>
      </c>
      <c r="C2706" s="408">
        <v>4144</v>
      </c>
      <c r="D2706" s="409">
        <v>45450</v>
      </c>
      <c r="E2706" s="421" t="s">
        <v>11718</v>
      </c>
    </row>
    <row r="2707" spans="2:5">
      <c r="B2707" s="423">
        <v>2406</v>
      </c>
      <c r="C2707" s="408">
        <v>4143</v>
      </c>
      <c r="D2707" s="409">
        <v>45450</v>
      </c>
      <c r="E2707" s="421" t="s">
        <v>11719</v>
      </c>
    </row>
    <row r="2708" spans="2:5">
      <c r="B2708" s="423">
        <v>2406</v>
      </c>
      <c r="C2708" s="408">
        <v>4142</v>
      </c>
      <c r="D2708" s="409">
        <v>45450</v>
      </c>
      <c r="E2708" s="421" t="s">
        <v>11720</v>
      </c>
    </row>
    <row r="2709" spans="2:5">
      <c r="B2709" s="423">
        <v>2406</v>
      </c>
      <c r="C2709" s="408">
        <v>4140</v>
      </c>
      <c r="D2709" s="409">
        <v>45449</v>
      </c>
      <c r="E2709" s="421" t="s">
        <v>12281</v>
      </c>
    </row>
    <row r="2710" spans="2:5">
      <c r="B2710" s="423">
        <v>2406</v>
      </c>
      <c r="C2710" s="408">
        <v>4138</v>
      </c>
      <c r="D2710" s="409">
        <v>45449</v>
      </c>
      <c r="E2710" s="421" t="s">
        <v>12282</v>
      </c>
    </row>
    <row r="2711" spans="2:5">
      <c r="B2711" s="423">
        <v>2406</v>
      </c>
      <c r="C2711" s="408">
        <v>4137</v>
      </c>
      <c r="D2711" s="409">
        <v>45450</v>
      </c>
      <c r="E2711" s="421" t="s">
        <v>11615</v>
      </c>
    </row>
    <row r="2712" spans="2:5">
      <c r="B2712" s="423">
        <v>2406</v>
      </c>
      <c r="C2712" s="408">
        <v>4136</v>
      </c>
      <c r="D2712" s="409">
        <v>45450</v>
      </c>
      <c r="E2712" s="421" t="s">
        <v>11721</v>
      </c>
    </row>
    <row r="2713" spans="2:5">
      <c r="B2713" s="423">
        <v>2406</v>
      </c>
      <c r="C2713" s="408">
        <v>4129</v>
      </c>
      <c r="D2713" s="409">
        <v>45449</v>
      </c>
      <c r="E2713" s="421" t="s">
        <v>12283</v>
      </c>
    </row>
    <row r="2714" spans="2:5">
      <c r="B2714" s="423">
        <v>2406</v>
      </c>
      <c r="C2714" s="408">
        <v>4127</v>
      </c>
      <c r="D2714" s="409">
        <v>45449</v>
      </c>
      <c r="E2714" s="421" t="s">
        <v>12284</v>
      </c>
    </row>
    <row r="2715" spans="2:5">
      <c r="B2715" s="423">
        <v>2406</v>
      </c>
      <c r="C2715" s="408">
        <v>4116</v>
      </c>
      <c r="D2715" s="409">
        <v>45449</v>
      </c>
      <c r="E2715" s="421" t="s">
        <v>12285</v>
      </c>
    </row>
    <row r="2716" spans="2:5">
      <c r="B2716" s="423">
        <v>2406</v>
      </c>
      <c r="C2716" s="408">
        <v>4113</v>
      </c>
      <c r="D2716" s="409">
        <v>45449</v>
      </c>
      <c r="E2716" s="421" t="s">
        <v>12286</v>
      </c>
    </row>
    <row r="2717" spans="2:5">
      <c r="B2717" s="423">
        <v>2406</v>
      </c>
      <c r="C2717" s="408">
        <v>4112</v>
      </c>
      <c r="D2717" s="409">
        <v>45450</v>
      </c>
      <c r="E2717" s="421" t="s">
        <v>11616</v>
      </c>
    </row>
    <row r="2718" spans="2:5">
      <c r="B2718" s="423">
        <v>2406</v>
      </c>
      <c r="C2718" s="408">
        <v>4109</v>
      </c>
      <c r="D2718" s="409">
        <v>45449</v>
      </c>
      <c r="E2718" s="421" t="s">
        <v>12287</v>
      </c>
    </row>
    <row r="2719" spans="2:5">
      <c r="B2719" s="423">
        <v>2406</v>
      </c>
      <c r="C2719" s="408">
        <v>4105</v>
      </c>
      <c r="D2719" s="409">
        <v>45450</v>
      </c>
      <c r="E2719" s="421" t="s">
        <v>11617</v>
      </c>
    </row>
    <row r="2720" spans="2:5">
      <c r="B2720" s="423">
        <v>2406</v>
      </c>
      <c r="C2720" s="408">
        <v>4103</v>
      </c>
      <c r="D2720" s="409">
        <v>45450</v>
      </c>
      <c r="E2720" s="421" t="s">
        <v>11618</v>
      </c>
    </row>
    <row r="2721" spans="2:5">
      <c r="B2721" s="423">
        <v>2406</v>
      </c>
      <c r="C2721" s="408">
        <v>4101</v>
      </c>
      <c r="D2721" s="409">
        <v>45449</v>
      </c>
      <c r="E2721" s="421" t="s">
        <v>12288</v>
      </c>
    </row>
    <row r="2722" spans="2:5">
      <c r="B2722" s="423">
        <v>2406</v>
      </c>
      <c r="C2722" s="408">
        <v>4099</v>
      </c>
      <c r="D2722" s="409">
        <v>45450</v>
      </c>
      <c r="E2722" s="421" t="s">
        <v>11619</v>
      </c>
    </row>
    <row r="2723" spans="2:5">
      <c r="B2723" s="423">
        <v>2406</v>
      </c>
      <c r="C2723" s="408">
        <v>4098</v>
      </c>
      <c r="D2723" s="409">
        <v>45450</v>
      </c>
      <c r="E2723" s="421" t="s">
        <v>11722</v>
      </c>
    </row>
    <row r="2724" spans="2:5">
      <c r="B2724" s="423">
        <v>2406</v>
      </c>
      <c r="C2724" s="408">
        <v>4094</v>
      </c>
      <c r="D2724" s="409">
        <v>45449</v>
      </c>
      <c r="E2724" s="421" t="s">
        <v>12289</v>
      </c>
    </row>
    <row r="2725" spans="2:5">
      <c r="B2725" s="423">
        <v>2406</v>
      </c>
      <c r="C2725" s="408">
        <v>4093</v>
      </c>
      <c r="D2725" s="409">
        <v>45450</v>
      </c>
      <c r="E2725" s="421" t="s">
        <v>11620</v>
      </c>
    </row>
    <row r="2726" spans="2:5">
      <c r="B2726" s="423">
        <v>2406</v>
      </c>
      <c r="C2726" s="408">
        <v>4090</v>
      </c>
      <c r="D2726" s="409">
        <v>45450</v>
      </c>
      <c r="E2726" s="421" t="s">
        <v>11621</v>
      </c>
    </row>
    <row r="2727" spans="2:5">
      <c r="B2727" s="423">
        <v>2406</v>
      </c>
      <c r="C2727" s="408">
        <v>4089</v>
      </c>
      <c r="D2727" s="409">
        <v>45450</v>
      </c>
      <c r="E2727" s="421" t="s">
        <v>11622</v>
      </c>
    </row>
    <row r="2728" spans="2:5">
      <c r="B2728" s="423">
        <v>2406</v>
      </c>
      <c r="C2728" s="408">
        <v>4088</v>
      </c>
      <c r="D2728" s="409">
        <v>45450</v>
      </c>
      <c r="E2728" s="421" t="s">
        <v>11623</v>
      </c>
    </row>
    <row r="2729" spans="2:5">
      <c r="B2729" s="423">
        <v>2406</v>
      </c>
      <c r="C2729" s="408">
        <v>4086</v>
      </c>
      <c r="D2729" s="409">
        <v>45449</v>
      </c>
      <c r="E2729" s="421" t="s">
        <v>12290</v>
      </c>
    </row>
    <row r="2730" spans="2:5">
      <c r="B2730" s="423">
        <v>2406</v>
      </c>
      <c r="C2730" s="408">
        <v>4082</v>
      </c>
      <c r="D2730" s="409">
        <v>45449</v>
      </c>
      <c r="E2730" s="421" t="s">
        <v>12291</v>
      </c>
    </row>
    <row r="2731" spans="2:5">
      <c r="B2731" s="423">
        <v>2406</v>
      </c>
      <c r="C2731" s="408">
        <v>4081</v>
      </c>
      <c r="D2731" s="409">
        <v>45450</v>
      </c>
      <c r="E2731" s="421" t="s">
        <v>11624</v>
      </c>
    </row>
    <row r="2732" spans="2:5">
      <c r="B2732" s="423">
        <v>2406</v>
      </c>
      <c r="C2732" s="408">
        <v>4076</v>
      </c>
      <c r="D2732" s="409">
        <v>45449</v>
      </c>
      <c r="E2732" s="421" t="s">
        <v>12292</v>
      </c>
    </row>
    <row r="2733" spans="2:5">
      <c r="B2733" s="423">
        <v>2406</v>
      </c>
      <c r="C2733" s="408">
        <v>4071</v>
      </c>
      <c r="D2733" s="409">
        <v>45450</v>
      </c>
      <c r="E2733" s="421" t="s">
        <v>11723</v>
      </c>
    </row>
    <row r="2734" spans="2:5">
      <c r="B2734" s="423">
        <v>2406</v>
      </c>
      <c r="C2734" s="408">
        <v>4070</v>
      </c>
      <c r="D2734" s="409">
        <v>45450</v>
      </c>
      <c r="E2734" s="421" t="s">
        <v>11625</v>
      </c>
    </row>
    <row r="2735" spans="2:5">
      <c r="B2735" s="423">
        <v>2406</v>
      </c>
      <c r="C2735" s="408">
        <v>4068</v>
      </c>
      <c r="D2735" s="409">
        <v>45450</v>
      </c>
      <c r="E2735" s="421" t="s">
        <v>11626</v>
      </c>
    </row>
    <row r="2736" spans="2:5">
      <c r="B2736" s="423">
        <v>2406</v>
      </c>
      <c r="C2736" s="408">
        <v>4064</v>
      </c>
      <c r="D2736" s="409">
        <v>45449</v>
      </c>
      <c r="E2736" s="421" t="s">
        <v>12293</v>
      </c>
    </row>
    <row r="2737" spans="2:5">
      <c r="B2737" s="423">
        <v>2406</v>
      </c>
      <c r="C2737" s="408">
        <v>4062</v>
      </c>
      <c r="D2737" s="409">
        <v>45449</v>
      </c>
      <c r="E2737" s="421" t="s">
        <v>12294</v>
      </c>
    </row>
    <row r="2738" spans="2:5">
      <c r="B2738" s="423">
        <v>2406</v>
      </c>
      <c r="C2738" s="408">
        <v>4056</v>
      </c>
      <c r="D2738" s="409">
        <v>45450</v>
      </c>
      <c r="E2738" s="421" t="s">
        <v>11627</v>
      </c>
    </row>
    <row r="2739" spans="2:5">
      <c r="B2739" s="423">
        <v>2406</v>
      </c>
      <c r="C2739" s="408">
        <v>4055</v>
      </c>
      <c r="D2739" s="409">
        <v>45450</v>
      </c>
      <c r="E2739" s="421" t="s">
        <v>11628</v>
      </c>
    </row>
    <row r="2740" spans="2:5">
      <c r="B2740" s="423">
        <v>2406</v>
      </c>
      <c r="C2740" s="408">
        <v>4052</v>
      </c>
      <c r="D2740" s="409">
        <v>45450</v>
      </c>
      <c r="E2740" s="421" t="s">
        <v>11629</v>
      </c>
    </row>
    <row r="2741" spans="2:5">
      <c r="B2741" s="423">
        <v>2406</v>
      </c>
      <c r="C2741" s="408">
        <v>4050</v>
      </c>
      <c r="D2741" s="409">
        <v>45449</v>
      </c>
      <c r="E2741" s="421" t="s">
        <v>12295</v>
      </c>
    </row>
    <row r="2742" spans="2:5">
      <c r="B2742" s="423">
        <v>2406</v>
      </c>
      <c r="C2742" s="408">
        <v>4047</v>
      </c>
      <c r="D2742" s="409">
        <v>45450</v>
      </c>
      <c r="E2742" s="421" t="s">
        <v>11724</v>
      </c>
    </row>
    <row r="2743" spans="2:5">
      <c r="B2743" s="423">
        <v>2406</v>
      </c>
      <c r="C2743" s="408">
        <v>4046</v>
      </c>
      <c r="D2743" s="409">
        <v>45449</v>
      </c>
      <c r="E2743" s="421" t="s">
        <v>12296</v>
      </c>
    </row>
    <row r="2744" spans="2:5">
      <c r="B2744" s="423">
        <v>2406</v>
      </c>
      <c r="C2744" s="408">
        <v>4043</v>
      </c>
      <c r="D2744" s="409">
        <v>45450</v>
      </c>
      <c r="E2744" s="421" t="s">
        <v>11630</v>
      </c>
    </row>
    <row r="2745" spans="2:5">
      <c r="B2745" s="423">
        <v>2406</v>
      </c>
      <c r="C2745" s="408">
        <v>4041</v>
      </c>
      <c r="D2745" s="409">
        <v>45450</v>
      </c>
      <c r="E2745" s="421" t="s">
        <v>11631</v>
      </c>
    </row>
    <row r="2746" spans="2:5">
      <c r="B2746" s="423">
        <v>2406</v>
      </c>
      <c r="C2746" s="408">
        <v>4039</v>
      </c>
      <c r="D2746" s="409">
        <v>45450</v>
      </c>
      <c r="E2746" s="421" t="s">
        <v>11725</v>
      </c>
    </row>
    <row r="2747" spans="2:5">
      <c r="B2747" s="423">
        <v>2406</v>
      </c>
      <c r="C2747" s="408">
        <v>4038</v>
      </c>
      <c r="D2747" s="409">
        <v>45450</v>
      </c>
      <c r="E2747" s="421" t="s">
        <v>11632</v>
      </c>
    </row>
    <row r="2748" spans="2:5">
      <c r="B2748" s="423">
        <v>2406</v>
      </c>
      <c r="C2748" s="408">
        <v>4035</v>
      </c>
      <c r="D2748" s="409">
        <v>45450</v>
      </c>
      <c r="E2748" s="421" t="s">
        <v>11633</v>
      </c>
    </row>
    <row r="2749" spans="2:5">
      <c r="B2749" s="423">
        <v>2406</v>
      </c>
      <c r="C2749" s="408">
        <v>4032</v>
      </c>
      <c r="D2749" s="409">
        <v>45449</v>
      </c>
      <c r="E2749" s="421" t="s">
        <v>12297</v>
      </c>
    </row>
    <row r="2750" spans="2:5">
      <c r="B2750" s="423">
        <v>2406</v>
      </c>
      <c r="C2750" s="408">
        <v>4031</v>
      </c>
      <c r="D2750" s="409">
        <v>45449</v>
      </c>
      <c r="E2750" s="421" t="s">
        <v>12298</v>
      </c>
    </row>
    <row r="2751" spans="2:5">
      <c r="B2751" s="423">
        <v>2406</v>
      </c>
      <c r="C2751" s="408">
        <v>4029</v>
      </c>
      <c r="D2751" s="409">
        <v>45450</v>
      </c>
      <c r="E2751" s="421" t="s">
        <v>11726</v>
      </c>
    </row>
    <row r="2752" spans="2:5">
      <c r="B2752" s="423">
        <v>2406</v>
      </c>
      <c r="C2752" s="408">
        <v>4028</v>
      </c>
      <c r="D2752" s="409">
        <v>45449</v>
      </c>
      <c r="E2752" s="421" t="s">
        <v>12299</v>
      </c>
    </row>
    <row r="2753" spans="2:5">
      <c r="B2753" s="423">
        <v>2406</v>
      </c>
      <c r="C2753" s="422" t="s">
        <v>11727</v>
      </c>
      <c r="D2753" s="409">
        <v>45450</v>
      </c>
      <c r="E2753" s="421" t="s">
        <v>11728</v>
      </c>
    </row>
    <row r="2754" spans="2:5">
      <c r="B2754" s="423">
        <v>2406</v>
      </c>
      <c r="C2754" s="422">
        <v>4002</v>
      </c>
      <c r="D2754" s="409">
        <v>45449</v>
      </c>
      <c r="E2754" s="421" t="s">
        <v>12300</v>
      </c>
    </row>
    <row r="2755" spans="2:5">
      <c r="B2755" s="423">
        <v>2406</v>
      </c>
      <c r="C2755" s="408">
        <v>3999</v>
      </c>
      <c r="D2755" s="409">
        <v>45450</v>
      </c>
      <c r="E2755" s="421" t="s">
        <v>11634</v>
      </c>
    </row>
    <row r="2756" spans="2:5">
      <c r="B2756" s="423">
        <v>2406</v>
      </c>
      <c r="C2756" s="408">
        <v>3997</v>
      </c>
      <c r="D2756" s="409">
        <v>45450</v>
      </c>
      <c r="E2756" s="421" t="s">
        <v>11729</v>
      </c>
    </row>
    <row r="2757" spans="2:5">
      <c r="B2757" s="423">
        <v>2406</v>
      </c>
      <c r="C2757" s="408">
        <v>3995</v>
      </c>
      <c r="D2757" s="409">
        <v>45449</v>
      </c>
      <c r="E2757" s="421" t="s">
        <v>12301</v>
      </c>
    </row>
    <row r="2758" spans="2:5">
      <c r="B2758" s="423">
        <v>2406</v>
      </c>
      <c r="C2758" s="408">
        <v>3993</v>
      </c>
      <c r="D2758" s="409">
        <v>45449</v>
      </c>
      <c r="E2758" s="421" t="s">
        <v>12302</v>
      </c>
    </row>
    <row r="2759" spans="2:5">
      <c r="B2759" s="423">
        <v>2406</v>
      </c>
      <c r="C2759" s="408">
        <v>3986</v>
      </c>
      <c r="D2759" s="409">
        <v>45449</v>
      </c>
      <c r="E2759" s="421" t="s">
        <v>12303</v>
      </c>
    </row>
    <row r="2760" spans="2:5">
      <c r="B2760" s="423">
        <v>2406</v>
      </c>
      <c r="C2760" s="408">
        <v>3984</v>
      </c>
      <c r="D2760" s="409">
        <v>45449</v>
      </c>
      <c r="E2760" s="421" t="s">
        <v>12304</v>
      </c>
    </row>
    <row r="2761" spans="2:5">
      <c r="B2761" s="423">
        <v>2406</v>
      </c>
      <c r="C2761" s="408">
        <v>3980</v>
      </c>
      <c r="D2761" s="409">
        <v>45450</v>
      </c>
      <c r="E2761" s="421" t="s">
        <v>11635</v>
      </c>
    </row>
    <row r="2762" spans="2:5">
      <c r="B2762" s="423">
        <v>2406</v>
      </c>
      <c r="C2762" s="408">
        <v>3978</v>
      </c>
      <c r="D2762" s="409">
        <v>45450</v>
      </c>
      <c r="E2762" s="421" t="s">
        <v>11730</v>
      </c>
    </row>
    <row r="2763" spans="2:5">
      <c r="B2763" s="423">
        <v>2406</v>
      </c>
      <c r="C2763" s="408">
        <v>3963</v>
      </c>
      <c r="D2763" s="409">
        <v>45449</v>
      </c>
      <c r="E2763" s="421" t="s">
        <v>12305</v>
      </c>
    </row>
    <row r="2764" spans="2:5">
      <c r="B2764" s="423">
        <v>2406</v>
      </c>
      <c r="C2764" s="408">
        <v>3961</v>
      </c>
      <c r="D2764" s="409">
        <v>45449</v>
      </c>
      <c r="E2764" s="421" t="s">
        <v>12306</v>
      </c>
    </row>
    <row r="2765" spans="2:5">
      <c r="B2765" s="423">
        <v>2406</v>
      </c>
      <c r="C2765" s="408">
        <v>3953</v>
      </c>
      <c r="D2765" s="409">
        <v>45449</v>
      </c>
      <c r="E2765" s="421" t="s">
        <v>12307</v>
      </c>
    </row>
    <row r="2766" spans="2:5">
      <c r="B2766" s="423">
        <v>2406</v>
      </c>
      <c r="C2766" s="408">
        <v>3949</v>
      </c>
      <c r="D2766" s="409">
        <v>45449</v>
      </c>
      <c r="E2766" s="421" t="s">
        <v>12308</v>
      </c>
    </row>
    <row r="2767" spans="2:5">
      <c r="B2767" s="423">
        <v>2406</v>
      </c>
      <c r="C2767" s="408">
        <v>3947</v>
      </c>
      <c r="D2767" s="409">
        <v>45450</v>
      </c>
      <c r="E2767" s="421" t="s">
        <v>11636</v>
      </c>
    </row>
    <row r="2768" spans="2:5">
      <c r="B2768" s="423">
        <v>2406</v>
      </c>
      <c r="C2768" s="408">
        <v>3946</v>
      </c>
      <c r="D2768" s="409">
        <v>45450</v>
      </c>
      <c r="E2768" s="421" t="s">
        <v>11639</v>
      </c>
    </row>
    <row r="2769" spans="2:5">
      <c r="B2769" s="423">
        <v>2406</v>
      </c>
      <c r="C2769" s="408">
        <v>3944</v>
      </c>
      <c r="D2769" s="409">
        <v>45450</v>
      </c>
      <c r="E2769" s="421" t="s">
        <v>11638</v>
      </c>
    </row>
    <row r="2770" spans="2:5">
      <c r="B2770" s="423">
        <v>2406</v>
      </c>
      <c r="C2770" s="408">
        <v>3933</v>
      </c>
      <c r="D2770" s="409">
        <v>45449</v>
      </c>
      <c r="E2770" s="421" t="s">
        <v>12309</v>
      </c>
    </row>
    <row r="2771" spans="2:5">
      <c r="B2771" s="423">
        <v>2406</v>
      </c>
      <c r="C2771" s="408">
        <v>3932</v>
      </c>
      <c r="D2771" s="409">
        <v>45450</v>
      </c>
      <c r="E2771" s="421" t="s">
        <v>11637</v>
      </c>
    </row>
    <row r="2772" spans="2:5">
      <c r="B2772" s="423">
        <v>2406</v>
      </c>
      <c r="C2772" s="408">
        <v>3930</v>
      </c>
      <c r="D2772" s="409">
        <v>45449</v>
      </c>
      <c r="E2772" s="421" t="s">
        <v>12310</v>
      </c>
    </row>
    <row r="2773" spans="2:5">
      <c r="B2773" s="423">
        <v>2406</v>
      </c>
      <c r="C2773" s="408">
        <v>3924</v>
      </c>
      <c r="D2773" s="409">
        <v>45450</v>
      </c>
      <c r="E2773" s="421" t="s">
        <v>11731</v>
      </c>
    </row>
    <row r="2774" spans="2:5">
      <c r="B2774" s="423">
        <v>2406</v>
      </c>
      <c r="C2774" s="408">
        <v>3923</v>
      </c>
      <c r="D2774" s="409">
        <v>45450</v>
      </c>
      <c r="E2774" s="421" t="s">
        <v>11640</v>
      </c>
    </row>
    <row r="2775" spans="2:5">
      <c r="B2775" s="423">
        <v>2406</v>
      </c>
      <c r="C2775" s="408">
        <v>3921</v>
      </c>
      <c r="D2775" s="409">
        <v>45449</v>
      </c>
      <c r="E2775" s="421" t="s">
        <v>12311</v>
      </c>
    </row>
    <row r="2776" spans="2:5">
      <c r="B2776" s="423">
        <v>2406</v>
      </c>
      <c r="C2776" s="408">
        <v>3920</v>
      </c>
      <c r="D2776" s="409">
        <v>45450</v>
      </c>
      <c r="E2776" s="421" t="s">
        <v>11641</v>
      </c>
    </row>
    <row r="2777" spans="2:5">
      <c r="B2777" s="423">
        <v>2406</v>
      </c>
      <c r="C2777" s="408">
        <v>3919</v>
      </c>
      <c r="D2777" s="409">
        <v>45450</v>
      </c>
      <c r="E2777" s="421" t="s">
        <v>11642</v>
      </c>
    </row>
    <row r="2778" spans="2:5">
      <c r="B2778" s="423">
        <v>2406</v>
      </c>
      <c r="C2778" s="408">
        <v>3917</v>
      </c>
      <c r="D2778" s="409">
        <v>45449</v>
      </c>
      <c r="E2778" s="421" t="s">
        <v>12312</v>
      </c>
    </row>
    <row r="2779" spans="2:5">
      <c r="B2779" s="423">
        <v>2406</v>
      </c>
      <c r="C2779" s="408">
        <v>3916</v>
      </c>
      <c r="D2779" s="409">
        <v>45449</v>
      </c>
      <c r="E2779" s="421" t="s">
        <v>12313</v>
      </c>
    </row>
    <row r="2780" spans="2:5">
      <c r="B2780" s="423">
        <v>2406</v>
      </c>
      <c r="C2780" s="408">
        <v>3914</v>
      </c>
      <c r="D2780" s="409">
        <v>45450</v>
      </c>
      <c r="E2780" s="421" t="s">
        <v>11643</v>
      </c>
    </row>
    <row r="2781" spans="2:5">
      <c r="B2781" s="423">
        <v>2406</v>
      </c>
      <c r="C2781" s="408">
        <v>3912</v>
      </c>
      <c r="D2781" s="409">
        <v>45450</v>
      </c>
      <c r="E2781" s="421" t="s">
        <v>11732</v>
      </c>
    </row>
    <row r="2782" spans="2:5">
      <c r="B2782" s="423">
        <v>2406</v>
      </c>
      <c r="C2782" s="408">
        <v>3907</v>
      </c>
      <c r="D2782" s="409">
        <v>45449</v>
      </c>
      <c r="E2782" s="421" t="s">
        <v>12314</v>
      </c>
    </row>
    <row r="2783" spans="2:5">
      <c r="B2783" s="423">
        <v>2406</v>
      </c>
      <c r="C2783" s="408">
        <v>3903</v>
      </c>
      <c r="D2783" s="409">
        <v>45450</v>
      </c>
      <c r="E2783" s="421" t="s">
        <v>11733</v>
      </c>
    </row>
    <row r="2784" spans="2:5">
      <c r="B2784" s="423">
        <v>2406</v>
      </c>
      <c r="C2784" s="408">
        <v>3901</v>
      </c>
      <c r="D2784" s="409">
        <v>45450</v>
      </c>
      <c r="E2784" s="421" t="s">
        <v>11734</v>
      </c>
    </row>
    <row r="2785" spans="2:5">
      <c r="B2785" s="423">
        <v>2406</v>
      </c>
      <c r="C2785" s="408">
        <v>3897</v>
      </c>
      <c r="D2785" s="409">
        <v>45449</v>
      </c>
      <c r="E2785" s="421" t="s">
        <v>12315</v>
      </c>
    </row>
    <row r="2786" spans="2:5">
      <c r="B2786" s="423">
        <v>2406</v>
      </c>
      <c r="C2786" s="408">
        <v>3896</v>
      </c>
      <c r="D2786" s="409">
        <v>45450</v>
      </c>
      <c r="E2786" s="421" t="s">
        <v>11735</v>
      </c>
    </row>
    <row r="2787" spans="2:5">
      <c r="B2787" s="423">
        <v>2406</v>
      </c>
      <c r="C2787" s="408">
        <v>3894</v>
      </c>
      <c r="D2787" s="409">
        <v>45450</v>
      </c>
      <c r="E2787" s="421" t="s">
        <v>11644</v>
      </c>
    </row>
    <row r="2788" spans="2:5">
      <c r="B2788" s="423">
        <v>2406</v>
      </c>
      <c r="C2788" s="408">
        <v>3893</v>
      </c>
      <c r="D2788" s="409">
        <v>45449</v>
      </c>
      <c r="E2788" s="421" t="s">
        <v>12316</v>
      </c>
    </row>
    <row r="2789" spans="2:5">
      <c r="B2789" s="423">
        <v>2406</v>
      </c>
      <c r="C2789" s="408">
        <v>3892</v>
      </c>
      <c r="D2789" s="409">
        <v>45450</v>
      </c>
      <c r="E2789" s="421" t="s">
        <v>11736</v>
      </c>
    </row>
    <row r="2790" spans="2:5">
      <c r="B2790" s="423">
        <v>2406</v>
      </c>
      <c r="C2790" s="408">
        <v>3890</v>
      </c>
      <c r="D2790" s="409">
        <v>45450</v>
      </c>
      <c r="E2790" s="421" t="s">
        <v>11645</v>
      </c>
    </row>
    <row r="2791" spans="2:5">
      <c r="B2791" s="423">
        <v>2406</v>
      </c>
      <c r="C2791" s="408">
        <v>3886</v>
      </c>
      <c r="D2791" s="409">
        <v>45450</v>
      </c>
      <c r="E2791" s="425" t="s">
        <v>11646</v>
      </c>
    </row>
    <row r="2792" spans="2:5">
      <c r="B2792" s="423">
        <v>2406</v>
      </c>
      <c r="C2792" s="408">
        <v>3882</v>
      </c>
      <c r="D2792" s="409">
        <v>45449</v>
      </c>
      <c r="E2792" s="425" t="s">
        <v>12317</v>
      </c>
    </row>
    <row r="2793" spans="2:5">
      <c r="B2793" s="423">
        <v>2406</v>
      </c>
      <c r="C2793" s="408">
        <v>3881</v>
      </c>
      <c r="D2793" s="409">
        <v>45449</v>
      </c>
      <c r="E2793" s="425" t="s">
        <v>12318</v>
      </c>
    </row>
    <row r="2794" spans="2:5">
      <c r="B2794" s="423">
        <v>2406</v>
      </c>
      <c r="C2794" s="408">
        <v>3880</v>
      </c>
      <c r="D2794" s="409">
        <v>45450</v>
      </c>
      <c r="E2794" s="421" t="s">
        <v>11647</v>
      </c>
    </row>
    <row r="2795" spans="2:5">
      <c r="B2795" s="423">
        <v>2406</v>
      </c>
      <c r="C2795" s="408">
        <v>3879</v>
      </c>
      <c r="D2795" s="409">
        <v>45450</v>
      </c>
      <c r="E2795" s="421" t="s">
        <v>11648</v>
      </c>
    </row>
    <row r="2796" spans="2:5">
      <c r="B2796" s="423">
        <v>2406</v>
      </c>
      <c r="C2796" s="408">
        <v>3878</v>
      </c>
      <c r="D2796" s="409">
        <v>45449</v>
      </c>
      <c r="E2796" s="425" t="s">
        <v>12319</v>
      </c>
    </row>
    <row r="2797" spans="2:5">
      <c r="B2797" s="423">
        <v>2406</v>
      </c>
      <c r="C2797" s="408">
        <v>3877</v>
      </c>
      <c r="D2797" s="409">
        <v>45449</v>
      </c>
      <c r="E2797" s="421" t="s">
        <v>12320</v>
      </c>
    </row>
    <row r="2798" spans="2:5">
      <c r="B2798" s="423">
        <v>2406</v>
      </c>
      <c r="C2798" s="408">
        <v>3873</v>
      </c>
      <c r="D2798" s="409">
        <v>45450</v>
      </c>
      <c r="E2798" s="421" t="s">
        <v>11649</v>
      </c>
    </row>
    <row r="2799" spans="2:5">
      <c r="B2799" s="423">
        <v>2406</v>
      </c>
      <c r="C2799" s="408">
        <v>3872</v>
      </c>
      <c r="D2799" s="409">
        <v>45449</v>
      </c>
      <c r="E2799" s="425" t="s">
        <v>12321</v>
      </c>
    </row>
    <row r="2800" spans="2:5">
      <c r="B2800" s="415" t="s">
        <v>11326</v>
      </c>
      <c r="C2800" s="408">
        <v>3870</v>
      </c>
      <c r="D2800" s="409">
        <v>45449</v>
      </c>
      <c r="E2800" s="421" t="s">
        <v>12322</v>
      </c>
    </row>
    <row r="2801" spans="2:5">
      <c r="B2801" s="415" t="s">
        <v>11326</v>
      </c>
      <c r="C2801" s="408">
        <v>3869</v>
      </c>
      <c r="D2801" s="409">
        <v>45449</v>
      </c>
      <c r="E2801" s="421" t="s">
        <v>12323</v>
      </c>
    </row>
    <row r="2802" spans="2:5">
      <c r="B2802" s="415" t="s">
        <v>11326</v>
      </c>
      <c r="C2802" s="408">
        <v>3868</v>
      </c>
      <c r="D2802" s="409">
        <v>45449</v>
      </c>
      <c r="E2802" s="421" t="s">
        <v>12324</v>
      </c>
    </row>
    <row r="2803" spans="2:5">
      <c r="B2803" s="415" t="s">
        <v>11326</v>
      </c>
      <c r="C2803" s="408">
        <v>3866</v>
      </c>
      <c r="D2803" s="409">
        <v>45449</v>
      </c>
      <c r="E2803" s="425" t="s">
        <v>12325</v>
      </c>
    </row>
    <row r="2804" spans="2:5">
      <c r="B2804" s="415" t="s">
        <v>11326</v>
      </c>
      <c r="C2804" s="408">
        <v>3865</v>
      </c>
      <c r="D2804" s="409">
        <v>45449</v>
      </c>
      <c r="E2804" s="421" t="s">
        <v>12326</v>
      </c>
    </row>
    <row r="2805" spans="2:5">
      <c r="B2805" s="415" t="s">
        <v>11326</v>
      </c>
      <c r="C2805" s="408">
        <v>3864</v>
      </c>
      <c r="D2805" s="409">
        <v>45450</v>
      </c>
      <c r="E2805" s="421" t="s">
        <v>11650</v>
      </c>
    </row>
    <row r="2806" spans="2:5">
      <c r="B2806" s="415" t="s">
        <v>11326</v>
      </c>
      <c r="C2806" s="408">
        <v>3862</v>
      </c>
      <c r="D2806" s="409">
        <v>45450</v>
      </c>
      <c r="E2806" s="421" t="s">
        <v>11651</v>
      </c>
    </row>
    <row r="2807" spans="2:5">
      <c r="B2807" s="415" t="s">
        <v>11326</v>
      </c>
      <c r="C2807" s="408">
        <v>3857</v>
      </c>
      <c r="D2807" s="409">
        <v>45450</v>
      </c>
      <c r="E2807" s="421" t="s">
        <v>11652</v>
      </c>
    </row>
    <row r="2808" spans="2:5">
      <c r="B2808" s="49" t="s">
        <v>11326</v>
      </c>
      <c r="C2808" s="410">
        <v>3855</v>
      </c>
      <c r="D2808" s="411">
        <v>45449</v>
      </c>
      <c r="E2808" s="425" t="s">
        <v>12327</v>
      </c>
    </row>
    <row r="2809" spans="2:5">
      <c r="B2809" s="415" t="s">
        <v>11326</v>
      </c>
      <c r="C2809" s="408">
        <v>3853</v>
      </c>
      <c r="D2809" s="409">
        <v>45449</v>
      </c>
      <c r="E2809" s="421" t="s">
        <v>12328</v>
      </c>
    </row>
    <row r="2810" spans="2:5">
      <c r="B2810" s="415" t="s">
        <v>11326</v>
      </c>
      <c r="C2810" s="408">
        <v>3852</v>
      </c>
      <c r="D2810" s="409">
        <v>45450</v>
      </c>
      <c r="E2810" s="421" t="s">
        <v>11737</v>
      </c>
    </row>
    <row r="2811" spans="2:5">
      <c r="B2811" s="415" t="s">
        <v>11326</v>
      </c>
      <c r="C2811" s="408">
        <v>3849</v>
      </c>
      <c r="D2811" s="409">
        <v>45450</v>
      </c>
      <c r="E2811" s="421" t="s">
        <v>11653</v>
      </c>
    </row>
    <row r="2812" spans="2:5">
      <c r="B2812" s="49" t="s">
        <v>11326</v>
      </c>
      <c r="C2812" s="410">
        <v>3847</v>
      </c>
      <c r="D2812" s="411">
        <v>45449</v>
      </c>
      <c r="E2812" s="425" t="s">
        <v>12329</v>
      </c>
    </row>
    <row r="2813" spans="2:5">
      <c r="B2813" s="415" t="s">
        <v>11326</v>
      </c>
      <c r="C2813" s="408">
        <v>3845</v>
      </c>
      <c r="D2813" s="409">
        <v>45450</v>
      </c>
      <c r="E2813" s="421" t="s">
        <v>11654</v>
      </c>
    </row>
    <row r="2814" spans="2:5">
      <c r="B2814" s="415" t="s">
        <v>11326</v>
      </c>
      <c r="C2814" s="408">
        <v>3843</v>
      </c>
      <c r="D2814" s="409">
        <v>45449</v>
      </c>
      <c r="E2814" s="421" t="s">
        <v>12330</v>
      </c>
    </row>
    <row r="2815" spans="2:5">
      <c r="B2815" s="415" t="s">
        <v>11326</v>
      </c>
      <c r="C2815" s="408">
        <v>3833</v>
      </c>
      <c r="D2815" s="409">
        <v>45450</v>
      </c>
      <c r="E2815" s="421" t="s">
        <v>11655</v>
      </c>
    </row>
    <row r="2816" spans="2:5">
      <c r="B2816" s="415" t="s">
        <v>11326</v>
      </c>
      <c r="C2816" s="408">
        <v>3831</v>
      </c>
      <c r="D2816" s="409">
        <v>45449</v>
      </c>
      <c r="E2816" s="421" t="s">
        <v>12331</v>
      </c>
    </row>
    <row r="2817" spans="2:5">
      <c r="B2817" s="415" t="s">
        <v>11326</v>
      </c>
      <c r="C2817" s="408">
        <v>3827</v>
      </c>
      <c r="D2817" s="409">
        <v>45449</v>
      </c>
      <c r="E2817" s="421" t="s">
        <v>12332</v>
      </c>
    </row>
    <row r="2818" spans="2:5">
      <c r="B2818" s="415" t="s">
        <v>11326</v>
      </c>
      <c r="C2818" s="408">
        <v>3824</v>
      </c>
      <c r="D2818" s="409">
        <v>45450</v>
      </c>
      <c r="E2818" s="421" t="s">
        <v>11656</v>
      </c>
    </row>
    <row r="2819" spans="2:5">
      <c r="B2819" s="415" t="s">
        <v>11326</v>
      </c>
      <c r="C2819" s="408">
        <v>3822</v>
      </c>
      <c r="D2819" s="409">
        <v>45449</v>
      </c>
      <c r="E2819" s="421" t="s">
        <v>12333</v>
      </c>
    </row>
    <row r="2820" spans="2:5">
      <c r="B2820" s="415" t="s">
        <v>11326</v>
      </c>
      <c r="C2820" s="408">
        <v>3820</v>
      </c>
      <c r="D2820" s="409">
        <v>45450</v>
      </c>
      <c r="E2820" s="421" t="s">
        <v>11738</v>
      </c>
    </row>
    <row r="2821" spans="2:5">
      <c r="B2821" s="415" t="s">
        <v>11326</v>
      </c>
      <c r="C2821" s="408">
        <v>3819</v>
      </c>
      <c r="D2821" s="409">
        <v>45450</v>
      </c>
      <c r="E2821" s="421" t="s">
        <v>11657</v>
      </c>
    </row>
    <row r="2822" spans="2:5">
      <c r="B2822" s="415" t="s">
        <v>11326</v>
      </c>
      <c r="C2822" s="408">
        <v>3818</v>
      </c>
      <c r="D2822" s="409">
        <v>45450</v>
      </c>
      <c r="E2822" s="421" t="s">
        <v>11739</v>
      </c>
    </row>
    <row r="2823" spans="2:5">
      <c r="B2823" s="415" t="s">
        <v>11326</v>
      </c>
      <c r="C2823" s="408">
        <v>3816</v>
      </c>
      <c r="D2823" s="409">
        <v>45449</v>
      </c>
      <c r="E2823" s="421" t="s">
        <v>12334</v>
      </c>
    </row>
    <row r="2824" spans="2:5">
      <c r="B2824" s="415" t="s">
        <v>11326</v>
      </c>
      <c r="C2824" s="408">
        <v>3814</v>
      </c>
      <c r="D2824" s="409">
        <v>45449</v>
      </c>
      <c r="E2824" s="421" t="s">
        <v>12335</v>
      </c>
    </row>
    <row r="2825" spans="2:5">
      <c r="B2825" s="415" t="s">
        <v>11326</v>
      </c>
      <c r="C2825" s="408">
        <v>3813</v>
      </c>
      <c r="D2825" s="409">
        <v>45449</v>
      </c>
      <c r="E2825" s="421" t="s">
        <v>12336</v>
      </c>
    </row>
    <row r="2826" spans="2:5">
      <c r="B2826" s="415" t="s">
        <v>11326</v>
      </c>
      <c r="C2826" s="408">
        <v>3812</v>
      </c>
      <c r="D2826" s="409">
        <v>45450</v>
      </c>
      <c r="E2826" s="421" t="s">
        <v>11658</v>
      </c>
    </row>
    <row r="2827" spans="2:5">
      <c r="B2827" s="415" t="s">
        <v>11326</v>
      </c>
      <c r="C2827" s="408">
        <v>3810</v>
      </c>
      <c r="D2827" s="409">
        <v>45450</v>
      </c>
      <c r="E2827" s="421" t="s">
        <v>11740</v>
      </c>
    </row>
    <row r="2828" spans="2:5">
      <c r="B2828" s="415" t="s">
        <v>11326</v>
      </c>
      <c r="C2828" s="408">
        <v>3808</v>
      </c>
      <c r="D2828" s="409">
        <v>45450</v>
      </c>
      <c r="E2828" s="421" t="s">
        <v>11659</v>
      </c>
    </row>
    <row r="2829" spans="2:5">
      <c r="B2829" s="415" t="s">
        <v>11326</v>
      </c>
      <c r="C2829" s="408">
        <v>3805</v>
      </c>
      <c r="D2829" s="409">
        <v>45449</v>
      </c>
      <c r="E2829" s="421" t="s">
        <v>12337</v>
      </c>
    </row>
    <row r="2830" spans="2:5">
      <c r="B2830" s="415" t="s">
        <v>11326</v>
      </c>
      <c r="C2830" s="422" t="s">
        <v>11660</v>
      </c>
      <c r="D2830" s="409">
        <v>45450</v>
      </c>
      <c r="E2830" s="421" t="s">
        <v>11661</v>
      </c>
    </row>
    <row r="2831" spans="2:5">
      <c r="B2831" s="415" t="s">
        <v>11326</v>
      </c>
      <c r="C2831" s="422">
        <v>3793</v>
      </c>
      <c r="D2831" s="409">
        <v>45450</v>
      </c>
      <c r="E2831" s="421" t="s">
        <v>11662</v>
      </c>
    </row>
    <row r="2832" spans="2:5">
      <c r="B2832" s="415" t="s">
        <v>11326</v>
      </c>
      <c r="C2832" s="426">
        <v>3792</v>
      </c>
      <c r="D2832" s="411">
        <v>45449</v>
      </c>
      <c r="E2832" s="425" t="s">
        <v>12338</v>
      </c>
    </row>
    <row r="2833" spans="2:5">
      <c r="B2833" s="415" t="s">
        <v>11326</v>
      </c>
      <c r="C2833" s="422">
        <v>3791</v>
      </c>
      <c r="D2833" s="409">
        <v>45450</v>
      </c>
      <c r="E2833" s="421" t="s">
        <v>11663</v>
      </c>
    </row>
    <row r="2834" spans="2:5">
      <c r="B2834" s="415" t="s">
        <v>11326</v>
      </c>
      <c r="C2834" s="422">
        <v>3790</v>
      </c>
      <c r="D2834" s="409">
        <v>45449</v>
      </c>
      <c r="E2834" s="421" t="s">
        <v>12339</v>
      </c>
    </row>
    <row r="2835" spans="2:5">
      <c r="B2835" s="415" t="s">
        <v>11326</v>
      </c>
      <c r="C2835" s="422">
        <v>3789</v>
      </c>
      <c r="D2835" s="409">
        <v>45450</v>
      </c>
      <c r="E2835" s="421" t="s">
        <v>11664</v>
      </c>
    </row>
    <row r="2836" spans="2:5">
      <c r="B2836" s="415" t="s">
        <v>11326</v>
      </c>
      <c r="C2836" s="422">
        <v>3787</v>
      </c>
      <c r="D2836" s="409">
        <v>45450</v>
      </c>
      <c r="E2836" s="421" t="s">
        <v>11741</v>
      </c>
    </row>
    <row r="2837" spans="2:5">
      <c r="B2837" s="415" t="s">
        <v>11326</v>
      </c>
      <c r="C2837" s="422">
        <v>3777</v>
      </c>
      <c r="D2837" s="409">
        <v>45450</v>
      </c>
      <c r="E2837" s="421" t="s">
        <v>11665</v>
      </c>
    </row>
    <row r="2838" spans="2:5">
      <c r="B2838" s="415" t="s">
        <v>11326</v>
      </c>
      <c r="C2838" s="422">
        <v>3776</v>
      </c>
      <c r="D2838" s="409">
        <v>45449</v>
      </c>
      <c r="E2838" s="421" t="s">
        <v>12340</v>
      </c>
    </row>
    <row r="2839" spans="2:5">
      <c r="B2839" s="415" t="s">
        <v>11326</v>
      </c>
      <c r="C2839" s="422">
        <v>3773</v>
      </c>
      <c r="D2839" s="409">
        <v>45449</v>
      </c>
      <c r="E2839" s="421" t="s">
        <v>12341</v>
      </c>
    </row>
    <row r="2840" spans="2:5">
      <c r="B2840" s="415" t="s">
        <v>11326</v>
      </c>
      <c r="C2840" s="422">
        <v>3772</v>
      </c>
      <c r="D2840" s="409">
        <v>45449</v>
      </c>
      <c r="E2840" s="421" t="s">
        <v>12342</v>
      </c>
    </row>
    <row r="2841" spans="2:5">
      <c r="B2841" s="415" t="s">
        <v>11326</v>
      </c>
      <c r="C2841" s="422">
        <v>3769</v>
      </c>
      <c r="D2841" s="409">
        <v>45450</v>
      </c>
      <c r="E2841" s="421" t="s">
        <v>11666</v>
      </c>
    </row>
    <row r="2842" spans="2:5">
      <c r="B2842" s="415" t="s">
        <v>11326</v>
      </c>
      <c r="C2842" s="422">
        <v>3768</v>
      </c>
      <c r="D2842" s="409">
        <v>45450</v>
      </c>
      <c r="E2842" s="421" t="s">
        <v>11667</v>
      </c>
    </row>
    <row r="2843" spans="2:5">
      <c r="B2843" s="415" t="s">
        <v>11326</v>
      </c>
      <c r="C2843" s="422">
        <v>3766</v>
      </c>
      <c r="D2843" s="409">
        <v>45450</v>
      </c>
      <c r="E2843" s="421" t="s">
        <v>11742</v>
      </c>
    </row>
    <row r="2844" spans="2:5">
      <c r="B2844" s="415" t="s">
        <v>11326</v>
      </c>
      <c r="C2844" s="422">
        <v>3762</v>
      </c>
      <c r="D2844" s="409">
        <v>45449</v>
      </c>
      <c r="E2844" s="421" t="s">
        <v>12343</v>
      </c>
    </row>
    <row r="2845" spans="2:5">
      <c r="B2845" s="415" t="s">
        <v>11326</v>
      </c>
      <c r="C2845" s="422">
        <v>3757</v>
      </c>
      <c r="D2845" s="409">
        <v>45450</v>
      </c>
      <c r="E2845" s="421" t="s">
        <v>11743</v>
      </c>
    </row>
    <row r="2846" spans="2:5">
      <c r="B2846" s="415" t="s">
        <v>11326</v>
      </c>
      <c r="C2846" s="422">
        <v>3753</v>
      </c>
      <c r="D2846" s="409">
        <v>45449</v>
      </c>
      <c r="E2846" s="421" t="s">
        <v>12344</v>
      </c>
    </row>
    <row r="2847" spans="2:5">
      <c r="B2847" s="415" t="s">
        <v>11326</v>
      </c>
      <c r="C2847" s="422">
        <v>3751</v>
      </c>
      <c r="D2847" s="409">
        <v>45450</v>
      </c>
      <c r="E2847" s="421" t="s">
        <v>11668</v>
      </c>
    </row>
    <row r="2848" spans="2:5">
      <c r="B2848" s="415" t="s">
        <v>11326</v>
      </c>
      <c r="C2848" s="422">
        <v>3749</v>
      </c>
      <c r="D2848" s="409">
        <v>45449</v>
      </c>
      <c r="E2848" s="421" t="s">
        <v>12345</v>
      </c>
    </row>
    <row r="2849" spans="2:5">
      <c r="B2849" s="415" t="s">
        <v>11326</v>
      </c>
      <c r="C2849" s="422">
        <v>3747</v>
      </c>
      <c r="D2849" s="409">
        <v>45450</v>
      </c>
      <c r="E2849" s="421" t="s">
        <v>11744</v>
      </c>
    </row>
    <row r="2850" spans="2:5">
      <c r="B2850" s="415" t="s">
        <v>11326</v>
      </c>
      <c r="C2850" s="422">
        <v>3746</v>
      </c>
      <c r="D2850" s="409">
        <v>45449</v>
      </c>
      <c r="E2850" s="421" t="s">
        <v>12346</v>
      </c>
    </row>
    <row r="2851" spans="2:5">
      <c r="B2851" s="415" t="s">
        <v>11326</v>
      </c>
      <c r="C2851" s="422">
        <v>3744</v>
      </c>
      <c r="D2851" s="409">
        <v>45450</v>
      </c>
      <c r="E2851" s="421" t="s">
        <v>11745</v>
      </c>
    </row>
    <row r="2852" spans="2:5">
      <c r="B2852" s="415" t="s">
        <v>11326</v>
      </c>
      <c r="C2852" s="422">
        <v>3736</v>
      </c>
      <c r="D2852" s="409">
        <v>45450</v>
      </c>
      <c r="E2852" s="421" t="s">
        <v>11669</v>
      </c>
    </row>
    <row r="2853" spans="2:5">
      <c r="B2853" s="415" t="s">
        <v>11326</v>
      </c>
      <c r="C2853" s="422">
        <v>3735</v>
      </c>
      <c r="D2853" s="409">
        <v>45450</v>
      </c>
      <c r="E2853" s="421" t="s">
        <v>11746</v>
      </c>
    </row>
    <row r="2854" spans="2:5">
      <c r="B2854" s="415" t="s">
        <v>11326</v>
      </c>
      <c r="C2854" s="422">
        <v>3733</v>
      </c>
      <c r="D2854" s="409">
        <v>45450</v>
      </c>
      <c r="E2854" s="421" t="s">
        <v>11670</v>
      </c>
    </row>
    <row r="2855" spans="2:5">
      <c r="B2855" s="415" t="s">
        <v>11326</v>
      </c>
      <c r="C2855" s="422">
        <v>3731</v>
      </c>
      <c r="D2855" s="409">
        <v>45450</v>
      </c>
      <c r="E2855" s="421" t="s">
        <v>11671</v>
      </c>
    </row>
    <row r="2856" spans="2:5">
      <c r="B2856" s="415" t="s">
        <v>11326</v>
      </c>
      <c r="C2856" s="422">
        <v>3730</v>
      </c>
      <c r="D2856" s="409">
        <v>45450</v>
      </c>
      <c r="E2856" s="421" t="s">
        <v>11672</v>
      </c>
    </row>
    <row r="2857" spans="2:5">
      <c r="B2857" s="415" t="s">
        <v>11326</v>
      </c>
      <c r="C2857" s="422">
        <v>3729</v>
      </c>
      <c r="D2857" s="409">
        <v>45450</v>
      </c>
      <c r="E2857" s="421" t="s">
        <v>11673</v>
      </c>
    </row>
    <row r="2858" spans="2:5">
      <c r="B2858" s="415" t="s">
        <v>11326</v>
      </c>
      <c r="C2858" s="422">
        <v>3728</v>
      </c>
      <c r="D2858" s="409">
        <v>45449</v>
      </c>
      <c r="E2858" s="421" t="s">
        <v>12347</v>
      </c>
    </row>
    <row r="2859" spans="2:5">
      <c r="B2859" s="415" t="s">
        <v>11326</v>
      </c>
      <c r="C2859" s="422">
        <v>3726</v>
      </c>
      <c r="D2859" s="409">
        <v>45450</v>
      </c>
      <c r="E2859" s="421" t="s">
        <v>11674</v>
      </c>
    </row>
    <row r="2860" spans="2:5">
      <c r="B2860" s="415" t="s">
        <v>11326</v>
      </c>
      <c r="C2860" s="422">
        <v>3725</v>
      </c>
      <c r="D2860" s="409">
        <v>45449</v>
      </c>
      <c r="E2860" s="421" t="s">
        <v>12348</v>
      </c>
    </row>
    <row r="2861" spans="2:5">
      <c r="B2861" s="415" t="s">
        <v>11326</v>
      </c>
      <c r="C2861" s="422">
        <v>3723</v>
      </c>
      <c r="D2861" s="409">
        <v>45449</v>
      </c>
      <c r="E2861" s="421" t="s">
        <v>12349</v>
      </c>
    </row>
    <row r="2862" spans="2:5">
      <c r="B2862" s="415" t="s">
        <v>11326</v>
      </c>
      <c r="C2862" s="422">
        <v>3722</v>
      </c>
      <c r="D2862" s="409">
        <v>45450</v>
      </c>
      <c r="E2862" s="421" t="s">
        <v>11675</v>
      </c>
    </row>
    <row r="2863" spans="2:5">
      <c r="B2863" s="415" t="s">
        <v>11326</v>
      </c>
      <c r="C2863" s="422">
        <v>3720</v>
      </c>
      <c r="D2863" s="409">
        <v>45449</v>
      </c>
      <c r="E2863" s="421" t="s">
        <v>12350</v>
      </c>
    </row>
    <row r="2864" spans="2:5">
      <c r="B2864" s="415" t="s">
        <v>11326</v>
      </c>
      <c r="C2864" s="422">
        <v>3718</v>
      </c>
      <c r="D2864" s="409">
        <v>45449</v>
      </c>
      <c r="E2864" s="421" t="s">
        <v>12351</v>
      </c>
    </row>
    <row r="2865" spans="2:5">
      <c r="B2865" s="49" t="s">
        <v>11326</v>
      </c>
      <c r="C2865" s="426">
        <v>3714</v>
      </c>
      <c r="D2865" s="411">
        <v>45449</v>
      </c>
      <c r="E2865" s="425" t="s">
        <v>12352</v>
      </c>
    </row>
    <row r="2866" spans="2:5">
      <c r="B2866" s="49" t="s">
        <v>11326</v>
      </c>
      <c r="C2866" s="426">
        <v>3712</v>
      </c>
      <c r="D2866" s="411">
        <v>45450</v>
      </c>
      <c r="E2866" s="425" t="s">
        <v>11747</v>
      </c>
    </row>
    <row r="2867" spans="2:5">
      <c r="B2867" s="415" t="s">
        <v>11326</v>
      </c>
      <c r="C2867" s="422">
        <v>3711</v>
      </c>
      <c r="D2867" s="409">
        <v>45449</v>
      </c>
      <c r="E2867" s="421" t="s">
        <v>12353</v>
      </c>
    </row>
    <row r="2868" spans="2:5">
      <c r="B2868" s="415" t="s">
        <v>11326</v>
      </c>
      <c r="C2868" s="422">
        <v>3710</v>
      </c>
      <c r="D2868" s="409">
        <v>45450</v>
      </c>
      <c r="E2868" s="421" t="s">
        <v>11676</v>
      </c>
    </row>
    <row r="2869" spans="2:5">
      <c r="B2869" s="415" t="s">
        <v>11326</v>
      </c>
      <c r="C2869" s="422">
        <v>3707</v>
      </c>
      <c r="D2869" s="409">
        <v>45450</v>
      </c>
      <c r="E2869" s="421" t="s">
        <v>11677</v>
      </c>
    </row>
    <row r="2870" spans="2:5">
      <c r="B2870" s="415" t="s">
        <v>11326</v>
      </c>
      <c r="C2870" s="422">
        <v>3706</v>
      </c>
      <c r="D2870" s="409">
        <v>45449</v>
      </c>
      <c r="E2870" s="421" t="s">
        <v>12354</v>
      </c>
    </row>
    <row r="2871" spans="2:5">
      <c r="B2871" s="415" t="s">
        <v>11326</v>
      </c>
      <c r="C2871" s="422">
        <v>3704</v>
      </c>
      <c r="D2871" s="409">
        <v>45450</v>
      </c>
      <c r="E2871" s="421" t="s">
        <v>11678</v>
      </c>
    </row>
    <row r="2872" spans="2:5">
      <c r="B2872" s="415" t="s">
        <v>11326</v>
      </c>
      <c r="C2872" s="422">
        <v>3703</v>
      </c>
      <c r="D2872" s="409">
        <v>45450</v>
      </c>
      <c r="E2872" s="421" t="s">
        <v>11748</v>
      </c>
    </row>
    <row r="2873" spans="2:5">
      <c r="B2873" s="415" t="s">
        <v>11326</v>
      </c>
      <c r="C2873" s="422">
        <v>3702</v>
      </c>
      <c r="D2873" s="409">
        <v>45449</v>
      </c>
      <c r="E2873" s="421" t="s">
        <v>12355</v>
      </c>
    </row>
    <row r="2874" spans="2:5">
      <c r="B2874" s="415" t="s">
        <v>11326</v>
      </c>
      <c r="C2874" s="422">
        <v>3701</v>
      </c>
      <c r="D2874" s="409">
        <v>45449</v>
      </c>
      <c r="E2874" s="421" t="s">
        <v>12356</v>
      </c>
    </row>
    <row r="2875" spans="2:5">
      <c r="B2875" s="415" t="s">
        <v>11326</v>
      </c>
      <c r="C2875" s="422">
        <v>3699</v>
      </c>
      <c r="D2875" s="409">
        <v>45449</v>
      </c>
      <c r="E2875" s="421" t="s">
        <v>12357</v>
      </c>
    </row>
    <row r="2876" spans="2:5">
      <c r="B2876" s="415" t="s">
        <v>11326</v>
      </c>
      <c r="C2876" s="422">
        <v>3697</v>
      </c>
      <c r="D2876" s="409">
        <v>45449</v>
      </c>
      <c r="E2876" s="421" t="s">
        <v>12358</v>
      </c>
    </row>
    <row r="2877" spans="2:5">
      <c r="B2877" s="415" t="s">
        <v>11326</v>
      </c>
      <c r="C2877" s="422">
        <v>3696</v>
      </c>
      <c r="D2877" s="409">
        <v>45450</v>
      </c>
      <c r="E2877" s="421" t="s">
        <v>11749</v>
      </c>
    </row>
    <row r="2878" spans="2:5">
      <c r="B2878" s="415" t="s">
        <v>11326</v>
      </c>
      <c r="C2878" s="422">
        <v>3694</v>
      </c>
      <c r="D2878" s="409">
        <v>45449</v>
      </c>
      <c r="E2878" s="421" t="s">
        <v>12359</v>
      </c>
    </row>
    <row r="2879" spans="2:5">
      <c r="B2879" s="415" t="s">
        <v>11326</v>
      </c>
      <c r="C2879" s="422">
        <v>3689</v>
      </c>
      <c r="D2879" s="409">
        <v>45449</v>
      </c>
      <c r="E2879" s="421" t="s">
        <v>12360</v>
      </c>
    </row>
    <row r="2880" spans="2:5">
      <c r="B2880" s="415" t="s">
        <v>11326</v>
      </c>
      <c r="C2880" s="422">
        <v>3688</v>
      </c>
      <c r="D2880" s="409">
        <v>45449</v>
      </c>
      <c r="E2880" s="421" t="s">
        <v>12361</v>
      </c>
    </row>
    <row r="2881" spans="2:5">
      <c r="B2881" s="415" t="s">
        <v>11326</v>
      </c>
      <c r="C2881" s="422">
        <v>3686</v>
      </c>
      <c r="D2881" s="409">
        <v>45450</v>
      </c>
      <c r="E2881" s="421" t="s">
        <v>11679</v>
      </c>
    </row>
    <row r="2882" spans="2:5">
      <c r="B2882" s="415" t="s">
        <v>11326</v>
      </c>
      <c r="C2882" s="422">
        <v>3684</v>
      </c>
      <c r="D2882" s="409">
        <v>45449</v>
      </c>
      <c r="E2882" s="421" t="s">
        <v>12362</v>
      </c>
    </row>
    <row r="2883" spans="2:5">
      <c r="B2883" s="415" t="s">
        <v>11326</v>
      </c>
      <c r="C2883" s="422">
        <v>3683</v>
      </c>
      <c r="D2883" s="409">
        <v>45450</v>
      </c>
      <c r="E2883" s="421" t="s">
        <v>11680</v>
      </c>
    </row>
    <row r="2884" spans="2:5">
      <c r="B2884" s="415" t="s">
        <v>11326</v>
      </c>
      <c r="C2884" s="422">
        <v>3682</v>
      </c>
      <c r="D2884" s="409">
        <v>45450</v>
      </c>
      <c r="E2884" s="421" t="s">
        <v>11681</v>
      </c>
    </row>
    <row r="2885" spans="2:5">
      <c r="B2885" s="415" t="s">
        <v>11326</v>
      </c>
      <c r="C2885" s="422">
        <v>3680</v>
      </c>
      <c r="D2885" s="409">
        <v>45450</v>
      </c>
      <c r="E2885" s="421" t="s">
        <v>11682</v>
      </c>
    </row>
    <row r="2886" spans="2:5">
      <c r="B2886" s="415" t="s">
        <v>11326</v>
      </c>
      <c r="C2886" s="422">
        <v>3679</v>
      </c>
      <c r="D2886" s="409">
        <v>45450</v>
      </c>
      <c r="E2886" s="421" t="s">
        <v>11750</v>
      </c>
    </row>
    <row r="2887" spans="2:5">
      <c r="B2887" s="415" t="s">
        <v>11326</v>
      </c>
      <c r="C2887" s="422">
        <v>3678</v>
      </c>
      <c r="D2887" s="409">
        <v>45450</v>
      </c>
      <c r="E2887" s="421" t="s">
        <v>11683</v>
      </c>
    </row>
    <row r="2888" spans="2:5">
      <c r="B2888" s="415" t="s">
        <v>11326</v>
      </c>
      <c r="C2888" s="422">
        <v>3673</v>
      </c>
      <c r="D2888" s="409">
        <v>45449</v>
      </c>
      <c r="E2888" s="421" t="s">
        <v>12363</v>
      </c>
    </row>
    <row r="2889" spans="2:5">
      <c r="B2889" s="415" t="s">
        <v>11326</v>
      </c>
      <c r="C2889" s="422">
        <v>3671</v>
      </c>
      <c r="D2889" s="409">
        <v>45450</v>
      </c>
      <c r="E2889" s="421" t="s">
        <v>11684</v>
      </c>
    </row>
    <row r="2890" spans="2:5">
      <c r="B2890" s="415" t="s">
        <v>11326</v>
      </c>
      <c r="C2890" s="422">
        <v>3668</v>
      </c>
      <c r="D2890" s="409">
        <v>45449</v>
      </c>
      <c r="E2890" s="421" t="s">
        <v>12364</v>
      </c>
    </row>
    <row r="2891" spans="2:5">
      <c r="B2891" s="415" t="s">
        <v>11326</v>
      </c>
      <c r="C2891" s="422">
        <v>3666</v>
      </c>
      <c r="D2891" s="409">
        <v>45449</v>
      </c>
      <c r="E2891" s="421" t="s">
        <v>12365</v>
      </c>
    </row>
    <row r="2892" spans="2:5">
      <c r="B2892" s="415" t="s">
        <v>11326</v>
      </c>
      <c r="C2892" s="422">
        <v>3665</v>
      </c>
      <c r="D2892" s="409">
        <v>45450</v>
      </c>
      <c r="E2892" s="421" t="s">
        <v>11685</v>
      </c>
    </row>
    <row r="2893" spans="2:5">
      <c r="B2893" s="415" t="s">
        <v>11326</v>
      </c>
      <c r="C2893" s="422">
        <v>3663</v>
      </c>
      <c r="D2893" s="409">
        <v>45450</v>
      </c>
      <c r="E2893" s="421" t="s">
        <v>11751</v>
      </c>
    </row>
    <row r="2894" spans="2:5">
      <c r="B2894" s="415" t="s">
        <v>11326</v>
      </c>
      <c r="C2894" s="422">
        <v>3662</v>
      </c>
      <c r="D2894" s="409">
        <v>45450</v>
      </c>
      <c r="E2894" s="421" t="s">
        <v>11686</v>
      </c>
    </row>
    <row r="2895" spans="2:5">
      <c r="B2895" s="415" t="s">
        <v>11326</v>
      </c>
      <c r="C2895" s="422">
        <v>3660</v>
      </c>
      <c r="D2895" s="409">
        <v>45449</v>
      </c>
      <c r="E2895" s="421" t="s">
        <v>12366</v>
      </c>
    </row>
    <row r="2896" spans="2:5">
      <c r="B2896" s="415" t="s">
        <v>11326</v>
      </c>
      <c r="C2896" s="422">
        <v>3653</v>
      </c>
      <c r="D2896" s="409">
        <v>45450</v>
      </c>
      <c r="E2896" s="421" t="s">
        <v>11752</v>
      </c>
    </row>
    <row r="2897" spans="2:5">
      <c r="B2897" s="415" t="s">
        <v>11326</v>
      </c>
      <c r="C2897" s="422">
        <v>3652</v>
      </c>
      <c r="D2897" s="409">
        <v>45450</v>
      </c>
      <c r="E2897" s="421" t="s">
        <v>11753</v>
      </c>
    </row>
    <row r="2898" spans="2:5">
      <c r="B2898" s="415" t="s">
        <v>11326</v>
      </c>
      <c r="C2898" s="422">
        <v>3651</v>
      </c>
      <c r="D2898" s="409">
        <v>45450</v>
      </c>
      <c r="E2898" s="421" t="s">
        <v>11687</v>
      </c>
    </row>
    <row r="2899" spans="2:5">
      <c r="B2899" s="415" t="s">
        <v>11326</v>
      </c>
      <c r="C2899" s="422">
        <v>3647</v>
      </c>
      <c r="D2899" s="409">
        <v>45450</v>
      </c>
      <c r="E2899" s="421" t="s">
        <v>11688</v>
      </c>
    </row>
    <row r="2900" spans="2:5">
      <c r="B2900" s="415" t="s">
        <v>11326</v>
      </c>
      <c r="C2900" s="422">
        <v>3642</v>
      </c>
      <c r="D2900" s="409">
        <v>45450</v>
      </c>
      <c r="E2900" s="421" t="s">
        <v>11754</v>
      </c>
    </row>
    <row r="2901" spans="2:5">
      <c r="B2901" s="415" t="s">
        <v>11326</v>
      </c>
      <c r="C2901" s="422">
        <v>3637</v>
      </c>
      <c r="D2901" s="409">
        <v>45450</v>
      </c>
      <c r="E2901" s="421" t="s">
        <v>11755</v>
      </c>
    </row>
    <row r="2902" spans="2:5">
      <c r="B2902" s="415" t="s">
        <v>11326</v>
      </c>
      <c r="C2902" s="422">
        <v>3636</v>
      </c>
      <c r="D2902" s="409">
        <v>45450</v>
      </c>
      <c r="E2902" s="421" t="s">
        <v>11756</v>
      </c>
    </row>
    <row r="2903" spans="2:5">
      <c r="B2903" s="415" t="s">
        <v>11326</v>
      </c>
      <c r="C2903" s="422">
        <v>3631</v>
      </c>
      <c r="D2903" s="409">
        <v>45450</v>
      </c>
      <c r="E2903" s="421" t="s">
        <v>11689</v>
      </c>
    </row>
    <row r="2904" spans="2:5">
      <c r="B2904" s="415" t="s">
        <v>11326</v>
      </c>
      <c r="C2904" s="422">
        <v>3630</v>
      </c>
      <c r="D2904" s="409">
        <v>45450</v>
      </c>
      <c r="E2904" s="421" t="s">
        <v>11757</v>
      </c>
    </row>
    <row r="2905" spans="2:5">
      <c r="B2905" s="415" t="s">
        <v>11326</v>
      </c>
      <c r="C2905" s="422">
        <v>3628</v>
      </c>
      <c r="D2905" s="409">
        <v>45450</v>
      </c>
      <c r="E2905" s="421" t="s">
        <v>11758</v>
      </c>
    </row>
    <row r="2906" spans="2:5">
      <c r="B2906" s="415" t="s">
        <v>11326</v>
      </c>
      <c r="C2906" s="422">
        <v>3625</v>
      </c>
      <c r="D2906" s="409">
        <v>45449</v>
      </c>
      <c r="E2906" s="421" t="s">
        <v>12367</v>
      </c>
    </row>
    <row r="2907" spans="2:5">
      <c r="B2907" s="415" t="s">
        <v>11326</v>
      </c>
      <c r="C2907" s="422">
        <v>3620</v>
      </c>
      <c r="D2907" s="409">
        <v>45450</v>
      </c>
      <c r="E2907" s="421" t="s">
        <v>11690</v>
      </c>
    </row>
    <row r="2908" spans="2:5">
      <c r="B2908" s="415" t="s">
        <v>11326</v>
      </c>
      <c r="C2908" s="422">
        <v>3619</v>
      </c>
      <c r="D2908" s="409">
        <v>45450</v>
      </c>
      <c r="E2908" s="421" t="s">
        <v>11691</v>
      </c>
    </row>
    <row r="2909" spans="2:5">
      <c r="B2909" s="415" t="s">
        <v>11326</v>
      </c>
      <c r="C2909" s="422">
        <v>3618</v>
      </c>
      <c r="D2909" s="409">
        <v>45449</v>
      </c>
      <c r="E2909" s="421" t="s">
        <v>12368</v>
      </c>
    </row>
    <row r="2910" spans="2:5">
      <c r="B2910" s="415" t="s">
        <v>11326</v>
      </c>
      <c r="C2910" s="422">
        <v>3616</v>
      </c>
      <c r="D2910" s="409">
        <v>45450</v>
      </c>
      <c r="E2910" s="421" t="s">
        <v>11759</v>
      </c>
    </row>
    <row r="2911" spans="2:5">
      <c r="B2911" s="415" t="s">
        <v>11326</v>
      </c>
      <c r="C2911" s="422">
        <v>3614</v>
      </c>
      <c r="D2911" s="409">
        <v>45450</v>
      </c>
      <c r="E2911" s="421" t="s">
        <v>11692</v>
      </c>
    </row>
    <row r="2912" spans="2:5">
      <c r="B2912" s="415" t="s">
        <v>11326</v>
      </c>
      <c r="C2912" s="422">
        <v>3611</v>
      </c>
      <c r="D2912" s="409">
        <v>45450</v>
      </c>
      <c r="E2912" s="421" t="s">
        <v>11693</v>
      </c>
    </row>
    <row r="2913" spans="2:5">
      <c r="B2913" s="415" t="s">
        <v>11326</v>
      </c>
      <c r="C2913" s="422">
        <v>3608</v>
      </c>
      <c r="D2913" s="409">
        <v>45449</v>
      </c>
      <c r="E2913" s="421" t="s">
        <v>12369</v>
      </c>
    </row>
    <row r="2914" spans="2:5">
      <c r="B2914" s="415" t="s">
        <v>11326</v>
      </c>
      <c r="C2914" s="422">
        <v>3603</v>
      </c>
      <c r="D2914" s="409">
        <v>45450</v>
      </c>
      <c r="E2914" s="421" t="s">
        <v>11694</v>
      </c>
    </row>
    <row r="2915" spans="2:5">
      <c r="B2915" s="415" t="s">
        <v>11326</v>
      </c>
      <c r="C2915" s="422">
        <v>3600</v>
      </c>
      <c r="D2915" s="409">
        <v>45449</v>
      </c>
      <c r="E2915" s="421" t="s">
        <v>12370</v>
      </c>
    </row>
    <row r="2916" spans="2:5">
      <c r="B2916" s="415" t="s">
        <v>11326</v>
      </c>
      <c r="C2916" s="422">
        <v>3599</v>
      </c>
      <c r="D2916" s="409">
        <v>45450</v>
      </c>
      <c r="E2916" s="421" t="s">
        <v>11760</v>
      </c>
    </row>
    <row r="2917" spans="2:5">
      <c r="B2917" s="415" t="s">
        <v>11326</v>
      </c>
      <c r="C2917" s="422">
        <v>3594</v>
      </c>
      <c r="D2917" s="409">
        <v>45450</v>
      </c>
      <c r="E2917" s="421" t="s">
        <v>11761</v>
      </c>
    </row>
    <row r="2918" spans="2:5">
      <c r="B2918" s="415" t="s">
        <v>11326</v>
      </c>
      <c r="C2918" s="422">
        <v>3592</v>
      </c>
      <c r="D2918" s="409">
        <v>45449</v>
      </c>
      <c r="E2918" s="421" t="s">
        <v>12371</v>
      </c>
    </row>
    <row r="2919" spans="2:5">
      <c r="B2919" s="415" t="s">
        <v>11326</v>
      </c>
      <c r="C2919" s="422">
        <v>3591</v>
      </c>
      <c r="D2919" s="409">
        <v>45450</v>
      </c>
      <c r="E2919" s="421" t="s">
        <v>11762</v>
      </c>
    </row>
    <row r="2920" spans="2:5">
      <c r="B2920" s="415" t="s">
        <v>11326</v>
      </c>
      <c r="C2920" s="422">
        <v>3589</v>
      </c>
      <c r="D2920" s="409">
        <v>45449</v>
      </c>
      <c r="E2920" s="421" t="s">
        <v>12372</v>
      </c>
    </row>
    <row r="2921" spans="2:5">
      <c r="B2921" s="415" t="s">
        <v>11326</v>
      </c>
      <c r="C2921" s="422">
        <v>3586</v>
      </c>
      <c r="D2921" s="409">
        <v>45450</v>
      </c>
      <c r="E2921" s="421" t="s">
        <v>11763</v>
      </c>
    </row>
    <row r="2922" spans="2:5">
      <c r="B2922" s="415" t="s">
        <v>11326</v>
      </c>
      <c r="C2922" s="422">
        <v>3585</v>
      </c>
      <c r="D2922" s="409">
        <v>45450</v>
      </c>
      <c r="E2922" s="421" t="s">
        <v>11695</v>
      </c>
    </row>
    <row r="2923" spans="2:5">
      <c r="B2923" s="415" t="s">
        <v>11326</v>
      </c>
      <c r="C2923" s="422">
        <v>3582</v>
      </c>
      <c r="D2923" s="409">
        <v>45449</v>
      </c>
      <c r="E2923" s="421" t="s">
        <v>12373</v>
      </c>
    </row>
    <row r="2924" spans="2:5">
      <c r="B2924" s="415" t="s">
        <v>11326</v>
      </c>
      <c r="C2924" s="422">
        <v>3575</v>
      </c>
      <c r="D2924" s="409">
        <v>45450</v>
      </c>
      <c r="E2924" s="421" t="s">
        <v>11696</v>
      </c>
    </row>
    <row r="2925" spans="2:5">
      <c r="B2925" s="415" t="s">
        <v>11326</v>
      </c>
      <c r="C2925" s="422">
        <v>3574</v>
      </c>
      <c r="D2925" s="409">
        <v>45450</v>
      </c>
      <c r="E2925" s="421" t="s">
        <v>11764</v>
      </c>
    </row>
    <row r="2926" spans="2:5">
      <c r="B2926" s="415" t="s">
        <v>11326</v>
      </c>
      <c r="C2926" s="422">
        <v>3569</v>
      </c>
      <c r="D2926" s="409">
        <v>45450</v>
      </c>
      <c r="E2926" s="421" t="s">
        <v>11765</v>
      </c>
    </row>
    <row r="2927" spans="2:5">
      <c r="B2927" s="415" t="s">
        <v>11326</v>
      </c>
      <c r="C2927" s="422">
        <v>3562</v>
      </c>
      <c r="D2927" s="409">
        <v>45450</v>
      </c>
      <c r="E2927" s="421" t="s">
        <v>11766</v>
      </c>
    </row>
    <row r="2928" spans="2:5">
      <c r="B2928" s="415" t="s">
        <v>11326</v>
      </c>
      <c r="C2928" s="422">
        <v>3548</v>
      </c>
      <c r="D2928" s="409">
        <v>45450</v>
      </c>
      <c r="E2928" s="421" t="s">
        <v>11767</v>
      </c>
    </row>
    <row r="2929" spans="2:5">
      <c r="B2929" s="415" t="s">
        <v>11326</v>
      </c>
      <c r="C2929" s="422">
        <v>3537</v>
      </c>
      <c r="D2929" s="409">
        <v>45450</v>
      </c>
      <c r="E2929" s="421" t="s">
        <v>11697</v>
      </c>
    </row>
    <row r="2930" spans="2:5">
      <c r="B2930" s="415" t="s">
        <v>11326</v>
      </c>
      <c r="C2930" s="422">
        <v>3520</v>
      </c>
      <c r="D2930" s="409">
        <v>45450</v>
      </c>
      <c r="E2930" s="421" t="s">
        <v>11768</v>
      </c>
    </row>
    <row r="2931" spans="2:5">
      <c r="B2931" s="415" t="s">
        <v>11326</v>
      </c>
      <c r="C2931" s="422">
        <v>3519</v>
      </c>
      <c r="D2931" s="409">
        <v>45450</v>
      </c>
      <c r="E2931" s="421" t="s">
        <v>11698</v>
      </c>
    </row>
    <row r="2932" spans="2:5">
      <c r="B2932" s="415" t="s">
        <v>11326</v>
      </c>
      <c r="C2932" s="422">
        <v>3516</v>
      </c>
      <c r="D2932" s="409">
        <v>45450</v>
      </c>
      <c r="E2932" s="421" t="s">
        <v>11769</v>
      </c>
    </row>
    <row r="2933" spans="2:5">
      <c r="B2933" s="415" t="s">
        <v>11326</v>
      </c>
      <c r="C2933" s="422">
        <v>3512</v>
      </c>
      <c r="D2933" s="409">
        <v>45453</v>
      </c>
      <c r="E2933" s="421" t="s">
        <v>12469</v>
      </c>
    </row>
    <row r="2934" spans="2:5">
      <c r="B2934" s="415" t="s">
        <v>11326</v>
      </c>
      <c r="C2934" s="422">
        <v>3511</v>
      </c>
      <c r="D2934" s="409">
        <v>45450</v>
      </c>
      <c r="E2934" s="421" t="s">
        <v>11699</v>
      </c>
    </row>
    <row r="2935" spans="2:5">
      <c r="B2935" s="415" t="s">
        <v>11326</v>
      </c>
      <c r="C2935" s="422">
        <v>3508</v>
      </c>
      <c r="D2935" s="409">
        <v>45450</v>
      </c>
      <c r="E2935" s="421" t="s">
        <v>11700</v>
      </c>
    </row>
    <row r="2936" spans="2:5">
      <c r="B2936" s="415" t="s">
        <v>11326</v>
      </c>
      <c r="C2936" s="422">
        <v>3507</v>
      </c>
      <c r="D2936" s="409">
        <v>45450</v>
      </c>
      <c r="E2936" s="421" t="s">
        <v>11701</v>
      </c>
    </row>
    <row r="2937" spans="2:5">
      <c r="B2937" s="415" t="s">
        <v>11326</v>
      </c>
      <c r="C2937" s="422">
        <v>3506</v>
      </c>
      <c r="D2937" s="409">
        <v>45450</v>
      </c>
      <c r="E2937" s="421" t="s">
        <v>11702</v>
      </c>
    </row>
    <row r="2938" spans="2:5">
      <c r="B2938" s="415" t="s">
        <v>11326</v>
      </c>
      <c r="C2938" s="422">
        <v>3505</v>
      </c>
      <c r="D2938" s="409">
        <v>45450</v>
      </c>
      <c r="E2938" s="421" t="s">
        <v>11703</v>
      </c>
    </row>
    <row r="2939" spans="2:5">
      <c r="B2939" s="415" t="s">
        <v>11326</v>
      </c>
      <c r="C2939" s="422">
        <v>3504</v>
      </c>
      <c r="D2939" s="409">
        <v>45450</v>
      </c>
      <c r="E2939" s="421" t="s">
        <v>11770</v>
      </c>
    </row>
    <row r="2940" spans="2:5">
      <c r="B2940" s="415" t="s">
        <v>11326</v>
      </c>
      <c r="C2940" s="422">
        <v>3503</v>
      </c>
      <c r="D2940" s="409">
        <v>45450</v>
      </c>
      <c r="E2940" s="421" t="s">
        <v>11771</v>
      </c>
    </row>
    <row r="2941" spans="2:5">
      <c r="B2941" s="415" t="s">
        <v>11326</v>
      </c>
      <c r="C2941" s="422">
        <v>3496</v>
      </c>
      <c r="D2941" s="409">
        <v>45449</v>
      </c>
      <c r="E2941" s="421" t="s">
        <v>11895</v>
      </c>
    </row>
    <row r="2942" spans="2:5">
      <c r="B2942" s="415" t="s">
        <v>11326</v>
      </c>
      <c r="C2942" s="408">
        <v>3495</v>
      </c>
      <c r="D2942" s="409">
        <v>45449</v>
      </c>
      <c r="E2942" s="416" t="s">
        <v>11553</v>
      </c>
    </row>
    <row r="2943" spans="2:5">
      <c r="B2943" s="415" t="s">
        <v>11326</v>
      </c>
      <c r="C2943" s="408">
        <v>3494</v>
      </c>
      <c r="D2943" s="409">
        <v>45449</v>
      </c>
      <c r="E2943" s="416" t="s">
        <v>11554</v>
      </c>
    </row>
    <row r="2944" spans="2:5">
      <c r="B2944" s="415" t="s">
        <v>11326</v>
      </c>
      <c r="C2944" s="408">
        <v>3485</v>
      </c>
      <c r="D2944" s="409">
        <v>45449</v>
      </c>
      <c r="E2944" s="416" t="s">
        <v>11555</v>
      </c>
    </row>
    <row r="2945" spans="2:5">
      <c r="B2945" s="415" t="s">
        <v>11326</v>
      </c>
      <c r="C2945" s="408">
        <v>3482</v>
      </c>
      <c r="D2945" s="409">
        <v>45449</v>
      </c>
      <c r="E2945" s="416" t="s">
        <v>11556</v>
      </c>
    </row>
    <row r="2946" spans="2:5">
      <c r="B2946" s="415" t="s">
        <v>11326</v>
      </c>
      <c r="C2946" s="408">
        <v>3478</v>
      </c>
      <c r="D2946" s="409">
        <v>45449</v>
      </c>
      <c r="E2946" s="421" t="s">
        <v>11896</v>
      </c>
    </row>
    <row r="2947" spans="2:5">
      <c r="B2947" s="415" t="s">
        <v>11326</v>
      </c>
      <c r="C2947" s="408">
        <v>3476</v>
      </c>
      <c r="D2947" s="409">
        <v>45449</v>
      </c>
      <c r="E2947" s="416" t="s">
        <v>11557</v>
      </c>
    </row>
    <row r="2948" spans="2:5">
      <c r="B2948" s="415" t="s">
        <v>11326</v>
      </c>
      <c r="C2948" s="408">
        <v>3472</v>
      </c>
      <c r="D2948" s="409">
        <v>45449</v>
      </c>
      <c r="E2948" s="416" t="s">
        <v>11558</v>
      </c>
    </row>
    <row r="2949" spans="2:5">
      <c r="B2949" s="415" t="s">
        <v>11326</v>
      </c>
      <c r="C2949" s="408">
        <v>3464</v>
      </c>
      <c r="D2949" s="409">
        <v>45449</v>
      </c>
      <c r="E2949" s="416" t="s">
        <v>11559</v>
      </c>
    </row>
    <row r="2950" spans="2:5">
      <c r="B2950" s="415" t="s">
        <v>11326</v>
      </c>
      <c r="C2950" s="408">
        <v>3460</v>
      </c>
      <c r="D2950" s="409">
        <v>45449</v>
      </c>
      <c r="E2950" s="421" t="s">
        <v>11897</v>
      </c>
    </row>
    <row r="2951" spans="2:5">
      <c r="B2951" s="415" t="s">
        <v>11326</v>
      </c>
      <c r="C2951" s="418" t="s">
        <v>11560</v>
      </c>
      <c r="D2951" s="409">
        <v>45449</v>
      </c>
      <c r="E2951" s="416" t="s">
        <v>11561</v>
      </c>
    </row>
    <row r="2952" spans="2:5">
      <c r="B2952" s="415" t="s">
        <v>11326</v>
      </c>
      <c r="C2952" s="418">
        <v>3447</v>
      </c>
      <c r="D2952" s="409">
        <v>45449</v>
      </c>
      <c r="E2952" s="421" t="s">
        <v>11898</v>
      </c>
    </row>
    <row r="2953" spans="2:5">
      <c r="B2953" s="415" t="s">
        <v>11326</v>
      </c>
      <c r="C2953" s="408">
        <v>3445</v>
      </c>
      <c r="D2953" s="409">
        <v>45449</v>
      </c>
      <c r="E2953" s="416" t="s">
        <v>11562</v>
      </c>
    </row>
    <row r="2954" spans="2:5">
      <c r="B2954" s="415" t="s">
        <v>11326</v>
      </c>
      <c r="C2954" s="408">
        <v>3441</v>
      </c>
      <c r="D2954" s="409">
        <v>45449</v>
      </c>
      <c r="E2954" s="421" t="s">
        <v>11899</v>
      </c>
    </row>
    <row r="2955" spans="2:5">
      <c r="B2955" s="415" t="s">
        <v>11326</v>
      </c>
      <c r="C2955" s="418" t="s">
        <v>11563</v>
      </c>
      <c r="D2955" s="409">
        <v>45449</v>
      </c>
      <c r="E2955" s="416" t="s">
        <v>11564</v>
      </c>
    </row>
    <row r="2956" spans="2:5">
      <c r="B2956" s="415" t="s">
        <v>11326</v>
      </c>
      <c r="C2956" s="418" t="s">
        <v>11565</v>
      </c>
      <c r="D2956" s="409">
        <v>45449</v>
      </c>
      <c r="E2956" s="416" t="s">
        <v>11566</v>
      </c>
    </row>
    <row r="2957" spans="2:5">
      <c r="B2957" s="415" t="s">
        <v>11326</v>
      </c>
      <c r="C2957" s="418">
        <v>3428</v>
      </c>
      <c r="D2957" s="409">
        <v>45449</v>
      </c>
      <c r="E2957" s="416" t="s">
        <v>11567</v>
      </c>
    </row>
    <row r="2958" spans="2:5">
      <c r="B2958" s="415" t="s">
        <v>11326</v>
      </c>
      <c r="C2958" s="418">
        <v>3409</v>
      </c>
      <c r="D2958" s="409">
        <v>45449</v>
      </c>
      <c r="E2958" s="416" t="s">
        <v>11568</v>
      </c>
    </row>
    <row r="2959" spans="2:5">
      <c r="B2959" s="415" t="s">
        <v>11326</v>
      </c>
      <c r="C2959" s="418">
        <v>3407</v>
      </c>
      <c r="D2959" s="409">
        <v>45449</v>
      </c>
      <c r="E2959" s="416" t="s">
        <v>11569</v>
      </c>
    </row>
    <row r="2960" spans="2:5">
      <c r="B2960" s="415" t="s">
        <v>11326</v>
      </c>
      <c r="C2960" s="418">
        <v>3406</v>
      </c>
      <c r="D2960" s="409">
        <v>45449</v>
      </c>
      <c r="E2960" s="416" t="s">
        <v>11570</v>
      </c>
    </row>
    <row r="2961" spans="2:5">
      <c r="B2961" s="415" t="s">
        <v>11326</v>
      </c>
      <c r="C2961" s="418">
        <v>3405</v>
      </c>
      <c r="D2961" s="409">
        <v>45449</v>
      </c>
      <c r="E2961" s="416" t="s">
        <v>11571</v>
      </c>
    </row>
    <row r="2962" spans="2:5">
      <c r="B2962" s="415" t="s">
        <v>11326</v>
      </c>
      <c r="C2962" s="418">
        <v>3404</v>
      </c>
      <c r="D2962" s="409">
        <v>45449</v>
      </c>
      <c r="E2962" s="416" t="s">
        <v>11572</v>
      </c>
    </row>
    <row r="2963" spans="2:5">
      <c r="B2963" s="415" t="s">
        <v>11326</v>
      </c>
      <c r="C2963" s="418">
        <v>3403</v>
      </c>
      <c r="D2963" s="409">
        <v>45449</v>
      </c>
      <c r="E2963" s="416" t="s">
        <v>11573</v>
      </c>
    </row>
    <row r="2964" spans="2:5">
      <c r="B2964" s="415" t="s">
        <v>11326</v>
      </c>
      <c r="C2964" s="418">
        <v>3402</v>
      </c>
      <c r="D2964" s="409">
        <v>45449</v>
      </c>
      <c r="E2964" s="416" t="s">
        <v>11574</v>
      </c>
    </row>
    <row r="2965" spans="2:5">
      <c r="B2965" s="415" t="s">
        <v>11326</v>
      </c>
      <c r="C2965" s="418">
        <v>3398</v>
      </c>
      <c r="D2965" s="409">
        <v>45449</v>
      </c>
      <c r="E2965" s="416" t="s">
        <v>11575</v>
      </c>
    </row>
    <row r="2966" spans="2:5">
      <c r="B2966" s="415" t="s">
        <v>11326</v>
      </c>
      <c r="C2966" s="418">
        <v>3396</v>
      </c>
      <c r="D2966" s="409">
        <v>45449</v>
      </c>
      <c r="E2966" s="416" t="s">
        <v>11576</v>
      </c>
    </row>
    <row r="2967" spans="2:5">
      <c r="B2967" s="415" t="s">
        <v>11326</v>
      </c>
      <c r="C2967" s="418">
        <v>3390</v>
      </c>
      <c r="D2967" s="409">
        <v>45449</v>
      </c>
      <c r="E2967" s="416" t="s">
        <v>11577</v>
      </c>
    </row>
    <row r="2968" spans="2:5">
      <c r="B2968" s="415" t="s">
        <v>11326</v>
      </c>
      <c r="C2968" s="418">
        <v>3386</v>
      </c>
      <c r="D2968" s="409">
        <v>45449</v>
      </c>
      <c r="E2968" s="416" t="s">
        <v>11578</v>
      </c>
    </row>
    <row r="2969" spans="2:5">
      <c r="B2969" s="415" t="s">
        <v>11326</v>
      </c>
      <c r="C2969" s="418">
        <v>3372</v>
      </c>
      <c r="D2969" s="409">
        <v>45449</v>
      </c>
      <c r="E2969" s="421" t="s">
        <v>11900</v>
      </c>
    </row>
    <row r="2970" spans="2:5">
      <c r="B2970" s="415" t="s">
        <v>11326</v>
      </c>
      <c r="C2970" s="418">
        <v>3369</v>
      </c>
      <c r="D2970" s="409">
        <v>45449</v>
      </c>
      <c r="E2970" s="421" t="s">
        <v>11901</v>
      </c>
    </row>
    <row r="2971" spans="2:5">
      <c r="B2971" s="415" t="s">
        <v>11326</v>
      </c>
      <c r="C2971" s="418">
        <v>3361</v>
      </c>
      <c r="D2971" s="409">
        <v>45449</v>
      </c>
      <c r="E2971" s="416" t="s">
        <v>11579</v>
      </c>
    </row>
    <row r="2972" spans="2:5">
      <c r="B2972" s="415" t="s">
        <v>11326</v>
      </c>
      <c r="C2972" s="418">
        <v>3356</v>
      </c>
      <c r="D2972" s="409">
        <v>45449</v>
      </c>
      <c r="E2972" s="416" t="s">
        <v>11580</v>
      </c>
    </row>
    <row r="2973" spans="2:5">
      <c r="B2973" s="415" t="s">
        <v>11326</v>
      </c>
      <c r="C2973" s="418">
        <v>3348</v>
      </c>
      <c r="D2973" s="409">
        <v>45449</v>
      </c>
      <c r="E2973" s="421" t="s">
        <v>11775</v>
      </c>
    </row>
    <row r="2974" spans="2:5">
      <c r="B2974" s="415" t="s">
        <v>11326</v>
      </c>
      <c r="C2974" s="418">
        <v>3346</v>
      </c>
      <c r="D2974" s="409">
        <v>45449</v>
      </c>
      <c r="E2974" s="421" t="s">
        <v>11776</v>
      </c>
    </row>
    <row r="2975" spans="2:5">
      <c r="B2975" s="415" t="s">
        <v>11326</v>
      </c>
      <c r="C2975" s="418">
        <v>3345</v>
      </c>
      <c r="D2975" s="409">
        <v>45449</v>
      </c>
      <c r="E2975" s="421" t="s">
        <v>11777</v>
      </c>
    </row>
    <row r="2976" spans="2:5">
      <c r="B2976" s="415" t="s">
        <v>11326</v>
      </c>
      <c r="C2976" s="418">
        <v>3341</v>
      </c>
      <c r="D2976" s="409">
        <v>45449</v>
      </c>
      <c r="E2976" s="421" t="s">
        <v>11778</v>
      </c>
    </row>
    <row r="2977" spans="2:5">
      <c r="B2977" s="415" t="s">
        <v>11326</v>
      </c>
      <c r="C2977" s="418">
        <v>3337</v>
      </c>
      <c r="D2977" s="409">
        <v>45449</v>
      </c>
      <c r="E2977" s="421" t="s">
        <v>11779</v>
      </c>
    </row>
    <row r="2978" spans="2:5">
      <c r="B2978" s="415" t="s">
        <v>11326</v>
      </c>
      <c r="C2978" s="418">
        <v>3334</v>
      </c>
      <c r="D2978" s="409">
        <v>45449</v>
      </c>
      <c r="E2978" s="421" t="s">
        <v>11780</v>
      </c>
    </row>
    <row r="2979" spans="2:5">
      <c r="B2979" s="415" t="s">
        <v>11326</v>
      </c>
      <c r="C2979" s="418">
        <v>3324</v>
      </c>
      <c r="D2979" s="409">
        <v>45449</v>
      </c>
      <c r="E2979" s="421" t="s">
        <v>11781</v>
      </c>
    </row>
    <row r="2980" spans="2:5">
      <c r="B2980" s="415" t="s">
        <v>11326</v>
      </c>
      <c r="C2980" s="418">
        <v>3314</v>
      </c>
      <c r="D2980" s="409">
        <v>45449</v>
      </c>
      <c r="E2980" s="421" t="s">
        <v>11782</v>
      </c>
    </row>
    <row r="2981" spans="2:5">
      <c r="B2981" s="415" t="s">
        <v>11326</v>
      </c>
      <c r="C2981" s="418">
        <v>3288</v>
      </c>
      <c r="D2981" s="409">
        <v>45449</v>
      </c>
      <c r="E2981" s="421" t="s">
        <v>11783</v>
      </c>
    </row>
    <row r="2982" spans="2:5">
      <c r="B2982" s="415" t="s">
        <v>11326</v>
      </c>
      <c r="C2982" s="418">
        <v>3287</v>
      </c>
      <c r="D2982" s="409">
        <v>45449</v>
      </c>
      <c r="E2982" s="421" t="s">
        <v>11902</v>
      </c>
    </row>
    <row r="2983" spans="2:5">
      <c r="B2983" s="415" t="s">
        <v>11326</v>
      </c>
      <c r="C2983" s="418">
        <v>3280</v>
      </c>
      <c r="D2983" s="409">
        <v>45449</v>
      </c>
      <c r="E2983" s="421" t="s">
        <v>11784</v>
      </c>
    </row>
    <row r="2984" spans="2:5">
      <c r="B2984" s="415" t="s">
        <v>11326</v>
      </c>
      <c r="C2984" s="418">
        <v>3278</v>
      </c>
      <c r="D2984" s="409">
        <v>45449</v>
      </c>
      <c r="E2984" s="421" t="s">
        <v>11785</v>
      </c>
    </row>
    <row r="2985" spans="2:5">
      <c r="B2985" s="415" t="s">
        <v>11326</v>
      </c>
      <c r="C2985" s="418">
        <v>3276</v>
      </c>
      <c r="D2985" s="409">
        <v>45449</v>
      </c>
      <c r="E2985" s="421" t="s">
        <v>11786</v>
      </c>
    </row>
    <row r="2986" spans="2:5">
      <c r="B2986" s="415" t="s">
        <v>11326</v>
      </c>
      <c r="C2986" s="418">
        <v>3272</v>
      </c>
      <c r="D2986" s="409">
        <v>45449</v>
      </c>
      <c r="E2986" s="421" t="s">
        <v>11903</v>
      </c>
    </row>
    <row r="2987" spans="2:5">
      <c r="B2987" s="415" t="s">
        <v>11326</v>
      </c>
      <c r="C2987" s="418">
        <v>3264</v>
      </c>
      <c r="D2987" s="409">
        <v>45449</v>
      </c>
      <c r="E2987" s="421" t="s">
        <v>11904</v>
      </c>
    </row>
    <row r="2988" spans="2:5">
      <c r="B2988" s="415" t="s">
        <v>11326</v>
      </c>
      <c r="C2988" s="418">
        <v>3263</v>
      </c>
      <c r="D2988" s="409">
        <v>45449</v>
      </c>
      <c r="E2988" s="421" t="s">
        <v>11787</v>
      </c>
    </row>
    <row r="2989" spans="2:5">
      <c r="B2989" s="415" t="s">
        <v>11326</v>
      </c>
      <c r="C2989" s="418">
        <v>3260</v>
      </c>
      <c r="D2989" s="409">
        <v>45449</v>
      </c>
      <c r="E2989" s="421" t="s">
        <v>11905</v>
      </c>
    </row>
    <row r="2990" spans="2:5">
      <c r="B2990" s="415" t="s">
        <v>11326</v>
      </c>
      <c r="C2990" s="418">
        <v>3258</v>
      </c>
      <c r="D2990" s="409">
        <v>45449</v>
      </c>
      <c r="E2990" s="421" t="s">
        <v>11906</v>
      </c>
    </row>
    <row r="2991" spans="2:5">
      <c r="B2991" s="415" t="s">
        <v>11326</v>
      </c>
      <c r="C2991" s="418">
        <v>3255</v>
      </c>
      <c r="D2991" s="409">
        <v>45449</v>
      </c>
      <c r="E2991" s="421" t="s">
        <v>11788</v>
      </c>
    </row>
    <row r="2992" spans="2:5">
      <c r="B2992" s="415" t="s">
        <v>11326</v>
      </c>
      <c r="C2992" s="418">
        <v>3253</v>
      </c>
      <c r="D2992" s="409">
        <v>45449</v>
      </c>
      <c r="E2992" s="421" t="s">
        <v>11789</v>
      </c>
    </row>
    <row r="2993" spans="2:5">
      <c r="B2993" s="415" t="s">
        <v>11326</v>
      </c>
      <c r="C2993" s="418">
        <v>3249</v>
      </c>
      <c r="D2993" s="409">
        <v>45449</v>
      </c>
      <c r="E2993" s="421" t="s">
        <v>11790</v>
      </c>
    </row>
    <row r="2994" spans="2:5">
      <c r="B2994" s="415" t="s">
        <v>11326</v>
      </c>
      <c r="C2994" s="418">
        <v>3243</v>
      </c>
      <c r="D2994" s="409">
        <v>45450</v>
      </c>
      <c r="E2994" s="421" t="s">
        <v>11772</v>
      </c>
    </row>
    <row r="2995" spans="2:5">
      <c r="B2995" s="415" t="s">
        <v>11326</v>
      </c>
      <c r="C2995" s="418">
        <v>3242</v>
      </c>
      <c r="D2995" s="409">
        <v>45449</v>
      </c>
      <c r="E2995" s="421" t="s">
        <v>11791</v>
      </c>
    </row>
    <row r="2996" spans="2:5">
      <c r="B2996" s="415" t="s">
        <v>11326</v>
      </c>
      <c r="C2996" s="418">
        <v>3234</v>
      </c>
      <c r="D2996" s="409">
        <v>45449</v>
      </c>
      <c r="E2996" s="421" t="s">
        <v>11792</v>
      </c>
    </row>
    <row r="2997" spans="2:5">
      <c r="B2997" s="415" t="s">
        <v>11326</v>
      </c>
      <c r="C2997" s="418">
        <v>3231</v>
      </c>
      <c r="D2997" s="409">
        <v>45449</v>
      </c>
      <c r="E2997" s="421" t="s">
        <v>11907</v>
      </c>
    </row>
    <row r="2998" spans="2:5">
      <c r="B2998" s="415" t="s">
        <v>11326</v>
      </c>
      <c r="C2998" s="418">
        <v>3230</v>
      </c>
      <c r="D2998" s="409">
        <v>45449</v>
      </c>
      <c r="E2998" s="421" t="s">
        <v>11908</v>
      </c>
    </row>
    <row r="2999" spans="2:5">
      <c r="B2999" s="415" t="s">
        <v>11326</v>
      </c>
      <c r="C2999" s="418">
        <v>3229</v>
      </c>
      <c r="D2999" s="409">
        <v>45449</v>
      </c>
      <c r="E2999" s="421" t="s">
        <v>11909</v>
      </c>
    </row>
    <row r="3000" spans="2:5">
      <c r="B3000" s="415" t="s">
        <v>11326</v>
      </c>
      <c r="C3000" s="418">
        <v>3216</v>
      </c>
      <c r="D3000" s="409">
        <v>45449</v>
      </c>
      <c r="E3000" s="421" t="s">
        <v>11793</v>
      </c>
    </row>
    <row r="3001" spans="2:5">
      <c r="B3001" s="415" t="s">
        <v>11326</v>
      </c>
      <c r="C3001" s="418">
        <v>3212</v>
      </c>
      <c r="D3001" s="409">
        <v>45449</v>
      </c>
      <c r="E3001" s="421" t="s">
        <v>11794</v>
      </c>
    </row>
    <row r="3002" spans="2:5">
      <c r="B3002" s="415" t="s">
        <v>11326</v>
      </c>
      <c r="C3002" s="418">
        <v>3209</v>
      </c>
      <c r="D3002" s="409">
        <v>45449</v>
      </c>
      <c r="E3002" s="421" t="s">
        <v>11795</v>
      </c>
    </row>
    <row r="3003" spans="2:5">
      <c r="B3003" s="415" t="s">
        <v>11326</v>
      </c>
      <c r="C3003" s="418">
        <v>3199</v>
      </c>
      <c r="D3003" s="409">
        <v>45449</v>
      </c>
      <c r="E3003" s="421" t="s">
        <v>11910</v>
      </c>
    </row>
    <row r="3004" spans="2:5">
      <c r="B3004" s="415" t="s">
        <v>11326</v>
      </c>
      <c r="C3004" s="418">
        <v>3198</v>
      </c>
      <c r="D3004" s="409">
        <v>45449</v>
      </c>
      <c r="E3004" s="421" t="s">
        <v>11911</v>
      </c>
    </row>
    <row r="3005" spans="2:5">
      <c r="B3005" s="415" t="s">
        <v>11326</v>
      </c>
      <c r="C3005" s="418">
        <v>3193</v>
      </c>
      <c r="D3005" s="409">
        <v>45449</v>
      </c>
      <c r="E3005" s="421" t="s">
        <v>11912</v>
      </c>
    </row>
    <row r="3006" spans="2:5">
      <c r="B3006" s="415" t="s">
        <v>11326</v>
      </c>
      <c r="C3006" s="418">
        <v>3172</v>
      </c>
      <c r="D3006" s="409">
        <v>45449</v>
      </c>
      <c r="E3006" s="421" t="s">
        <v>11796</v>
      </c>
    </row>
    <row r="3007" spans="2:5">
      <c r="B3007" s="415" t="s">
        <v>11326</v>
      </c>
      <c r="C3007" s="418">
        <v>3171</v>
      </c>
      <c r="D3007" s="409">
        <v>45449</v>
      </c>
      <c r="E3007" s="421" t="s">
        <v>11913</v>
      </c>
    </row>
    <row r="3008" spans="2:5">
      <c r="B3008" s="415" t="s">
        <v>11326</v>
      </c>
      <c r="C3008" s="418">
        <v>3164</v>
      </c>
      <c r="D3008" s="409">
        <v>45449</v>
      </c>
      <c r="E3008" s="421" t="s">
        <v>11797</v>
      </c>
    </row>
    <row r="3009" spans="2:5">
      <c r="B3009" s="415" t="s">
        <v>11326</v>
      </c>
      <c r="C3009" s="418">
        <v>3161</v>
      </c>
      <c r="D3009" s="409">
        <v>45449</v>
      </c>
      <c r="E3009" s="421" t="s">
        <v>11798</v>
      </c>
    </row>
    <row r="3010" spans="2:5">
      <c r="B3010" s="415" t="s">
        <v>11326</v>
      </c>
      <c r="C3010" s="418">
        <v>3157</v>
      </c>
      <c r="D3010" s="409">
        <v>45449</v>
      </c>
      <c r="E3010" s="421" t="s">
        <v>11914</v>
      </c>
    </row>
    <row r="3011" spans="2:5">
      <c r="B3011" s="415" t="s">
        <v>11326</v>
      </c>
      <c r="C3011" s="418">
        <v>3154</v>
      </c>
      <c r="D3011" s="409">
        <v>45449</v>
      </c>
      <c r="E3011" s="421" t="s">
        <v>11799</v>
      </c>
    </row>
    <row r="3012" spans="2:5">
      <c r="B3012" s="415" t="s">
        <v>11326</v>
      </c>
      <c r="C3012" s="418">
        <v>3152</v>
      </c>
      <c r="D3012" s="409">
        <v>45449</v>
      </c>
      <c r="E3012" s="421" t="s">
        <v>11915</v>
      </c>
    </row>
    <row r="3013" spans="2:5">
      <c r="B3013" s="415" t="s">
        <v>11326</v>
      </c>
      <c r="C3013" s="418">
        <v>3151</v>
      </c>
      <c r="D3013" s="409">
        <v>45449</v>
      </c>
      <c r="E3013" s="421" t="s">
        <v>11916</v>
      </c>
    </row>
    <row r="3014" spans="2:5">
      <c r="B3014" s="415" t="s">
        <v>11326</v>
      </c>
      <c r="C3014" s="418">
        <v>3150</v>
      </c>
      <c r="D3014" s="409">
        <v>45449</v>
      </c>
      <c r="E3014" s="421" t="s">
        <v>11800</v>
      </c>
    </row>
    <row r="3015" spans="2:5">
      <c r="B3015" s="415" t="s">
        <v>11326</v>
      </c>
      <c r="C3015" s="408">
        <v>3148</v>
      </c>
      <c r="D3015" s="409">
        <v>45449</v>
      </c>
      <c r="E3015" s="421" t="s">
        <v>11801</v>
      </c>
    </row>
    <row r="3016" spans="2:5">
      <c r="B3016" s="415" t="s">
        <v>11326</v>
      </c>
      <c r="C3016" s="408">
        <v>3146</v>
      </c>
      <c r="D3016" s="409">
        <v>45449</v>
      </c>
      <c r="E3016" s="421" t="s">
        <v>11917</v>
      </c>
    </row>
    <row r="3017" spans="2:5">
      <c r="B3017" s="415" t="s">
        <v>11326</v>
      </c>
      <c r="C3017" s="408">
        <v>3145</v>
      </c>
      <c r="D3017" s="409">
        <v>45449</v>
      </c>
      <c r="E3017" s="421" t="s">
        <v>11802</v>
      </c>
    </row>
    <row r="3018" spans="2:5">
      <c r="B3018" s="415" t="s">
        <v>11326</v>
      </c>
      <c r="C3018" s="408">
        <v>3144</v>
      </c>
      <c r="D3018" s="409">
        <v>45449</v>
      </c>
      <c r="E3018" s="421" t="s">
        <v>11918</v>
      </c>
    </row>
    <row r="3019" spans="2:5">
      <c r="B3019" s="415" t="s">
        <v>11326</v>
      </c>
      <c r="C3019" s="408">
        <v>3142</v>
      </c>
      <c r="D3019" s="409">
        <v>45449</v>
      </c>
      <c r="E3019" s="421" t="s">
        <v>11803</v>
      </c>
    </row>
    <row r="3020" spans="2:5">
      <c r="B3020" s="415" t="s">
        <v>11326</v>
      </c>
      <c r="C3020" s="408">
        <v>3141</v>
      </c>
      <c r="D3020" s="409">
        <v>45449</v>
      </c>
      <c r="E3020" s="421" t="s">
        <v>11919</v>
      </c>
    </row>
    <row r="3021" spans="2:5">
      <c r="B3021" s="415" t="s">
        <v>11326</v>
      </c>
      <c r="C3021" s="408">
        <v>3140</v>
      </c>
      <c r="D3021" s="409">
        <v>45449</v>
      </c>
      <c r="E3021" s="421" t="s">
        <v>11804</v>
      </c>
    </row>
    <row r="3022" spans="2:5">
      <c r="B3022" s="415" t="s">
        <v>11326</v>
      </c>
      <c r="C3022" s="408">
        <v>3136</v>
      </c>
      <c r="D3022" s="409">
        <v>45449</v>
      </c>
      <c r="E3022" s="421" t="s">
        <v>11805</v>
      </c>
    </row>
    <row r="3023" spans="2:5">
      <c r="B3023" s="415" t="s">
        <v>11326</v>
      </c>
      <c r="C3023" s="408">
        <v>3121</v>
      </c>
      <c r="D3023" s="409">
        <v>45449</v>
      </c>
      <c r="E3023" s="421" t="s">
        <v>11806</v>
      </c>
    </row>
    <row r="3024" spans="2:5">
      <c r="B3024" s="415" t="s">
        <v>11326</v>
      </c>
      <c r="C3024" s="408">
        <v>3120</v>
      </c>
      <c r="D3024" s="409">
        <v>45449</v>
      </c>
      <c r="E3024" s="421" t="s">
        <v>11920</v>
      </c>
    </row>
    <row r="3025" spans="2:5">
      <c r="B3025" s="415" t="s">
        <v>11326</v>
      </c>
      <c r="C3025" s="408">
        <v>3102</v>
      </c>
      <c r="D3025" s="409">
        <v>45449</v>
      </c>
      <c r="E3025" s="421" t="s">
        <v>11807</v>
      </c>
    </row>
    <row r="3026" spans="2:5">
      <c r="B3026" s="415" t="s">
        <v>11326</v>
      </c>
      <c r="C3026" s="408">
        <v>3099</v>
      </c>
      <c r="D3026" s="409">
        <v>45449</v>
      </c>
      <c r="E3026" s="421" t="s">
        <v>11808</v>
      </c>
    </row>
    <row r="3027" spans="2:5">
      <c r="B3027" s="415" t="s">
        <v>11326</v>
      </c>
      <c r="C3027" s="408">
        <v>3097</v>
      </c>
      <c r="D3027" s="409">
        <v>45449</v>
      </c>
      <c r="E3027" s="421" t="s">
        <v>11809</v>
      </c>
    </row>
    <row r="3028" spans="2:5">
      <c r="B3028" s="415" t="s">
        <v>11326</v>
      </c>
      <c r="C3028" s="408">
        <v>3095</v>
      </c>
      <c r="D3028" s="409">
        <v>45449</v>
      </c>
      <c r="E3028" s="421" t="s">
        <v>11921</v>
      </c>
    </row>
    <row r="3029" spans="2:5">
      <c r="B3029" s="415" t="s">
        <v>11326</v>
      </c>
      <c r="C3029" s="408">
        <v>3088</v>
      </c>
      <c r="D3029" s="409">
        <v>45449</v>
      </c>
      <c r="E3029" s="421" t="s">
        <v>11922</v>
      </c>
    </row>
    <row r="3030" spans="2:5">
      <c r="B3030" s="415" t="s">
        <v>11326</v>
      </c>
      <c r="C3030" s="408">
        <v>3087</v>
      </c>
      <c r="D3030" s="409">
        <v>45449</v>
      </c>
      <c r="E3030" s="421" t="s">
        <v>11923</v>
      </c>
    </row>
    <row r="3031" spans="2:5">
      <c r="B3031" s="415" t="s">
        <v>11326</v>
      </c>
      <c r="C3031" s="408">
        <v>3086</v>
      </c>
      <c r="D3031" s="409">
        <v>45449</v>
      </c>
      <c r="E3031" s="421" t="s">
        <v>11924</v>
      </c>
    </row>
    <row r="3032" spans="2:5">
      <c r="B3032" s="415" t="s">
        <v>11326</v>
      </c>
      <c r="C3032" s="408">
        <v>3085</v>
      </c>
      <c r="D3032" s="409">
        <v>45449</v>
      </c>
      <c r="E3032" s="421" t="s">
        <v>11810</v>
      </c>
    </row>
    <row r="3033" spans="2:5">
      <c r="B3033" s="415" t="s">
        <v>11326</v>
      </c>
      <c r="C3033" s="408">
        <v>3082</v>
      </c>
      <c r="D3033" s="409">
        <v>45449</v>
      </c>
      <c r="E3033" s="421" t="s">
        <v>11811</v>
      </c>
    </row>
    <row r="3034" spans="2:5">
      <c r="B3034" s="415" t="s">
        <v>11326</v>
      </c>
      <c r="C3034" s="408">
        <v>3078</v>
      </c>
      <c r="D3034" s="409">
        <v>45449</v>
      </c>
      <c r="E3034" s="421" t="s">
        <v>11812</v>
      </c>
    </row>
    <row r="3035" spans="2:5">
      <c r="B3035" s="415" t="s">
        <v>11326</v>
      </c>
      <c r="C3035" s="408">
        <v>3072</v>
      </c>
      <c r="D3035" s="409">
        <v>45449</v>
      </c>
      <c r="E3035" s="421" t="s">
        <v>11813</v>
      </c>
    </row>
    <row r="3036" spans="2:5">
      <c r="B3036" s="415" t="s">
        <v>11326</v>
      </c>
      <c r="C3036" s="408">
        <v>3068</v>
      </c>
      <c r="D3036" s="409">
        <v>45449</v>
      </c>
      <c r="E3036" s="421" t="s">
        <v>11814</v>
      </c>
    </row>
    <row r="3037" spans="2:5">
      <c r="B3037" s="415" t="s">
        <v>11326</v>
      </c>
      <c r="C3037" s="408">
        <v>3065</v>
      </c>
      <c r="D3037" s="409">
        <v>45449</v>
      </c>
      <c r="E3037" s="421" t="s">
        <v>11815</v>
      </c>
    </row>
    <row r="3038" spans="2:5">
      <c r="B3038" s="415" t="s">
        <v>11326</v>
      </c>
      <c r="C3038" s="408">
        <v>3064</v>
      </c>
      <c r="D3038" s="409">
        <v>45449</v>
      </c>
      <c r="E3038" s="421" t="s">
        <v>11816</v>
      </c>
    </row>
    <row r="3039" spans="2:5">
      <c r="B3039" s="415" t="s">
        <v>11326</v>
      </c>
      <c r="C3039" s="408">
        <v>3061</v>
      </c>
      <c r="D3039" s="409">
        <v>45449</v>
      </c>
      <c r="E3039" s="421" t="s">
        <v>11817</v>
      </c>
    </row>
    <row r="3040" spans="2:5">
      <c r="B3040" s="415" t="s">
        <v>11326</v>
      </c>
      <c r="C3040" s="408">
        <v>3059</v>
      </c>
      <c r="D3040" s="409">
        <v>45449</v>
      </c>
      <c r="E3040" s="421" t="s">
        <v>11818</v>
      </c>
    </row>
    <row r="3041" spans="2:5">
      <c r="B3041" s="415" t="s">
        <v>11326</v>
      </c>
      <c r="C3041" s="408">
        <v>3057</v>
      </c>
      <c r="D3041" s="409">
        <v>45449</v>
      </c>
      <c r="E3041" s="421" t="s">
        <v>11819</v>
      </c>
    </row>
    <row r="3042" spans="2:5">
      <c r="B3042" s="415" t="s">
        <v>11326</v>
      </c>
      <c r="C3042" s="408">
        <v>3052</v>
      </c>
      <c r="D3042" s="409">
        <v>45449</v>
      </c>
      <c r="E3042" s="421" t="s">
        <v>11820</v>
      </c>
    </row>
    <row r="3043" spans="2:5">
      <c r="B3043" s="415" t="s">
        <v>11326</v>
      </c>
      <c r="C3043" s="408">
        <v>3044</v>
      </c>
      <c r="D3043" s="409">
        <v>45449</v>
      </c>
      <c r="E3043" s="421" t="s">
        <v>11821</v>
      </c>
    </row>
    <row r="3044" spans="2:5">
      <c r="B3044" s="415" t="s">
        <v>11326</v>
      </c>
      <c r="C3044" s="408">
        <v>3033</v>
      </c>
      <c r="D3044" s="409">
        <v>45449</v>
      </c>
      <c r="E3044" s="421" t="s">
        <v>11822</v>
      </c>
    </row>
    <row r="3045" spans="2:5">
      <c r="B3045" s="415" t="s">
        <v>11326</v>
      </c>
      <c r="C3045" s="408">
        <v>3030</v>
      </c>
      <c r="D3045" s="409">
        <v>45449</v>
      </c>
      <c r="E3045" s="421" t="s">
        <v>11925</v>
      </c>
    </row>
    <row r="3046" spans="2:5">
      <c r="B3046" s="415" t="s">
        <v>11326</v>
      </c>
      <c r="C3046" s="408">
        <v>3012</v>
      </c>
      <c r="D3046" s="409">
        <v>45449</v>
      </c>
      <c r="E3046" s="421" t="s">
        <v>11823</v>
      </c>
    </row>
    <row r="3047" spans="2:5">
      <c r="B3047" s="415" t="s">
        <v>11326</v>
      </c>
      <c r="C3047" s="408">
        <v>3007</v>
      </c>
      <c r="D3047" s="409">
        <v>45449</v>
      </c>
      <c r="E3047" s="421" t="s">
        <v>11926</v>
      </c>
    </row>
    <row r="3048" spans="2:5">
      <c r="B3048" s="415" t="s">
        <v>11326</v>
      </c>
      <c r="C3048" s="408">
        <v>3006</v>
      </c>
      <c r="D3048" s="409">
        <v>45449</v>
      </c>
      <c r="E3048" s="421" t="s">
        <v>11927</v>
      </c>
    </row>
    <row r="3049" spans="2:5">
      <c r="B3049" s="415" t="s">
        <v>11326</v>
      </c>
      <c r="C3049" s="408">
        <v>2997</v>
      </c>
      <c r="D3049" s="409">
        <v>45449</v>
      </c>
      <c r="E3049" s="421" t="s">
        <v>11824</v>
      </c>
    </row>
    <row r="3050" spans="2:5">
      <c r="B3050" s="415" t="s">
        <v>11326</v>
      </c>
      <c r="C3050" s="423">
        <v>2996</v>
      </c>
      <c r="D3050" s="409">
        <v>45449</v>
      </c>
      <c r="E3050" s="421" t="s">
        <v>11825</v>
      </c>
    </row>
    <row r="3051" spans="2:5">
      <c r="B3051" s="415" t="s">
        <v>11326</v>
      </c>
      <c r="C3051" s="408">
        <v>2981</v>
      </c>
      <c r="D3051" s="409">
        <v>45449</v>
      </c>
      <c r="E3051" s="421" t="s">
        <v>11826</v>
      </c>
    </row>
    <row r="3052" spans="2:5">
      <c r="B3052" s="415" t="s">
        <v>11326</v>
      </c>
      <c r="C3052" s="408">
        <v>2980</v>
      </c>
      <c r="D3052" s="409">
        <v>45449</v>
      </c>
      <c r="E3052" s="421" t="s">
        <v>11827</v>
      </c>
    </row>
    <row r="3053" spans="2:5">
      <c r="B3053" s="415" t="s">
        <v>11326</v>
      </c>
      <c r="C3053" s="408">
        <v>2979</v>
      </c>
      <c r="D3053" s="409">
        <v>45449</v>
      </c>
      <c r="E3053" s="421" t="s">
        <v>11828</v>
      </c>
    </row>
    <row r="3054" spans="2:5">
      <c r="B3054" s="415" t="s">
        <v>11326</v>
      </c>
      <c r="C3054" s="408">
        <v>2970</v>
      </c>
      <c r="D3054" s="409">
        <v>45449</v>
      </c>
      <c r="E3054" s="421" t="s">
        <v>11928</v>
      </c>
    </row>
    <row r="3055" spans="2:5">
      <c r="B3055" s="415" t="s">
        <v>11326</v>
      </c>
      <c r="C3055" s="408">
        <v>2969</v>
      </c>
      <c r="D3055" s="409">
        <v>45449</v>
      </c>
      <c r="E3055" s="421" t="s">
        <v>11829</v>
      </c>
    </row>
    <row r="3056" spans="2:5">
      <c r="B3056" s="415" t="s">
        <v>11326</v>
      </c>
      <c r="C3056" s="408">
        <v>2959</v>
      </c>
      <c r="D3056" s="409">
        <v>45449</v>
      </c>
      <c r="E3056" s="421" t="s">
        <v>11929</v>
      </c>
    </row>
    <row r="3057" spans="2:5">
      <c r="B3057" s="415" t="s">
        <v>11326</v>
      </c>
      <c r="C3057" s="408">
        <v>2958</v>
      </c>
      <c r="D3057" s="409">
        <v>45449</v>
      </c>
      <c r="E3057" s="421" t="s">
        <v>11830</v>
      </c>
    </row>
    <row r="3058" spans="2:5">
      <c r="B3058" s="415" t="s">
        <v>11326</v>
      </c>
      <c r="C3058" s="408">
        <v>2953</v>
      </c>
      <c r="D3058" s="409">
        <v>45449</v>
      </c>
      <c r="E3058" s="421" t="s">
        <v>11831</v>
      </c>
    </row>
    <row r="3059" spans="2:5">
      <c r="B3059" s="415" t="s">
        <v>11326</v>
      </c>
      <c r="C3059" s="408">
        <v>2939</v>
      </c>
      <c r="D3059" s="409">
        <v>45449</v>
      </c>
      <c r="E3059" s="421" t="s">
        <v>11930</v>
      </c>
    </row>
    <row r="3060" spans="2:5">
      <c r="B3060" s="415" t="s">
        <v>11326</v>
      </c>
      <c r="C3060" s="408">
        <v>2929</v>
      </c>
      <c r="D3060" s="409">
        <v>45449</v>
      </c>
      <c r="E3060" s="421" t="s">
        <v>11931</v>
      </c>
    </row>
    <row r="3061" spans="2:5">
      <c r="B3061" s="415" t="s">
        <v>11326</v>
      </c>
      <c r="C3061" s="408">
        <v>2927</v>
      </c>
      <c r="D3061" s="409">
        <v>45449</v>
      </c>
      <c r="E3061" s="421" t="s">
        <v>11932</v>
      </c>
    </row>
    <row r="3062" spans="2:5">
      <c r="B3062" s="415" t="s">
        <v>11326</v>
      </c>
      <c r="C3062" s="408">
        <v>2925</v>
      </c>
      <c r="D3062" s="409">
        <v>45449</v>
      </c>
      <c r="E3062" s="421" t="s">
        <v>11933</v>
      </c>
    </row>
    <row r="3063" spans="2:5">
      <c r="B3063" s="415" t="s">
        <v>11326</v>
      </c>
      <c r="C3063" s="408">
        <v>2924</v>
      </c>
      <c r="D3063" s="409">
        <v>45449</v>
      </c>
      <c r="E3063" s="421" t="s">
        <v>11832</v>
      </c>
    </row>
    <row r="3064" spans="2:5">
      <c r="B3064" s="415" t="s">
        <v>11326</v>
      </c>
      <c r="C3064" s="408">
        <v>2921</v>
      </c>
      <c r="D3064" s="409">
        <v>45449</v>
      </c>
      <c r="E3064" s="421" t="s">
        <v>11934</v>
      </c>
    </row>
    <row r="3065" spans="2:5">
      <c r="B3065" s="415" t="s">
        <v>11326</v>
      </c>
      <c r="C3065" s="408">
        <v>2917</v>
      </c>
      <c r="D3065" s="409">
        <v>45449</v>
      </c>
      <c r="E3065" s="421" t="s">
        <v>11833</v>
      </c>
    </row>
    <row r="3066" spans="2:5">
      <c r="B3066" s="415" t="s">
        <v>11326</v>
      </c>
      <c r="C3066" s="408">
        <v>2915</v>
      </c>
      <c r="D3066" s="409">
        <v>45449</v>
      </c>
      <c r="E3066" s="421" t="s">
        <v>11935</v>
      </c>
    </row>
    <row r="3067" spans="2:5">
      <c r="B3067" s="415" t="s">
        <v>11326</v>
      </c>
      <c r="C3067" s="408">
        <v>2913</v>
      </c>
      <c r="D3067" s="409">
        <v>45449</v>
      </c>
      <c r="E3067" s="421" t="s">
        <v>11834</v>
      </c>
    </row>
    <row r="3068" spans="2:5">
      <c r="B3068" s="415" t="s">
        <v>11326</v>
      </c>
      <c r="C3068" s="408">
        <v>2900</v>
      </c>
      <c r="D3068" s="409">
        <v>45449</v>
      </c>
      <c r="E3068" s="421" t="s">
        <v>11835</v>
      </c>
    </row>
    <row r="3069" spans="2:5">
      <c r="B3069" s="415" t="s">
        <v>11326</v>
      </c>
      <c r="C3069" s="408">
        <v>2891</v>
      </c>
      <c r="D3069" s="409">
        <v>45449</v>
      </c>
      <c r="E3069" s="421" t="s">
        <v>11936</v>
      </c>
    </row>
    <row r="3070" spans="2:5">
      <c r="B3070" s="415" t="s">
        <v>11326</v>
      </c>
      <c r="C3070" s="408">
        <v>2890</v>
      </c>
      <c r="D3070" s="409">
        <v>45449</v>
      </c>
      <c r="E3070" s="421" t="s">
        <v>11937</v>
      </c>
    </row>
    <row r="3071" spans="2:5">
      <c r="B3071" s="415" t="s">
        <v>11326</v>
      </c>
      <c r="C3071" s="408">
        <v>2888</v>
      </c>
      <c r="D3071" s="409">
        <v>45449</v>
      </c>
      <c r="E3071" s="421" t="s">
        <v>11938</v>
      </c>
    </row>
    <row r="3072" spans="2:5">
      <c r="B3072" s="415" t="s">
        <v>11326</v>
      </c>
      <c r="C3072" s="408">
        <v>2883</v>
      </c>
      <c r="D3072" s="409">
        <v>45449</v>
      </c>
      <c r="E3072" s="421" t="s">
        <v>11836</v>
      </c>
    </row>
    <row r="3073" spans="2:5">
      <c r="B3073" s="415" t="s">
        <v>11326</v>
      </c>
      <c r="C3073" s="408">
        <v>2877</v>
      </c>
      <c r="D3073" s="409">
        <v>45449</v>
      </c>
      <c r="E3073" s="421" t="s">
        <v>11837</v>
      </c>
    </row>
    <row r="3074" spans="2:5">
      <c r="B3074" s="415" t="s">
        <v>11326</v>
      </c>
      <c r="C3074" s="408">
        <v>2875</v>
      </c>
      <c r="D3074" s="409">
        <v>45449</v>
      </c>
      <c r="E3074" s="421" t="s">
        <v>11838</v>
      </c>
    </row>
    <row r="3075" spans="2:5">
      <c r="B3075" s="415" t="s">
        <v>11326</v>
      </c>
      <c r="C3075" s="408">
        <v>2873</v>
      </c>
      <c r="D3075" s="409">
        <v>45449</v>
      </c>
      <c r="E3075" s="421" t="s">
        <v>11939</v>
      </c>
    </row>
    <row r="3076" spans="2:5">
      <c r="B3076" s="415" t="s">
        <v>11326</v>
      </c>
      <c r="C3076" s="408">
        <v>2872</v>
      </c>
      <c r="D3076" s="409">
        <v>45449</v>
      </c>
      <c r="E3076" s="421" t="s">
        <v>11839</v>
      </c>
    </row>
    <row r="3077" spans="2:5">
      <c r="B3077" s="415" t="s">
        <v>11326</v>
      </c>
      <c r="C3077" s="408">
        <v>2867</v>
      </c>
      <c r="D3077" s="409">
        <v>45449</v>
      </c>
      <c r="E3077" s="421" t="s">
        <v>11840</v>
      </c>
    </row>
    <row r="3078" spans="2:5">
      <c r="B3078" s="415" t="s">
        <v>11326</v>
      </c>
      <c r="C3078" s="408">
        <v>2858</v>
      </c>
      <c r="D3078" s="409">
        <v>45449</v>
      </c>
      <c r="E3078" s="421" t="s">
        <v>11940</v>
      </c>
    </row>
    <row r="3079" spans="2:5">
      <c r="B3079" s="415" t="s">
        <v>11326</v>
      </c>
      <c r="C3079" s="408">
        <v>2847</v>
      </c>
      <c r="D3079" s="409">
        <v>45449</v>
      </c>
      <c r="E3079" s="421" t="s">
        <v>11841</v>
      </c>
    </row>
    <row r="3080" spans="2:5">
      <c r="B3080" s="415" t="s">
        <v>11326</v>
      </c>
      <c r="C3080" s="408">
        <v>2841</v>
      </c>
      <c r="D3080" s="409">
        <v>45449</v>
      </c>
      <c r="E3080" s="421" t="s">
        <v>11842</v>
      </c>
    </row>
    <row r="3081" spans="2:5">
      <c r="B3081" s="415" t="s">
        <v>11326</v>
      </c>
      <c r="C3081" s="408">
        <v>2838</v>
      </c>
      <c r="D3081" s="409">
        <v>45449</v>
      </c>
      <c r="E3081" s="421" t="s">
        <v>11941</v>
      </c>
    </row>
    <row r="3082" spans="2:5">
      <c r="B3082" s="415" t="s">
        <v>11326</v>
      </c>
      <c r="C3082" s="408">
        <v>2832</v>
      </c>
      <c r="D3082" s="409">
        <v>45449</v>
      </c>
      <c r="E3082" s="421" t="s">
        <v>11942</v>
      </c>
    </row>
    <row r="3083" spans="2:5">
      <c r="B3083" s="415" t="s">
        <v>11326</v>
      </c>
      <c r="C3083" s="408">
        <v>2827</v>
      </c>
      <c r="D3083" s="409">
        <v>45449</v>
      </c>
      <c r="E3083" s="421" t="s">
        <v>11843</v>
      </c>
    </row>
    <row r="3084" spans="2:5">
      <c r="B3084" s="415" t="s">
        <v>11326</v>
      </c>
      <c r="C3084" s="408">
        <v>2826</v>
      </c>
      <c r="D3084" s="409">
        <v>45449</v>
      </c>
      <c r="E3084" s="421" t="s">
        <v>11943</v>
      </c>
    </row>
    <row r="3085" spans="2:5">
      <c r="B3085" s="415" t="s">
        <v>11326</v>
      </c>
      <c r="C3085" s="408">
        <v>2820</v>
      </c>
      <c r="D3085" s="409">
        <v>45449</v>
      </c>
      <c r="E3085" s="421" t="s">
        <v>11944</v>
      </c>
    </row>
    <row r="3086" spans="2:5">
      <c r="B3086" s="415" t="s">
        <v>11326</v>
      </c>
      <c r="C3086" s="408">
        <v>2806</v>
      </c>
      <c r="D3086" s="409">
        <v>45449</v>
      </c>
      <c r="E3086" s="421" t="s">
        <v>11844</v>
      </c>
    </row>
    <row r="3087" spans="2:5">
      <c r="B3087" s="415" t="s">
        <v>11326</v>
      </c>
      <c r="C3087" s="408">
        <v>2804</v>
      </c>
      <c r="D3087" s="409">
        <v>45449</v>
      </c>
      <c r="E3087" s="421" t="s">
        <v>11945</v>
      </c>
    </row>
    <row r="3088" spans="2:5">
      <c r="B3088" s="415" t="s">
        <v>11326</v>
      </c>
      <c r="C3088" s="408">
        <v>2797</v>
      </c>
      <c r="D3088" s="409">
        <v>45449</v>
      </c>
      <c r="E3088" s="421" t="s">
        <v>11845</v>
      </c>
    </row>
    <row r="3089" spans="2:5">
      <c r="B3089" s="415" t="s">
        <v>11326</v>
      </c>
      <c r="C3089" s="408">
        <v>2790</v>
      </c>
      <c r="D3089" s="409">
        <v>45449</v>
      </c>
      <c r="E3089" s="421" t="s">
        <v>11846</v>
      </c>
    </row>
    <row r="3090" spans="2:5">
      <c r="B3090" s="415" t="s">
        <v>11326</v>
      </c>
      <c r="C3090" s="408">
        <v>2789</v>
      </c>
      <c r="D3090" s="409">
        <v>45449</v>
      </c>
      <c r="E3090" s="421" t="s">
        <v>11946</v>
      </c>
    </row>
    <row r="3091" spans="2:5">
      <c r="B3091" s="415" t="s">
        <v>11326</v>
      </c>
      <c r="C3091" s="408">
        <v>2787</v>
      </c>
      <c r="D3091" s="409">
        <v>45449</v>
      </c>
      <c r="E3091" s="421" t="s">
        <v>11947</v>
      </c>
    </row>
    <row r="3092" spans="2:5">
      <c r="B3092" s="415" t="s">
        <v>11326</v>
      </c>
      <c r="C3092" s="408">
        <v>2785</v>
      </c>
      <c r="D3092" s="409">
        <v>45449</v>
      </c>
      <c r="E3092" s="421" t="s">
        <v>11948</v>
      </c>
    </row>
    <row r="3093" spans="2:5">
      <c r="B3093" s="415" t="s">
        <v>11326</v>
      </c>
      <c r="C3093" s="408">
        <v>2780</v>
      </c>
      <c r="D3093" s="409">
        <v>45449</v>
      </c>
      <c r="E3093" s="421" t="s">
        <v>11949</v>
      </c>
    </row>
    <row r="3094" spans="2:5">
      <c r="B3094" s="415" t="s">
        <v>11326</v>
      </c>
      <c r="C3094" s="408">
        <v>2778</v>
      </c>
      <c r="D3094" s="409">
        <v>45449</v>
      </c>
      <c r="E3094" s="421" t="s">
        <v>11847</v>
      </c>
    </row>
    <row r="3095" spans="2:5">
      <c r="B3095" s="415" t="s">
        <v>11326</v>
      </c>
      <c r="C3095" s="408">
        <v>2775</v>
      </c>
      <c r="D3095" s="409">
        <v>45449</v>
      </c>
      <c r="E3095" s="421" t="s">
        <v>11848</v>
      </c>
    </row>
    <row r="3096" spans="2:5">
      <c r="B3096" s="415" t="s">
        <v>11326</v>
      </c>
      <c r="C3096" s="408">
        <v>2773</v>
      </c>
      <c r="D3096" s="409">
        <v>45449</v>
      </c>
      <c r="E3096" s="421" t="s">
        <v>11849</v>
      </c>
    </row>
    <row r="3097" spans="2:5">
      <c r="B3097" s="415" t="s">
        <v>11326</v>
      </c>
      <c r="C3097" s="408">
        <v>2772</v>
      </c>
      <c r="D3097" s="409">
        <v>45449</v>
      </c>
      <c r="E3097" s="421" t="s">
        <v>11850</v>
      </c>
    </row>
    <row r="3098" spans="2:5">
      <c r="B3098" s="415" t="s">
        <v>11326</v>
      </c>
      <c r="C3098" s="408">
        <v>2771</v>
      </c>
      <c r="D3098" s="409">
        <v>45449</v>
      </c>
      <c r="E3098" s="421" t="s">
        <v>11851</v>
      </c>
    </row>
    <row r="3099" spans="2:5">
      <c r="B3099" s="415" t="s">
        <v>11326</v>
      </c>
      <c r="C3099" s="408">
        <v>2770</v>
      </c>
      <c r="D3099" s="409">
        <v>45449</v>
      </c>
      <c r="E3099" s="421" t="s">
        <v>11852</v>
      </c>
    </row>
    <row r="3100" spans="2:5">
      <c r="B3100" s="415" t="s">
        <v>11326</v>
      </c>
      <c r="C3100" s="408">
        <v>2769</v>
      </c>
      <c r="D3100" s="409">
        <v>45449</v>
      </c>
      <c r="E3100" s="421" t="s">
        <v>11950</v>
      </c>
    </row>
    <row r="3101" spans="2:5">
      <c r="B3101" s="415" t="s">
        <v>11326</v>
      </c>
      <c r="C3101" s="408">
        <v>2767</v>
      </c>
      <c r="D3101" s="409">
        <v>45449</v>
      </c>
      <c r="E3101" s="421" t="s">
        <v>11853</v>
      </c>
    </row>
    <row r="3102" spans="2:5">
      <c r="B3102" s="415" t="s">
        <v>11326</v>
      </c>
      <c r="C3102" s="408">
        <v>2765</v>
      </c>
      <c r="D3102" s="409">
        <v>45449</v>
      </c>
      <c r="E3102" s="421" t="s">
        <v>11951</v>
      </c>
    </row>
    <row r="3103" spans="2:5">
      <c r="B3103" s="415" t="s">
        <v>11326</v>
      </c>
      <c r="C3103" s="408">
        <v>2764</v>
      </c>
      <c r="D3103" s="409">
        <v>45449</v>
      </c>
      <c r="E3103" s="421" t="s">
        <v>11854</v>
      </c>
    </row>
    <row r="3104" spans="2:5">
      <c r="B3104" s="415" t="s">
        <v>11326</v>
      </c>
      <c r="C3104" s="408">
        <v>2761</v>
      </c>
      <c r="D3104" s="409">
        <v>45449</v>
      </c>
      <c r="E3104" s="421" t="s">
        <v>11952</v>
      </c>
    </row>
    <row r="3105" spans="2:5">
      <c r="B3105" s="415" t="s">
        <v>11326</v>
      </c>
      <c r="C3105" s="408">
        <v>2756</v>
      </c>
      <c r="D3105" s="409">
        <v>45449</v>
      </c>
      <c r="E3105" s="421" t="s">
        <v>11953</v>
      </c>
    </row>
    <row r="3106" spans="2:5">
      <c r="B3106" s="415" t="s">
        <v>11326</v>
      </c>
      <c r="C3106" s="408">
        <v>2745</v>
      </c>
      <c r="D3106" s="409">
        <v>45449</v>
      </c>
      <c r="E3106" s="421" t="s">
        <v>11855</v>
      </c>
    </row>
    <row r="3107" spans="2:5">
      <c r="B3107" s="415" t="s">
        <v>11326</v>
      </c>
      <c r="C3107" s="408">
        <v>2744</v>
      </c>
      <c r="D3107" s="409">
        <v>45449</v>
      </c>
      <c r="E3107" s="421" t="s">
        <v>11954</v>
      </c>
    </row>
    <row r="3108" spans="2:5">
      <c r="B3108" s="415" t="s">
        <v>11326</v>
      </c>
      <c r="C3108" s="408">
        <v>2742</v>
      </c>
      <c r="D3108" s="409">
        <v>45449</v>
      </c>
      <c r="E3108" s="421" t="s">
        <v>11955</v>
      </c>
    </row>
    <row r="3109" spans="2:5">
      <c r="B3109" s="415" t="s">
        <v>11326</v>
      </c>
      <c r="C3109" s="408">
        <v>2740</v>
      </c>
      <c r="D3109" s="409">
        <v>45449</v>
      </c>
      <c r="E3109" s="421" t="s">
        <v>11856</v>
      </c>
    </row>
    <row r="3110" spans="2:5">
      <c r="B3110" s="415" t="s">
        <v>11326</v>
      </c>
      <c r="C3110" s="408">
        <v>2736</v>
      </c>
      <c r="D3110" s="409">
        <v>45449</v>
      </c>
      <c r="E3110" s="421" t="s">
        <v>11857</v>
      </c>
    </row>
    <row r="3111" spans="2:5">
      <c r="B3111" s="415" t="s">
        <v>11326</v>
      </c>
      <c r="C3111" s="408">
        <v>2732</v>
      </c>
      <c r="D3111" s="409">
        <v>45449</v>
      </c>
      <c r="E3111" s="421" t="s">
        <v>11858</v>
      </c>
    </row>
    <row r="3112" spans="2:5">
      <c r="B3112" s="415" t="s">
        <v>11326</v>
      </c>
      <c r="C3112" s="408">
        <v>2726</v>
      </c>
      <c r="D3112" s="409">
        <v>45449</v>
      </c>
      <c r="E3112" s="421" t="s">
        <v>11859</v>
      </c>
    </row>
    <row r="3113" spans="2:5">
      <c r="B3113" s="415" t="s">
        <v>11326</v>
      </c>
      <c r="C3113" s="408">
        <v>2716</v>
      </c>
      <c r="D3113" s="409">
        <v>45449</v>
      </c>
      <c r="E3113" s="421" t="s">
        <v>11860</v>
      </c>
    </row>
    <row r="3114" spans="2:5">
      <c r="B3114" s="415" t="s">
        <v>11326</v>
      </c>
      <c r="C3114" s="408">
        <v>2711</v>
      </c>
      <c r="D3114" s="409">
        <v>45449</v>
      </c>
      <c r="E3114" s="421" t="s">
        <v>11861</v>
      </c>
    </row>
    <row r="3115" spans="2:5">
      <c r="B3115" s="415" t="s">
        <v>11326</v>
      </c>
      <c r="C3115" s="408">
        <v>2706</v>
      </c>
      <c r="D3115" s="409">
        <v>45449</v>
      </c>
      <c r="E3115" s="421" t="s">
        <v>11956</v>
      </c>
    </row>
    <row r="3116" spans="2:5">
      <c r="B3116" s="415" t="s">
        <v>11326</v>
      </c>
      <c r="C3116" s="408">
        <v>2699</v>
      </c>
      <c r="D3116" s="409">
        <v>45449</v>
      </c>
      <c r="E3116" s="421" t="s">
        <v>11862</v>
      </c>
    </row>
    <row r="3117" spans="2:5">
      <c r="B3117" s="415" t="s">
        <v>11326</v>
      </c>
      <c r="C3117" s="408">
        <v>2696</v>
      </c>
      <c r="D3117" s="409">
        <v>45449</v>
      </c>
      <c r="E3117" s="421" t="s">
        <v>11863</v>
      </c>
    </row>
    <row r="3118" spans="2:5">
      <c r="B3118" s="415" t="s">
        <v>11326</v>
      </c>
      <c r="C3118" s="408">
        <v>2663</v>
      </c>
      <c r="D3118" s="409">
        <v>45449</v>
      </c>
      <c r="E3118" s="421" t="s">
        <v>11957</v>
      </c>
    </row>
    <row r="3119" spans="2:5">
      <c r="B3119" s="415" t="s">
        <v>11326</v>
      </c>
      <c r="C3119" s="408">
        <v>2657</v>
      </c>
      <c r="D3119" s="409">
        <v>45449</v>
      </c>
      <c r="E3119" s="421" t="s">
        <v>11958</v>
      </c>
    </row>
    <row r="3120" spans="2:5">
      <c r="B3120" s="415" t="s">
        <v>11326</v>
      </c>
      <c r="C3120" s="408">
        <v>2654</v>
      </c>
      <c r="D3120" s="409">
        <v>45449</v>
      </c>
      <c r="E3120" s="421" t="s">
        <v>11959</v>
      </c>
    </row>
    <row r="3121" spans="2:5">
      <c r="B3121" s="415" t="s">
        <v>11326</v>
      </c>
      <c r="C3121" s="408">
        <v>2653</v>
      </c>
      <c r="D3121" s="409">
        <v>45449</v>
      </c>
      <c r="E3121" s="421" t="s">
        <v>11960</v>
      </c>
    </row>
    <row r="3122" spans="2:5">
      <c r="B3122" s="415" t="s">
        <v>11326</v>
      </c>
      <c r="C3122" s="408">
        <v>2652</v>
      </c>
      <c r="D3122" s="409">
        <v>45449</v>
      </c>
      <c r="E3122" s="421" t="s">
        <v>11961</v>
      </c>
    </row>
    <row r="3123" spans="2:5">
      <c r="B3123" s="415" t="s">
        <v>11326</v>
      </c>
      <c r="C3123" s="408">
        <v>2651</v>
      </c>
      <c r="D3123" s="409">
        <v>45449</v>
      </c>
      <c r="E3123" s="421" t="s">
        <v>11864</v>
      </c>
    </row>
    <row r="3124" spans="2:5">
      <c r="B3124" s="415" t="s">
        <v>11326</v>
      </c>
      <c r="C3124" s="408">
        <v>2650</v>
      </c>
      <c r="D3124" s="409">
        <v>45449</v>
      </c>
      <c r="E3124" s="421" t="s">
        <v>11865</v>
      </c>
    </row>
    <row r="3125" spans="2:5">
      <c r="B3125" s="415" t="s">
        <v>11326</v>
      </c>
      <c r="C3125" s="408">
        <v>2649</v>
      </c>
      <c r="D3125" s="409">
        <v>45449</v>
      </c>
      <c r="E3125" s="421" t="s">
        <v>11962</v>
      </c>
    </row>
    <row r="3126" spans="2:5">
      <c r="B3126" s="415" t="s">
        <v>11326</v>
      </c>
      <c r="C3126" s="408">
        <v>2648</v>
      </c>
      <c r="D3126" s="409">
        <v>45449</v>
      </c>
      <c r="E3126" s="421" t="s">
        <v>11866</v>
      </c>
    </row>
    <row r="3127" spans="2:5">
      <c r="B3127" s="415" t="s">
        <v>11326</v>
      </c>
      <c r="C3127" s="408">
        <v>2645</v>
      </c>
      <c r="D3127" s="409">
        <v>45449</v>
      </c>
      <c r="E3127" s="421" t="s">
        <v>11963</v>
      </c>
    </row>
    <row r="3128" spans="2:5">
      <c r="B3128" s="415" t="s">
        <v>11326</v>
      </c>
      <c r="C3128" s="408">
        <v>2642</v>
      </c>
      <c r="D3128" s="409">
        <v>45449</v>
      </c>
      <c r="E3128" s="421" t="s">
        <v>11867</v>
      </c>
    </row>
    <row r="3129" spans="2:5">
      <c r="B3129" s="415" t="s">
        <v>11326</v>
      </c>
      <c r="C3129" s="408">
        <v>2638</v>
      </c>
      <c r="D3129" s="409">
        <v>45449</v>
      </c>
      <c r="E3129" s="421" t="s">
        <v>11868</v>
      </c>
    </row>
    <row r="3130" spans="2:5">
      <c r="B3130" s="415" t="s">
        <v>11326</v>
      </c>
      <c r="C3130" s="408">
        <v>2635</v>
      </c>
      <c r="D3130" s="409">
        <v>45449</v>
      </c>
      <c r="E3130" s="421" t="s">
        <v>11869</v>
      </c>
    </row>
    <row r="3131" spans="2:5">
      <c r="B3131" s="415" t="s">
        <v>11326</v>
      </c>
      <c r="C3131" s="408">
        <v>2633</v>
      </c>
      <c r="D3131" s="409">
        <v>45449</v>
      </c>
      <c r="E3131" s="421" t="s">
        <v>11964</v>
      </c>
    </row>
    <row r="3132" spans="2:5">
      <c r="B3132" s="415" t="s">
        <v>11326</v>
      </c>
      <c r="C3132" s="408">
        <v>2632</v>
      </c>
      <c r="D3132" s="409">
        <v>45449</v>
      </c>
      <c r="E3132" s="421" t="s">
        <v>11965</v>
      </c>
    </row>
    <row r="3133" spans="2:5">
      <c r="B3133" s="415" t="s">
        <v>11326</v>
      </c>
      <c r="C3133" s="408">
        <v>2629</v>
      </c>
      <c r="D3133" s="409">
        <v>45449</v>
      </c>
      <c r="E3133" s="421" t="s">
        <v>11966</v>
      </c>
    </row>
    <row r="3134" spans="2:5">
      <c r="B3134" s="415" t="s">
        <v>11326</v>
      </c>
      <c r="C3134" s="408">
        <v>2628</v>
      </c>
      <c r="D3134" s="409">
        <v>45449</v>
      </c>
      <c r="E3134" s="421" t="s">
        <v>11967</v>
      </c>
    </row>
    <row r="3135" spans="2:5">
      <c r="B3135" s="415" t="s">
        <v>11326</v>
      </c>
      <c r="C3135" s="408">
        <v>2625</v>
      </c>
      <c r="D3135" s="409">
        <v>45449</v>
      </c>
      <c r="E3135" s="421" t="s">
        <v>11870</v>
      </c>
    </row>
    <row r="3136" spans="2:5">
      <c r="B3136" s="415" t="s">
        <v>11326</v>
      </c>
      <c r="C3136" s="408">
        <v>2619</v>
      </c>
      <c r="D3136" s="409">
        <v>45449</v>
      </c>
      <c r="E3136" s="421" t="s">
        <v>11968</v>
      </c>
    </row>
    <row r="3137" spans="2:5">
      <c r="B3137" s="415" t="s">
        <v>11326</v>
      </c>
      <c r="C3137" s="408">
        <v>2616</v>
      </c>
      <c r="D3137" s="409">
        <v>45449</v>
      </c>
      <c r="E3137" s="421" t="s">
        <v>11871</v>
      </c>
    </row>
    <row r="3138" spans="2:5">
      <c r="B3138" s="415" t="s">
        <v>11326</v>
      </c>
      <c r="C3138" s="408">
        <v>2615</v>
      </c>
      <c r="D3138" s="409">
        <v>45449</v>
      </c>
      <c r="E3138" s="421" t="s">
        <v>11872</v>
      </c>
    </row>
    <row r="3139" spans="2:5">
      <c r="B3139" s="415" t="s">
        <v>11326</v>
      </c>
      <c r="C3139" s="408">
        <v>2614</v>
      </c>
      <c r="D3139" s="409">
        <v>45449</v>
      </c>
      <c r="E3139" s="421" t="s">
        <v>11873</v>
      </c>
    </row>
    <row r="3140" spans="2:5">
      <c r="B3140" s="415" t="s">
        <v>11326</v>
      </c>
      <c r="C3140" s="408">
        <v>2613</v>
      </c>
      <c r="D3140" s="409">
        <v>45449</v>
      </c>
      <c r="E3140" s="421" t="s">
        <v>11876</v>
      </c>
    </row>
    <row r="3141" spans="2:5">
      <c r="B3141" s="415" t="s">
        <v>11326</v>
      </c>
      <c r="C3141" s="408">
        <v>2612</v>
      </c>
      <c r="D3141" s="409">
        <v>45449</v>
      </c>
      <c r="E3141" s="421" t="s">
        <v>11875</v>
      </c>
    </row>
    <row r="3142" spans="2:5">
      <c r="B3142" s="415" t="s">
        <v>11326</v>
      </c>
      <c r="C3142" s="408">
        <v>2611</v>
      </c>
      <c r="D3142" s="409">
        <v>45449</v>
      </c>
      <c r="E3142" s="421" t="s">
        <v>11874</v>
      </c>
    </row>
    <row r="3143" spans="2:5">
      <c r="B3143" s="415" t="s">
        <v>11326</v>
      </c>
      <c r="C3143" s="408">
        <v>2610</v>
      </c>
      <c r="D3143" s="409">
        <v>45449</v>
      </c>
      <c r="E3143" s="421" t="s">
        <v>11969</v>
      </c>
    </row>
    <row r="3144" spans="2:5">
      <c r="B3144" s="415" t="s">
        <v>11326</v>
      </c>
      <c r="C3144" s="408">
        <v>2609</v>
      </c>
      <c r="D3144" s="409">
        <v>45449</v>
      </c>
      <c r="E3144" s="421" t="s">
        <v>11877</v>
      </c>
    </row>
    <row r="3145" spans="2:5">
      <c r="B3145" s="415" t="s">
        <v>11326</v>
      </c>
      <c r="C3145" s="408">
        <v>2608</v>
      </c>
      <c r="D3145" s="409">
        <v>45449</v>
      </c>
      <c r="E3145" s="421" t="s">
        <v>11970</v>
      </c>
    </row>
    <row r="3146" spans="2:5">
      <c r="B3146" s="415" t="s">
        <v>11326</v>
      </c>
      <c r="C3146" s="408">
        <v>2606</v>
      </c>
      <c r="D3146" s="409">
        <v>45449</v>
      </c>
      <c r="E3146" s="421" t="s">
        <v>11971</v>
      </c>
    </row>
    <row r="3147" spans="2:5">
      <c r="B3147" s="415" t="s">
        <v>11326</v>
      </c>
      <c r="C3147" s="408">
        <v>2605</v>
      </c>
      <c r="D3147" s="409">
        <v>45449</v>
      </c>
      <c r="E3147" s="421" t="s">
        <v>11972</v>
      </c>
    </row>
    <row r="3148" spans="2:5">
      <c r="B3148" s="415" t="s">
        <v>11326</v>
      </c>
      <c r="C3148" s="408">
        <v>2604</v>
      </c>
      <c r="D3148" s="409">
        <v>45449</v>
      </c>
      <c r="E3148" s="421" t="s">
        <v>11880</v>
      </c>
    </row>
    <row r="3149" spans="2:5">
      <c r="B3149" s="415" t="s">
        <v>11326</v>
      </c>
      <c r="C3149" s="408">
        <v>2603</v>
      </c>
      <c r="D3149" s="409">
        <v>45449</v>
      </c>
      <c r="E3149" s="421" t="s">
        <v>11973</v>
      </c>
    </row>
    <row r="3150" spans="2:5">
      <c r="B3150" s="415" t="s">
        <v>11326</v>
      </c>
      <c r="C3150" s="408">
        <v>2602</v>
      </c>
      <c r="D3150" s="409">
        <v>45449</v>
      </c>
      <c r="E3150" s="421" t="s">
        <v>11879</v>
      </c>
    </row>
    <row r="3151" spans="2:5">
      <c r="B3151" s="415" t="s">
        <v>11326</v>
      </c>
      <c r="C3151" s="408">
        <v>2601</v>
      </c>
      <c r="D3151" s="409">
        <v>45449</v>
      </c>
      <c r="E3151" s="421" t="s">
        <v>11878</v>
      </c>
    </row>
    <row r="3152" spans="2:5">
      <c r="B3152" s="415" t="s">
        <v>11326</v>
      </c>
      <c r="C3152" s="408">
        <v>2600</v>
      </c>
      <c r="D3152" s="409">
        <v>45449</v>
      </c>
      <c r="E3152" s="421" t="s">
        <v>11881</v>
      </c>
    </row>
    <row r="3153" spans="2:5">
      <c r="B3153" s="415" t="s">
        <v>11326</v>
      </c>
      <c r="C3153" s="408">
        <v>2598</v>
      </c>
      <c r="D3153" s="409">
        <v>45449</v>
      </c>
      <c r="E3153" s="421" t="s">
        <v>11882</v>
      </c>
    </row>
    <row r="3154" spans="2:5">
      <c r="B3154" s="415" t="s">
        <v>11326</v>
      </c>
      <c r="C3154" s="408">
        <v>2597</v>
      </c>
      <c r="D3154" s="409">
        <v>45449</v>
      </c>
      <c r="E3154" s="421" t="s">
        <v>11883</v>
      </c>
    </row>
    <row r="3155" spans="2:5">
      <c r="B3155" s="415" t="s">
        <v>11326</v>
      </c>
      <c r="C3155" s="408">
        <v>2596</v>
      </c>
      <c r="D3155" s="409">
        <v>45449</v>
      </c>
      <c r="E3155" s="421" t="s">
        <v>11884</v>
      </c>
    </row>
    <row r="3156" spans="2:5">
      <c r="B3156" s="415" t="s">
        <v>11326</v>
      </c>
      <c r="C3156" s="408">
        <v>2594</v>
      </c>
      <c r="D3156" s="409">
        <v>45449</v>
      </c>
      <c r="E3156" s="421" t="s">
        <v>11885</v>
      </c>
    </row>
    <row r="3157" spans="2:5">
      <c r="B3157" s="415" t="s">
        <v>11326</v>
      </c>
      <c r="C3157" s="408">
        <v>2592</v>
      </c>
      <c r="D3157" s="409">
        <v>45449</v>
      </c>
      <c r="E3157" s="421" t="s">
        <v>11886</v>
      </c>
    </row>
    <row r="3158" spans="2:5">
      <c r="B3158" s="415" t="s">
        <v>11326</v>
      </c>
      <c r="C3158" s="408">
        <v>2591</v>
      </c>
      <c r="D3158" s="409">
        <v>45449</v>
      </c>
      <c r="E3158" s="421" t="s">
        <v>11887</v>
      </c>
    </row>
    <row r="3159" spans="2:5">
      <c r="B3159" s="415" t="s">
        <v>11326</v>
      </c>
      <c r="C3159" s="408">
        <v>2587</v>
      </c>
      <c r="D3159" s="409">
        <v>45449</v>
      </c>
      <c r="E3159" s="421" t="s">
        <v>11888</v>
      </c>
    </row>
    <row r="3160" spans="2:5">
      <c r="B3160" s="415" t="s">
        <v>11326</v>
      </c>
      <c r="C3160" s="408">
        <v>2585</v>
      </c>
      <c r="D3160" s="409">
        <v>45449</v>
      </c>
      <c r="E3160" s="421" t="s">
        <v>11889</v>
      </c>
    </row>
    <row r="3161" spans="2:5">
      <c r="B3161" s="415" t="s">
        <v>11326</v>
      </c>
      <c r="C3161" s="408">
        <v>2584</v>
      </c>
      <c r="D3161" s="409">
        <v>45449</v>
      </c>
      <c r="E3161" s="421" t="s">
        <v>11890</v>
      </c>
    </row>
    <row r="3162" spans="2:5">
      <c r="B3162" s="415" t="s">
        <v>11326</v>
      </c>
      <c r="C3162" s="408">
        <v>2583</v>
      </c>
      <c r="D3162" s="409">
        <v>45449</v>
      </c>
      <c r="E3162" s="421" t="s">
        <v>11891</v>
      </c>
    </row>
    <row r="3163" spans="2:5">
      <c r="B3163" s="415" t="s">
        <v>11326</v>
      </c>
      <c r="C3163" s="408">
        <v>2582</v>
      </c>
      <c r="D3163" s="409">
        <v>45449</v>
      </c>
      <c r="E3163" s="421" t="s">
        <v>11892</v>
      </c>
    </row>
    <row r="3164" spans="2:5">
      <c r="B3164" s="415" t="s">
        <v>11326</v>
      </c>
      <c r="C3164" s="408">
        <v>2581</v>
      </c>
      <c r="D3164" s="409">
        <v>45449</v>
      </c>
      <c r="E3164" s="421" t="s">
        <v>11893</v>
      </c>
    </row>
    <row r="3165" spans="2:5">
      <c r="B3165" s="415" t="s">
        <v>11326</v>
      </c>
      <c r="C3165" s="408">
        <v>2580</v>
      </c>
      <c r="D3165" s="409">
        <v>45449</v>
      </c>
      <c r="E3165" s="421" t="s">
        <v>11974</v>
      </c>
    </row>
    <row r="3166" spans="2:5">
      <c r="B3166" s="415" t="s">
        <v>11326</v>
      </c>
      <c r="C3166" s="408">
        <v>2579</v>
      </c>
      <c r="D3166" s="409">
        <v>45449</v>
      </c>
      <c r="E3166" s="421" t="s">
        <v>11975</v>
      </c>
    </row>
    <row r="3167" spans="2:5">
      <c r="B3167" s="415" t="s">
        <v>11326</v>
      </c>
      <c r="C3167" s="408">
        <v>2578</v>
      </c>
      <c r="D3167" s="409">
        <v>45449</v>
      </c>
      <c r="E3167" s="421" t="s">
        <v>11894</v>
      </c>
    </row>
    <row r="3168" spans="2:5">
      <c r="B3168" s="415" t="s">
        <v>11326</v>
      </c>
      <c r="C3168" s="408">
        <v>2577</v>
      </c>
      <c r="D3168" s="409">
        <v>45449</v>
      </c>
      <c r="E3168" s="421" t="s">
        <v>11976</v>
      </c>
    </row>
    <row r="3169" spans="2:5">
      <c r="B3169" s="415" t="s">
        <v>11326</v>
      </c>
      <c r="C3169" s="408">
        <v>2575</v>
      </c>
      <c r="D3169" s="409">
        <v>45449</v>
      </c>
      <c r="E3169" s="421" t="s">
        <v>11977</v>
      </c>
    </row>
    <row r="3170" spans="2:5">
      <c r="B3170" s="415" t="s">
        <v>11326</v>
      </c>
      <c r="C3170" s="408">
        <v>2572</v>
      </c>
      <c r="D3170" s="409">
        <v>45449</v>
      </c>
      <c r="E3170" s="421" t="s">
        <v>11978</v>
      </c>
    </row>
    <row r="3171" spans="2:5">
      <c r="B3171" s="415" t="s">
        <v>11326</v>
      </c>
      <c r="C3171" s="408">
        <v>2566</v>
      </c>
      <c r="D3171" s="409">
        <v>45449</v>
      </c>
      <c r="E3171" s="421" t="s">
        <v>11979</v>
      </c>
    </row>
    <row r="3172" spans="2:5">
      <c r="B3172" s="415" t="s">
        <v>11326</v>
      </c>
      <c r="C3172" s="408">
        <v>2560</v>
      </c>
      <c r="D3172" s="409">
        <v>45449</v>
      </c>
      <c r="E3172" s="421" t="s">
        <v>11980</v>
      </c>
    </row>
    <row r="3173" spans="2:5">
      <c r="B3173" s="415" t="s">
        <v>11326</v>
      </c>
      <c r="C3173" s="408">
        <v>2554</v>
      </c>
      <c r="D3173" s="409">
        <v>45449</v>
      </c>
      <c r="E3173" s="425" t="s">
        <v>11981</v>
      </c>
    </row>
    <row r="3174" spans="2:5">
      <c r="B3174" s="415" t="s">
        <v>11326</v>
      </c>
      <c r="C3174" s="408">
        <v>2550</v>
      </c>
      <c r="D3174" s="409">
        <v>45448</v>
      </c>
      <c r="E3174" s="415" t="s">
        <v>11327</v>
      </c>
    </row>
    <row r="3175" spans="2:5">
      <c r="B3175" s="415" t="s">
        <v>11326</v>
      </c>
      <c r="C3175" s="408">
        <v>2545</v>
      </c>
      <c r="D3175" s="409">
        <v>45448</v>
      </c>
      <c r="E3175" s="415" t="s">
        <v>11328</v>
      </c>
    </row>
    <row r="3176" spans="2:5">
      <c r="B3176" s="415" t="s">
        <v>11326</v>
      </c>
      <c r="C3176" s="408">
        <v>2543</v>
      </c>
      <c r="D3176" s="409">
        <v>45448</v>
      </c>
      <c r="E3176" s="415" t="s">
        <v>11329</v>
      </c>
    </row>
    <row r="3177" spans="2:5">
      <c r="B3177" s="415" t="s">
        <v>11326</v>
      </c>
      <c r="C3177" s="408">
        <v>2542</v>
      </c>
      <c r="D3177" s="409">
        <v>45448</v>
      </c>
      <c r="E3177" s="415" t="s">
        <v>11330</v>
      </c>
    </row>
    <row r="3178" spans="2:5">
      <c r="B3178" s="415" t="s">
        <v>11326</v>
      </c>
      <c r="C3178" s="408">
        <v>2539</v>
      </c>
      <c r="D3178" s="409">
        <v>45448</v>
      </c>
      <c r="E3178" s="415" t="s">
        <v>11439</v>
      </c>
    </row>
    <row r="3179" spans="2:5">
      <c r="B3179" s="415" t="s">
        <v>11326</v>
      </c>
      <c r="C3179" s="408">
        <v>2537</v>
      </c>
      <c r="D3179" s="409">
        <v>45448</v>
      </c>
      <c r="E3179" s="415" t="s">
        <v>11440</v>
      </c>
    </row>
    <row r="3180" spans="2:5">
      <c r="B3180" s="415" t="s">
        <v>11326</v>
      </c>
      <c r="C3180" s="408">
        <v>2536</v>
      </c>
      <c r="D3180" s="409">
        <v>45448</v>
      </c>
      <c r="E3180" s="416" t="s">
        <v>11441</v>
      </c>
    </row>
    <row r="3181" spans="2:5">
      <c r="B3181" s="415" t="s">
        <v>11326</v>
      </c>
      <c r="C3181" s="408">
        <v>2534</v>
      </c>
      <c r="D3181" s="409">
        <v>45448</v>
      </c>
      <c r="E3181" s="416" t="s">
        <v>11442</v>
      </c>
    </row>
    <row r="3182" spans="2:5">
      <c r="B3182" s="415" t="s">
        <v>11326</v>
      </c>
      <c r="C3182" s="408">
        <v>2529</v>
      </c>
      <c r="D3182" s="409">
        <v>45448</v>
      </c>
      <c r="E3182" s="416" t="s">
        <v>11443</v>
      </c>
    </row>
    <row r="3183" spans="2:5">
      <c r="B3183" s="415" t="s">
        <v>11326</v>
      </c>
      <c r="C3183" s="408">
        <v>2524</v>
      </c>
      <c r="D3183" s="409">
        <v>45453</v>
      </c>
      <c r="E3183" s="421" t="s">
        <v>12389</v>
      </c>
    </row>
    <row r="3184" spans="2:5">
      <c r="B3184" s="415" t="s">
        <v>11326</v>
      </c>
      <c r="C3184" s="408">
        <v>2523</v>
      </c>
      <c r="D3184" s="409">
        <v>45448</v>
      </c>
      <c r="E3184" s="416" t="s">
        <v>11444</v>
      </c>
    </row>
    <row r="3185" spans="2:5">
      <c r="B3185" s="415" t="s">
        <v>11326</v>
      </c>
      <c r="C3185" s="408">
        <v>2515</v>
      </c>
      <c r="D3185" s="409">
        <v>45448</v>
      </c>
      <c r="E3185" s="415" t="s">
        <v>11331</v>
      </c>
    </row>
    <row r="3186" spans="2:5">
      <c r="B3186" s="415" t="s">
        <v>11326</v>
      </c>
      <c r="C3186" s="408">
        <v>2510</v>
      </c>
      <c r="D3186" s="409">
        <v>45448</v>
      </c>
      <c r="E3186" s="415" t="s">
        <v>11332</v>
      </c>
    </row>
    <row r="3187" spans="2:5">
      <c r="B3187" s="415" t="s">
        <v>11326</v>
      </c>
      <c r="C3187" s="408">
        <v>2507</v>
      </c>
      <c r="D3187" s="409">
        <v>45448</v>
      </c>
      <c r="E3187" s="415" t="s">
        <v>11445</v>
      </c>
    </row>
    <row r="3188" spans="2:5">
      <c r="B3188" s="415" t="s">
        <v>11326</v>
      </c>
      <c r="C3188" s="408">
        <v>2500</v>
      </c>
      <c r="D3188" s="409">
        <v>45448</v>
      </c>
      <c r="E3188" s="415" t="s">
        <v>11333</v>
      </c>
    </row>
    <row r="3189" spans="2:5">
      <c r="B3189" s="415" t="s">
        <v>11326</v>
      </c>
      <c r="C3189" s="408">
        <v>2497</v>
      </c>
      <c r="D3189" s="409">
        <v>45448</v>
      </c>
      <c r="E3189" s="415" t="s">
        <v>11446</v>
      </c>
    </row>
    <row r="3190" spans="2:5">
      <c r="B3190" s="415" t="s">
        <v>11326</v>
      </c>
      <c r="C3190" s="408">
        <v>2496</v>
      </c>
      <c r="D3190" s="409">
        <v>45448</v>
      </c>
      <c r="E3190" s="415" t="s">
        <v>11334</v>
      </c>
    </row>
    <row r="3191" spans="2:5">
      <c r="B3191" s="415" t="s">
        <v>11326</v>
      </c>
      <c r="C3191" s="408">
        <v>2490</v>
      </c>
      <c r="D3191" s="409">
        <v>45448</v>
      </c>
      <c r="E3191" s="415" t="s">
        <v>11335</v>
      </c>
    </row>
    <row r="3192" spans="2:5">
      <c r="B3192" s="415" t="s">
        <v>11326</v>
      </c>
      <c r="C3192" s="408">
        <v>2486</v>
      </c>
      <c r="D3192" s="409">
        <v>45448</v>
      </c>
      <c r="E3192" s="415" t="s">
        <v>11336</v>
      </c>
    </row>
    <row r="3193" spans="2:5">
      <c r="B3193" s="415" t="s">
        <v>11326</v>
      </c>
      <c r="C3193" s="408">
        <v>2479</v>
      </c>
      <c r="D3193" s="409">
        <v>45448</v>
      </c>
      <c r="E3193" s="415" t="s">
        <v>11337</v>
      </c>
    </row>
    <row r="3194" spans="2:5">
      <c r="B3194" s="415" t="s">
        <v>11326</v>
      </c>
      <c r="C3194" s="408">
        <v>2477</v>
      </c>
      <c r="D3194" s="409">
        <v>45448</v>
      </c>
      <c r="E3194" s="415" t="s">
        <v>11447</v>
      </c>
    </row>
    <row r="3195" spans="2:5">
      <c r="B3195" s="415" t="s">
        <v>11326</v>
      </c>
      <c r="C3195" s="408">
        <v>2470</v>
      </c>
      <c r="D3195" s="409">
        <v>45448</v>
      </c>
      <c r="E3195" s="415" t="s">
        <v>11448</v>
      </c>
    </row>
    <row r="3196" spans="2:5">
      <c r="B3196" s="415" t="s">
        <v>11326</v>
      </c>
      <c r="C3196" s="408">
        <v>2469</v>
      </c>
      <c r="D3196" s="409">
        <v>45448</v>
      </c>
      <c r="E3196" s="415" t="s">
        <v>11338</v>
      </c>
    </row>
    <row r="3197" spans="2:5">
      <c r="B3197" s="415" t="s">
        <v>11326</v>
      </c>
      <c r="C3197" s="408">
        <v>2465</v>
      </c>
      <c r="D3197" s="409">
        <v>45448</v>
      </c>
      <c r="E3197" s="415" t="s">
        <v>11339</v>
      </c>
    </row>
    <row r="3198" spans="2:5">
      <c r="B3198" s="415" t="s">
        <v>11326</v>
      </c>
      <c r="C3198" s="408">
        <v>2464</v>
      </c>
      <c r="D3198" s="409">
        <v>45448</v>
      </c>
      <c r="E3198" s="415" t="s">
        <v>11340</v>
      </c>
    </row>
    <row r="3199" spans="2:5">
      <c r="B3199" s="415" t="s">
        <v>11326</v>
      </c>
      <c r="C3199" s="408">
        <v>2457</v>
      </c>
      <c r="D3199" s="409">
        <v>45448</v>
      </c>
      <c r="E3199" s="415" t="s">
        <v>11449</v>
      </c>
    </row>
    <row r="3200" spans="2:5">
      <c r="B3200" s="415" t="s">
        <v>11326</v>
      </c>
      <c r="C3200" s="408">
        <v>2456</v>
      </c>
      <c r="D3200" s="409">
        <v>45448</v>
      </c>
      <c r="E3200" s="415" t="s">
        <v>11341</v>
      </c>
    </row>
    <row r="3201" spans="2:5">
      <c r="B3201" s="415" t="s">
        <v>11326</v>
      </c>
      <c r="C3201" s="408">
        <v>2450</v>
      </c>
      <c r="D3201" s="409">
        <v>45448</v>
      </c>
      <c r="E3201" s="415" t="s">
        <v>11344</v>
      </c>
    </row>
    <row r="3202" spans="2:5">
      <c r="B3202" s="415" t="s">
        <v>11326</v>
      </c>
      <c r="C3202" s="408">
        <v>2447</v>
      </c>
      <c r="D3202" s="409">
        <v>45448</v>
      </c>
      <c r="E3202" s="415" t="s">
        <v>11343</v>
      </c>
    </row>
    <row r="3203" spans="2:5">
      <c r="B3203" s="415" t="s">
        <v>11326</v>
      </c>
      <c r="C3203" s="408">
        <v>2432</v>
      </c>
      <c r="D3203" s="409">
        <v>45448</v>
      </c>
      <c r="E3203" s="415" t="s">
        <v>11450</v>
      </c>
    </row>
    <row r="3204" spans="2:5">
      <c r="B3204" s="415" t="s">
        <v>11326</v>
      </c>
      <c r="C3204" s="408">
        <v>2431</v>
      </c>
      <c r="D3204" s="409">
        <v>45448</v>
      </c>
      <c r="E3204" s="415" t="s">
        <v>11451</v>
      </c>
    </row>
    <row r="3205" spans="2:5">
      <c r="B3205" s="415" t="s">
        <v>11326</v>
      </c>
      <c r="C3205" s="408">
        <v>2428</v>
      </c>
      <c r="D3205" s="409">
        <v>45448</v>
      </c>
      <c r="E3205" s="415" t="s">
        <v>11342</v>
      </c>
    </row>
    <row r="3206" spans="2:5">
      <c r="B3206" s="415" t="s">
        <v>11326</v>
      </c>
      <c r="C3206" s="408">
        <v>2426</v>
      </c>
      <c r="D3206" s="409">
        <v>45448</v>
      </c>
      <c r="E3206" s="415" t="s">
        <v>11452</v>
      </c>
    </row>
    <row r="3207" spans="2:5">
      <c r="B3207" s="415" t="s">
        <v>11326</v>
      </c>
      <c r="C3207" s="408">
        <v>2424</v>
      </c>
      <c r="D3207" s="409">
        <v>45448</v>
      </c>
      <c r="E3207" s="415" t="s">
        <v>11345</v>
      </c>
    </row>
    <row r="3208" spans="2:5">
      <c r="B3208" s="415" t="s">
        <v>11326</v>
      </c>
      <c r="C3208" s="408">
        <v>2422</v>
      </c>
      <c r="D3208" s="409">
        <v>45448</v>
      </c>
      <c r="E3208" s="415" t="s">
        <v>11453</v>
      </c>
    </row>
    <row r="3209" spans="2:5">
      <c r="B3209" s="415" t="s">
        <v>11326</v>
      </c>
      <c r="C3209" s="408">
        <v>2421</v>
      </c>
      <c r="D3209" s="409">
        <v>45448</v>
      </c>
      <c r="E3209" s="415" t="s">
        <v>11454</v>
      </c>
    </row>
    <row r="3210" spans="2:5">
      <c r="B3210" s="415" t="s">
        <v>11326</v>
      </c>
      <c r="C3210" s="408">
        <v>2416</v>
      </c>
      <c r="D3210" s="409">
        <v>45448</v>
      </c>
      <c r="E3210" s="415" t="s">
        <v>11346</v>
      </c>
    </row>
    <row r="3211" spans="2:5">
      <c r="B3211" s="415" t="s">
        <v>11326</v>
      </c>
      <c r="C3211" s="408">
        <v>2395</v>
      </c>
      <c r="D3211" s="409">
        <v>45448</v>
      </c>
      <c r="E3211" s="415" t="s">
        <v>11347</v>
      </c>
    </row>
    <row r="3212" spans="2:5">
      <c r="B3212" s="415" t="s">
        <v>11326</v>
      </c>
      <c r="C3212" s="408">
        <v>2394</v>
      </c>
      <c r="D3212" s="409">
        <v>45448</v>
      </c>
      <c r="E3212" s="415" t="s">
        <v>11455</v>
      </c>
    </row>
    <row r="3213" spans="2:5">
      <c r="B3213" s="415" t="s">
        <v>11326</v>
      </c>
      <c r="C3213" s="408">
        <v>2383</v>
      </c>
      <c r="D3213" s="409">
        <v>45448</v>
      </c>
      <c r="E3213" s="415" t="s">
        <v>11456</v>
      </c>
    </row>
    <row r="3214" spans="2:5">
      <c r="B3214" s="415" t="s">
        <v>11326</v>
      </c>
      <c r="C3214" s="408">
        <v>2366</v>
      </c>
      <c r="D3214" s="409">
        <v>45448</v>
      </c>
      <c r="E3214" s="415" t="s">
        <v>11348</v>
      </c>
    </row>
    <row r="3215" spans="2:5">
      <c r="B3215" s="415" t="s">
        <v>11326</v>
      </c>
      <c r="C3215" s="408">
        <v>2362</v>
      </c>
      <c r="D3215" s="409">
        <v>45448</v>
      </c>
      <c r="E3215" s="415" t="s">
        <v>11349</v>
      </c>
    </row>
    <row r="3216" spans="2:5">
      <c r="B3216" s="415" t="s">
        <v>11326</v>
      </c>
      <c r="C3216" s="408">
        <v>2361</v>
      </c>
      <c r="D3216" s="409">
        <v>45448</v>
      </c>
      <c r="E3216" s="415" t="s">
        <v>11350</v>
      </c>
    </row>
    <row r="3217" spans="2:5">
      <c r="B3217" s="415" t="s">
        <v>11326</v>
      </c>
      <c r="C3217" s="408">
        <v>2357</v>
      </c>
      <c r="D3217" s="409">
        <v>45448</v>
      </c>
      <c r="E3217" s="415" t="s">
        <v>11457</v>
      </c>
    </row>
    <row r="3218" spans="2:5">
      <c r="B3218" s="415" t="s">
        <v>11326</v>
      </c>
      <c r="C3218" s="408">
        <v>2356</v>
      </c>
      <c r="D3218" s="409">
        <v>45448</v>
      </c>
      <c r="E3218" s="415" t="s">
        <v>11351</v>
      </c>
    </row>
    <row r="3219" spans="2:5">
      <c r="B3219" s="415" t="s">
        <v>11326</v>
      </c>
      <c r="C3219" s="408">
        <v>2355</v>
      </c>
      <c r="D3219" s="409">
        <v>45448</v>
      </c>
      <c r="E3219" s="415" t="s">
        <v>11458</v>
      </c>
    </row>
    <row r="3220" spans="2:5">
      <c r="B3220" s="415" t="s">
        <v>11326</v>
      </c>
      <c r="C3220" s="408">
        <v>2354</v>
      </c>
      <c r="D3220" s="409">
        <v>45448</v>
      </c>
      <c r="E3220" s="415" t="s">
        <v>11352</v>
      </c>
    </row>
    <row r="3221" spans="2:5">
      <c r="B3221" s="415" t="s">
        <v>11326</v>
      </c>
      <c r="C3221" s="408">
        <v>2352</v>
      </c>
      <c r="D3221" s="409">
        <v>45448</v>
      </c>
      <c r="E3221" s="415" t="s">
        <v>11353</v>
      </c>
    </row>
    <row r="3222" spans="2:5">
      <c r="B3222" s="415" t="s">
        <v>11326</v>
      </c>
      <c r="C3222" s="408">
        <v>2348</v>
      </c>
      <c r="D3222" s="409">
        <v>45448</v>
      </c>
      <c r="E3222" s="415" t="s">
        <v>11354</v>
      </c>
    </row>
    <row r="3223" spans="2:5">
      <c r="B3223" s="49" t="s">
        <v>11326</v>
      </c>
      <c r="C3223" s="410">
        <v>2347</v>
      </c>
      <c r="D3223" s="411">
        <v>45448</v>
      </c>
      <c r="E3223" s="49" t="s">
        <v>11459</v>
      </c>
    </row>
    <row r="3224" spans="2:5">
      <c r="B3224" s="415" t="s">
        <v>11326</v>
      </c>
      <c r="C3224" s="408">
        <v>2345</v>
      </c>
      <c r="D3224" s="409">
        <v>45448</v>
      </c>
      <c r="E3224" s="415" t="s">
        <v>11460</v>
      </c>
    </row>
    <row r="3225" spans="2:5">
      <c r="B3225" s="415" t="s">
        <v>11326</v>
      </c>
      <c r="C3225" s="408">
        <v>2344</v>
      </c>
      <c r="D3225" s="409">
        <v>45448</v>
      </c>
      <c r="E3225" s="415" t="s">
        <v>11355</v>
      </c>
    </row>
    <row r="3226" spans="2:5">
      <c r="B3226" s="415" t="s">
        <v>11326</v>
      </c>
      <c r="C3226" s="408">
        <v>2343</v>
      </c>
      <c r="D3226" s="409">
        <v>45448</v>
      </c>
      <c r="E3226" s="415" t="s">
        <v>11356</v>
      </c>
    </row>
    <row r="3227" spans="2:5">
      <c r="B3227" s="415" t="s">
        <v>11326</v>
      </c>
      <c r="C3227" s="408">
        <v>2336</v>
      </c>
      <c r="D3227" s="409">
        <v>45448</v>
      </c>
      <c r="E3227" s="415" t="s">
        <v>11357</v>
      </c>
    </row>
    <row r="3228" spans="2:5">
      <c r="B3228" s="415" t="s">
        <v>11326</v>
      </c>
      <c r="C3228" s="408">
        <v>2333</v>
      </c>
      <c r="D3228" s="409">
        <v>45448</v>
      </c>
      <c r="E3228" s="415" t="s">
        <v>11461</v>
      </c>
    </row>
    <row r="3229" spans="2:5">
      <c r="B3229" s="415" t="s">
        <v>11326</v>
      </c>
      <c r="C3229" s="408">
        <v>2332</v>
      </c>
      <c r="D3229" s="409">
        <v>45448</v>
      </c>
      <c r="E3229" s="415" t="s">
        <v>11358</v>
      </c>
    </row>
    <row r="3230" spans="2:5">
      <c r="B3230" s="415" t="s">
        <v>11326</v>
      </c>
      <c r="C3230" s="408">
        <v>2329</v>
      </c>
      <c r="D3230" s="409">
        <v>45448</v>
      </c>
      <c r="E3230" s="415" t="s">
        <v>11462</v>
      </c>
    </row>
    <row r="3231" spans="2:5">
      <c r="B3231" s="415" t="s">
        <v>11326</v>
      </c>
      <c r="C3231" s="408">
        <v>2327</v>
      </c>
      <c r="D3231" s="409">
        <v>45448</v>
      </c>
      <c r="E3231" s="415" t="s">
        <v>11463</v>
      </c>
    </row>
    <row r="3232" spans="2:5">
      <c r="B3232" s="415" t="s">
        <v>11326</v>
      </c>
      <c r="C3232" s="408">
        <v>2322</v>
      </c>
      <c r="D3232" s="409">
        <v>45448</v>
      </c>
      <c r="E3232" s="415" t="s">
        <v>11359</v>
      </c>
    </row>
    <row r="3233" spans="2:5">
      <c r="B3233" s="415" t="s">
        <v>11326</v>
      </c>
      <c r="C3233" s="408">
        <v>2318</v>
      </c>
      <c r="D3233" s="409">
        <v>45448</v>
      </c>
      <c r="E3233" s="415" t="s">
        <v>11360</v>
      </c>
    </row>
    <row r="3234" spans="2:5">
      <c r="B3234" s="415" t="s">
        <v>11326</v>
      </c>
      <c r="C3234" s="408">
        <v>2317</v>
      </c>
      <c r="D3234" s="409">
        <v>45448</v>
      </c>
      <c r="E3234" s="415" t="s">
        <v>11361</v>
      </c>
    </row>
    <row r="3235" spans="2:5">
      <c r="B3235" s="415" t="s">
        <v>11326</v>
      </c>
      <c r="C3235" s="408">
        <v>2315</v>
      </c>
      <c r="D3235" s="409">
        <v>45448</v>
      </c>
      <c r="E3235" s="415" t="s">
        <v>11464</v>
      </c>
    </row>
    <row r="3236" spans="2:5">
      <c r="B3236" s="415" t="s">
        <v>11326</v>
      </c>
      <c r="C3236" s="408">
        <v>2313</v>
      </c>
      <c r="D3236" s="409">
        <v>45448</v>
      </c>
      <c r="E3236" s="415" t="s">
        <v>11465</v>
      </c>
    </row>
    <row r="3237" spans="2:5">
      <c r="B3237" s="415" t="s">
        <v>11326</v>
      </c>
      <c r="C3237" s="408">
        <v>2310</v>
      </c>
      <c r="D3237" s="409">
        <v>45448</v>
      </c>
      <c r="E3237" s="415" t="s">
        <v>11362</v>
      </c>
    </row>
    <row r="3238" spans="2:5">
      <c r="B3238" s="415" t="s">
        <v>11326</v>
      </c>
      <c r="C3238" s="408">
        <v>2309</v>
      </c>
      <c r="D3238" s="409">
        <v>45448</v>
      </c>
      <c r="E3238" s="415" t="s">
        <v>11363</v>
      </c>
    </row>
    <row r="3239" spans="2:5">
      <c r="B3239" s="415" t="s">
        <v>11326</v>
      </c>
      <c r="C3239" s="408">
        <v>2300</v>
      </c>
      <c r="D3239" s="409">
        <v>45448</v>
      </c>
      <c r="E3239" s="415" t="s">
        <v>11466</v>
      </c>
    </row>
    <row r="3240" spans="2:5">
      <c r="B3240" s="415" t="s">
        <v>11326</v>
      </c>
      <c r="C3240" s="408">
        <v>2298</v>
      </c>
      <c r="D3240" s="409">
        <v>45448</v>
      </c>
      <c r="E3240" s="420" t="s">
        <v>11467</v>
      </c>
    </row>
    <row r="3241" spans="2:5">
      <c r="B3241" s="415" t="s">
        <v>11326</v>
      </c>
      <c r="C3241" s="408">
        <v>2296</v>
      </c>
      <c r="D3241" s="409">
        <v>45448</v>
      </c>
      <c r="E3241" s="415" t="s">
        <v>11364</v>
      </c>
    </row>
    <row r="3242" spans="2:5">
      <c r="B3242" s="415" t="s">
        <v>11326</v>
      </c>
      <c r="C3242" s="408">
        <v>2295</v>
      </c>
      <c r="D3242" s="409">
        <v>45448</v>
      </c>
      <c r="E3242" s="415" t="s">
        <v>11365</v>
      </c>
    </row>
    <row r="3243" spans="2:5">
      <c r="B3243" s="415" t="s">
        <v>11326</v>
      </c>
      <c r="C3243" s="408">
        <v>2294</v>
      </c>
      <c r="D3243" s="409">
        <v>45448</v>
      </c>
      <c r="E3243" s="415" t="s">
        <v>11366</v>
      </c>
    </row>
    <row r="3244" spans="2:5">
      <c r="B3244" s="415" t="s">
        <v>11326</v>
      </c>
      <c r="C3244" s="408">
        <v>2293</v>
      </c>
      <c r="D3244" s="409">
        <v>45448</v>
      </c>
      <c r="E3244" s="415" t="s">
        <v>11468</v>
      </c>
    </row>
    <row r="3245" spans="2:5">
      <c r="B3245" s="415" t="s">
        <v>11326</v>
      </c>
      <c r="C3245" s="408">
        <v>2292</v>
      </c>
      <c r="D3245" s="409">
        <v>45448</v>
      </c>
      <c r="E3245" s="415" t="s">
        <v>11367</v>
      </c>
    </row>
    <row r="3246" spans="2:5">
      <c r="B3246" s="415" t="s">
        <v>11326</v>
      </c>
      <c r="C3246" s="408">
        <v>2290</v>
      </c>
      <c r="D3246" s="409">
        <v>45448</v>
      </c>
      <c r="E3246" s="415" t="s">
        <v>11368</v>
      </c>
    </row>
    <row r="3247" spans="2:5">
      <c r="B3247" s="415" t="s">
        <v>11326</v>
      </c>
      <c r="C3247" s="408">
        <v>2285</v>
      </c>
      <c r="D3247" s="409">
        <v>45448</v>
      </c>
      <c r="E3247" s="415" t="s">
        <v>11469</v>
      </c>
    </row>
    <row r="3248" spans="2:5">
      <c r="B3248" s="415" t="s">
        <v>11326</v>
      </c>
      <c r="C3248" s="408">
        <v>2282</v>
      </c>
      <c r="D3248" s="409">
        <v>45448</v>
      </c>
      <c r="E3248" s="415" t="s">
        <v>11369</v>
      </c>
    </row>
    <row r="3249" spans="2:5">
      <c r="B3249" s="415" t="s">
        <v>11326</v>
      </c>
      <c r="C3249" s="408">
        <v>2273</v>
      </c>
      <c r="D3249" s="409">
        <v>45448</v>
      </c>
      <c r="E3249" s="415" t="s">
        <v>11470</v>
      </c>
    </row>
    <row r="3250" spans="2:5">
      <c r="B3250" s="415" t="s">
        <v>11326</v>
      </c>
      <c r="C3250" s="408">
        <v>2269</v>
      </c>
      <c r="D3250" s="409">
        <v>45448</v>
      </c>
      <c r="E3250" s="415" t="s">
        <v>11471</v>
      </c>
    </row>
    <row r="3251" spans="2:5">
      <c r="B3251" s="415" t="s">
        <v>11326</v>
      </c>
      <c r="C3251" s="408">
        <v>2268</v>
      </c>
      <c r="D3251" s="409">
        <v>45448</v>
      </c>
      <c r="E3251" s="415" t="s">
        <v>11370</v>
      </c>
    </row>
    <row r="3252" spans="2:5">
      <c r="B3252" s="415" t="s">
        <v>11326</v>
      </c>
      <c r="C3252" s="408">
        <v>2258</v>
      </c>
      <c r="D3252" s="409">
        <v>45448</v>
      </c>
      <c r="E3252" s="415" t="s">
        <v>11371</v>
      </c>
    </row>
    <row r="3253" spans="2:5">
      <c r="B3253" s="415" t="s">
        <v>11326</v>
      </c>
      <c r="C3253" s="408">
        <v>2255</v>
      </c>
      <c r="D3253" s="409">
        <v>45448</v>
      </c>
      <c r="E3253" s="416" t="s">
        <v>11472</v>
      </c>
    </row>
    <row r="3254" spans="2:5">
      <c r="B3254" s="415" t="s">
        <v>11326</v>
      </c>
      <c r="C3254" s="408">
        <v>2245</v>
      </c>
      <c r="D3254" s="409">
        <v>45448</v>
      </c>
      <c r="E3254" s="416" t="s">
        <v>11473</v>
      </c>
    </row>
    <row r="3255" spans="2:5">
      <c r="B3255" s="415" t="s">
        <v>11326</v>
      </c>
      <c r="C3255" s="408">
        <v>2234</v>
      </c>
      <c r="D3255" s="409">
        <v>45448</v>
      </c>
      <c r="E3255" s="415" t="s">
        <v>11373</v>
      </c>
    </row>
    <row r="3256" spans="2:5">
      <c r="B3256" s="415" t="s">
        <v>11326</v>
      </c>
      <c r="C3256" s="408">
        <v>2225</v>
      </c>
      <c r="D3256" s="409">
        <v>45448</v>
      </c>
      <c r="E3256" s="415" t="s">
        <v>11474</v>
      </c>
    </row>
    <row r="3257" spans="2:5">
      <c r="B3257" s="415" t="s">
        <v>11326</v>
      </c>
      <c r="C3257" s="408">
        <v>2223</v>
      </c>
      <c r="D3257" s="409">
        <v>45448</v>
      </c>
      <c r="E3257" s="415" t="s">
        <v>11475</v>
      </c>
    </row>
    <row r="3258" spans="2:5">
      <c r="B3258" s="415" t="s">
        <v>11326</v>
      </c>
      <c r="C3258" s="408">
        <v>2214</v>
      </c>
      <c r="D3258" s="409">
        <v>45448</v>
      </c>
      <c r="E3258" s="415" t="s">
        <v>11372</v>
      </c>
    </row>
    <row r="3259" spans="2:5">
      <c r="B3259" s="415" t="s">
        <v>11326</v>
      </c>
      <c r="C3259" s="408">
        <v>2213</v>
      </c>
      <c r="D3259" s="409">
        <v>45448</v>
      </c>
      <c r="E3259" s="415" t="s">
        <v>11376</v>
      </c>
    </row>
    <row r="3260" spans="2:5">
      <c r="B3260" s="415" t="s">
        <v>11326</v>
      </c>
      <c r="C3260" s="408">
        <v>2204</v>
      </c>
      <c r="D3260" s="409">
        <v>45448</v>
      </c>
      <c r="E3260" s="415" t="s">
        <v>11476</v>
      </c>
    </row>
    <row r="3261" spans="2:5">
      <c r="B3261" s="415" t="s">
        <v>11326</v>
      </c>
      <c r="C3261" s="408">
        <v>2191</v>
      </c>
      <c r="D3261" s="409">
        <v>45448</v>
      </c>
      <c r="E3261" s="415" t="s">
        <v>11477</v>
      </c>
    </row>
    <row r="3262" spans="2:5">
      <c r="B3262" s="415" t="s">
        <v>11326</v>
      </c>
      <c r="C3262" s="408">
        <v>2189</v>
      </c>
      <c r="D3262" s="409">
        <v>45448</v>
      </c>
      <c r="E3262" s="415" t="s">
        <v>11375</v>
      </c>
    </row>
    <row r="3263" spans="2:5">
      <c r="B3263" s="415" t="s">
        <v>11326</v>
      </c>
      <c r="C3263" s="408">
        <v>2187</v>
      </c>
      <c r="D3263" s="409">
        <v>45448</v>
      </c>
      <c r="E3263" s="415" t="s">
        <v>11374</v>
      </c>
    </row>
    <row r="3264" spans="2:5">
      <c r="B3264" s="415" t="s">
        <v>11326</v>
      </c>
      <c r="C3264" s="408">
        <v>2180</v>
      </c>
      <c r="D3264" s="409">
        <v>45448</v>
      </c>
      <c r="E3264" s="415" t="s">
        <v>11377</v>
      </c>
    </row>
    <row r="3265" spans="2:5">
      <c r="B3265" s="415" t="s">
        <v>11326</v>
      </c>
      <c r="C3265" s="408">
        <v>2177</v>
      </c>
      <c r="D3265" s="409">
        <v>45448</v>
      </c>
      <c r="E3265" s="415" t="s">
        <v>11378</v>
      </c>
    </row>
    <row r="3266" spans="2:5">
      <c r="B3266" s="415" t="s">
        <v>11326</v>
      </c>
      <c r="C3266" s="408">
        <v>2176</v>
      </c>
      <c r="D3266" s="409">
        <v>45448</v>
      </c>
      <c r="E3266" s="415" t="s">
        <v>11379</v>
      </c>
    </row>
    <row r="3267" spans="2:5">
      <c r="B3267" s="415" t="s">
        <v>11326</v>
      </c>
      <c r="C3267" s="408">
        <v>2175</v>
      </c>
      <c r="D3267" s="409">
        <v>45448</v>
      </c>
      <c r="E3267" s="415" t="s">
        <v>11380</v>
      </c>
    </row>
    <row r="3268" spans="2:5">
      <c r="B3268" s="415" t="s">
        <v>11326</v>
      </c>
      <c r="C3268" s="408">
        <v>2173</v>
      </c>
      <c r="D3268" s="409">
        <v>45448</v>
      </c>
      <c r="E3268" s="415" t="s">
        <v>11478</v>
      </c>
    </row>
    <row r="3269" spans="2:5">
      <c r="B3269" s="415" t="s">
        <v>11326</v>
      </c>
      <c r="C3269" s="408">
        <v>2165</v>
      </c>
      <c r="D3269" s="409">
        <v>45448</v>
      </c>
      <c r="E3269" s="415" t="s">
        <v>11381</v>
      </c>
    </row>
    <row r="3270" spans="2:5">
      <c r="B3270" s="415" t="s">
        <v>11326</v>
      </c>
      <c r="C3270" s="408">
        <v>2158</v>
      </c>
      <c r="D3270" s="409">
        <v>45448</v>
      </c>
      <c r="E3270" s="415" t="s">
        <v>11479</v>
      </c>
    </row>
    <row r="3271" spans="2:5">
      <c r="B3271" s="415" t="s">
        <v>11326</v>
      </c>
      <c r="C3271" s="408">
        <v>2157</v>
      </c>
      <c r="D3271" s="409">
        <v>45448</v>
      </c>
      <c r="E3271" s="415" t="s">
        <v>11480</v>
      </c>
    </row>
    <row r="3272" spans="2:5">
      <c r="B3272" s="415" t="s">
        <v>11326</v>
      </c>
      <c r="C3272" s="408">
        <v>2156</v>
      </c>
      <c r="D3272" s="409">
        <v>45448</v>
      </c>
      <c r="E3272" s="415" t="s">
        <v>11481</v>
      </c>
    </row>
    <row r="3273" spans="2:5">
      <c r="B3273" s="415" t="s">
        <v>11326</v>
      </c>
      <c r="C3273" s="408">
        <v>2154</v>
      </c>
      <c r="D3273" s="409">
        <v>45448</v>
      </c>
      <c r="E3273" s="415" t="s">
        <v>11482</v>
      </c>
    </row>
    <row r="3274" spans="2:5">
      <c r="B3274" s="415" t="s">
        <v>11326</v>
      </c>
      <c r="C3274" s="408">
        <v>2146</v>
      </c>
      <c r="D3274" s="409">
        <v>45448</v>
      </c>
      <c r="E3274" s="415" t="s">
        <v>11382</v>
      </c>
    </row>
    <row r="3275" spans="2:5">
      <c r="B3275" s="415" t="s">
        <v>11326</v>
      </c>
      <c r="C3275" s="408">
        <v>2140</v>
      </c>
      <c r="D3275" s="409">
        <v>45448</v>
      </c>
      <c r="E3275" s="415" t="s">
        <v>11483</v>
      </c>
    </row>
    <row r="3276" spans="2:5">
      <c r="B3276" s="49" t="s">
        <v>11326</v>
      </c>
      <c r="C3276" s="410">
        <v>2133</v>
      </c>
      <c r="D3276" s="411">
        <v>45448</v>
      </c>
      <c r="E3276" s="49" t="s">
        <v>11484</v>
      </c>
    </row>
    <row r="3277" spans="2:5">
      <c r="B3277" s="415" t="s">
        <v>11326</v>
      </c>
      <c r="C3277" s="408">
        <v>2131</v>
      </c>
      <c r="D3277" s="409">
        <v>45448</v>
      </c>
      <c r="E3277" s="415" t="s">
        <v>11383</v>
      </c>
    </row>
    <row r="3278" spans="2:5">
      <c r="B3278" s="415" t="s">
        <v>11326</v>
      </c>
      <c r="C3278" s="408">
        <v>2128</v>
      </c>
      <c r="D3278" s="409">
        <v>45448</v>
      </c>
      <c r="E3278" s="415" t="s">
        <v>11384</v>
      </c>
    </row>
    <row r="3279" spans="2:5">
      <c r="B3279" s="415" t="s">
        <v>11326</v>
      </c>
      <c r="C3279" s="408">
        <v>2126</v>
      </c>
      <c r="D3279" s="409">
        <v>45448</v>
      </c>
      <c r="E3279" s="415" t="s">
        <v>11485</v>
      </c>
    </row>
    <row r="3280" spans="2:5">
      <c r="B3280" s="415" t="s">
        <v>11326</v>
      </c>
      <c r="C3280" s="408">
        <v>2105</v>
      </c>
      <c r="D3280" s="409">
        <v>45448</v>
      </c>
      <c r="E3280" s="415" t="s">
        <v>11385</v>
      </c>
    </row>
    <row r="3281" spans="2:5">
      <c r="B3281" s="415" t="s">
        <v>11326</v>
      </c>
      <c r="C3281" s="408">
        <v>2092</v>
      </c>
      <c r="D3281" s="409">
        <v>45448</v>
      </c>
      <c r="E3281" s="415" t="s">
        <v>11486</v>
      </c>
    </row>
    <row r="3282" spans="2:5">
      <c r="B3282" s="415" t="s">
        <v>11326</v>
      </c>
      <c r="C3282" s="408">
        <v>2081</v>
      </c>
      <c r="D3282" s="409">
        <v>45448</v>
      </c>
      <c r="E3282" s="415" t="s">
        <v>11487</v>
      </c>
    </row>
    <row r="3283" spans="2:5">
      <c r="B3283" s="415" t="s">
        <v>11326</v>
      </c>
      <c r="C3283" s="408">
        <v>2080</v>
      </c>
      <c r="D3283" s="409">
        <v>45448</v>
      </c>
      <c r="E3283" s="415" t="s">
        <v>11488</v>
      </c>
    </row>
    <row r="3284" spans="2:5">
      <c r="B3284" s="415" t="s">
        <v>11326</v>
      </c>
      <c r="C3284" s="408">
        <v>2077</v>
      </c>
      <c r="D3284" s="409">
        <v>45453</v>
      </c>
      <c r="E3284" s="421" t="s">
        <v>12489</v>
      </c>
    </row>
    <row r="3285" spans="2:5">
      <c r="B3285" s="415" t="s">
        <v>11326</v>
      </c>
      <c r="C3285" s="408">
        <v>2075</v>
      </c>
      <c r="D3285" s="409">
        <v>45448</v>
      </c>
      <c r="E3285" s="415" t="s">
        <v>11386</v>
      </c>
    </row>
    <row r="3286" spans="2:5">
      <c r="B3286" s="415" t="s">
        <v>11326</v>
      </c>
      <c r="C3286" s="408">
        <v>2066</v>
      </c>
      <c r="D3286" s="409">
        <v>45448</v>
      </c>
      <c r="E3286" s="415" t="s">
        <v>11387</v>
      </c>
    </row>
    <row r="3287" spans="2:5">
      <c r="B3287" s="415" t="s">
        <v>11326</v>
      </c>
      <c r="C3287" s="408">
        <v>2064</v>
      </c>
      <c r="D3287" s="409">
        <v>45448</v>
      </c>
      <c r="E3287" s="415" t="s">
        <v>11388</v>
      </c>
    </row>
    <row r="3288" spans="2:5">
      <c r="B3288" s="415" t="s">
        <v>11326</v>
      </c>
      <c r="C3288" s="408">
        <v>2061</v>
      </c>
      <c r="D3288" s="409">
        <v>45448</v>
      </c>
      <c r="E3288" s="415" t="s">
        <v>11389</v>
      </c>
    </row>
    <row r="3289" spans="2:5">
      <c r="B3289" s="415" t="s">
        <v>11326</v>
      </c>
      <c r="C3289" s="408">
        <v>2059</v>
      </c>
      <c r="D3289" s="409">
        <v>45448</v>
      </c>
      <c r="E3289" s="415" t="s">
        <v>11390</v>
      </c>
    </row>
    <row r="3290" spans="2:5">
      <c r="B3290" s="415" t="s">
        <v>11326</v>
      </c>
      <c r="C3290" s="408">
        <v>2057</v>
      </c>
      <c r="D3290" s="409">
        <v>45448</v>
      </c>
      <c r="E3290" s="415" t="s">
        <v>11489</v>
      </c>
    </row>
    <row r="3291" spans="2:5">
      <c r="B3291" s="415" t="s">
        <v>11326</v>
      </c>
      <c r="C3291" s="408">
        <v>2056</v>
      </c>
      <c r="D3291" s="409">
        <v>45448</v>
      </c>
      <c r="E3291" s="415" t="s">
        <v>11391</v>
      </c>
    </row>
    <row r="3292" spans="2:5">
      <c r="B3292" s="415" t="s">
        <v>11326</v>
      </c>
      <c r="C3292" s="408">
        <v>2052</v>
      </c>
      <c r="D3292" s="409">
        <v>45448</v>
      </c>
      <c r="E3292" s="415" t="s">
        <v>11392</v>
      </c>
    </row>
    <row r="3293" spans="2:5">
      <c r="B3293" s="415" t="s">
        <v>11326</v>
      </c>
      <c r="C3293" s="408">
        <v>2049</v>
      </c>
      <c r="D3293" s="409">
        <v>45448</v>
      </c>
      <c r="E3293" s="415" t="s">
        <v>11490</v>
      </c>
    </row>
    <row r="3294" spans="2:5">
      <c r="B3294" s="415" t="s">
        <v>11326</v>
      </c>
      <c r="C3294" s="408">
        <v>2044</v>
      </c>
      <c r="D3294" s="409">
        <v>45448</v>
      </c>
      <c r="E3294" s="415" t="s">
        <v>11491</v>
      </c>
    </row>
    <row r="3295" spans="2:5">
      <c r="B3295" s="415" t="s">
        <v>11326</v>
      </c>
      <c r="C3295" s="408">
        <v>2040</v>
      </c>
      <c r="D3295" s="409">
        <v>45448</v>
      </c>
      <c r="E3295" s="415" t="s">
        <v>11393</v>
      </c>
    </row>
    <row r="3296" spans="2:5">
      <c r="B3296" s="415" t="s">
        <v>11326</v>
      </c>
      <c r="C3296" s="408">
        <v>2035</v>
      </c>
      <c r="D3296" s="409">
        <v>45448</v>
      </c>
      <c r="E3296" s="415" t="s">
        <v>11394</v>
      </c>
    </row>
    <row r="3297" spans="2:5">
      <c r="B3297" s="415" t="s">
        <v>11326</v>
      </c>
      <c r="C3297" s="408">
        <v>2027</v>
      </c>
      <c r="D3297" s="409">
        <v>45448</v>
      </c>
      <c r="E3297" s="415" t="s">
        <v>11395</v>
      </c>
    </row>
    <row r="3298" spans="2:5">
      <c r="B3298" s="415" t="s">
        <v>11326</v>
      </c>
      <c r="C3298" s="408">
        <v>2024</v>
      </c>
      <c r="D3298" s="409">
        <v>45448</v>
      </c>
      <c r="E3298" s="415" t="s">
        <v>11397</v>
      </c>
    </row>
    <row r="3299" spans="2:5">
      <c r="B3299" s="415" t="s">
        <v>11326</v>
      </c>
      <c r="C3299" s="408">
        <v>2021</v>
      </c>
      <c r="D3299" s="409">
        <v>45448</v>
      </c>
      <c r="E3299" s="415" t="s">
        <v>11492</v>
      </c>
    </row>
    <row r="3300" spans="2:5">
      <c r="B3300" s="415" t="s">
        <v>11326</v>
      </c>
      <c r="C3300" s="408">
        <v>2017</v>
      </c>
      <c r="D3300" s="409">
        <v>45448</v>
      </c>
      <c r="E3300" s="415" t="s">
        <v>11396</v>
      </c>
    </row>
    <row r="3301" spans="2:5">
      <c r="B3301" s="415" t="s">
        <v>11326</v>
      </c>
      <c r="C3301" s="408">
        <v>2016</v>
      </c>
      <c r="D3301" s="409">
        <v>45448</v>
      </c>
      <c r="E3301" s="415" t="s">
        <v>11493</v>
      </c>
    </row>
    <row r="3302" spans="2:5">
      <c r="B3302" s="415" t="s">
        <v>11326</v>
      </c>
      <c r="C3302" s="408">
        <v>2015</v>
      </c>
      <c r="D3302" s="409">
        <v>45448</v>
      </c>
      <c r="E3302" s="415" t="s">
        <v>11400</v>
      </c>
    </row>
    <row r="3303" spans="2:5">
      <c r="B3303" s="415" t="s">
        <v>11326</v>
      </c>
      <c r="C3303" s="408">
        <v>2014</v>
      </c>
      <c r="D3303" s="409">
        <v>45448</v>
      </c>
      <c r="E3303" s="415" t="s">
        <v>11494</v>
      </c>
    </row>
    <row r="3304" spans="2:5">
      <c r="B3304" s="415" t="s">
        <v>11326</v>
      </c>
      <c r="C3304" s="408">
        <v>2013</v>
      </c>
      <c r="D3304" s="409">
        <v>45448</v>
      </c>
      <c r="E3304" s="415" t="s">
        <v>11399</v>
      </c>
    </row>
    <row r="3305" spans="2:5">
      <c r="B3305" s="415" t="s">
        <v>11326</v>
      </c>
      <c r="C3305" s="408">
        <v>1996</v>
      </c>
      <c r="D3305" s="409">
        <v>45448</v>
      </c>
      <c r="E3305" s="415" t="s">
        <v>11398</v>
      </c>
    </row>
    <row r="3306" spans="2:5">
      <c r="B3306" s="415" t="s">
        <v>11326</v>
      </c>
      <c r="C3306" s="408">
        <v>1977</v>
      </c>
      <c r="D3306" s="409">
        <v>45448</v>
      </c>
      <c r="E3306" s="415" t="s">
        <v>11401</v>
      </c>
    </row>
    <row r="3307" spans="2:5">
      <c r="B3307" s="415" t="s">
        <v>11326</v>
      </c>
      <c r="C3307" s="408">
        <v>1975</v>
      </c>
      <c r="D3307" s="409">
        <v>45448</v>
      </c>
      <c r="E3307" s="415" t="s">
        <v>11402</v>
      </c>
    </row>
    <row r="3308" spans="2:5">
      <c r="B3308" s="415" t="s">
        <v>11326</v>
      </c>
      <c r="C3308" s="408">
        <v>1969</v>
      </c>
      <c r="D3308" s="409">
        <v>45448</v>
      </c>
      <c r="E3308" s="415" t="s">
        <v>11403</v>
      </c>
    </row>
    <row r="3309" spans="2:5">
      <c r="B3309" s="415" t="s">
        <v>11326</v>
      </c>
      <c r="C3309" s="408">
        <v>1967</v>
      </c>
      <c r="D3309" s="409">
        <v>45448</v>
      </c>
      <c r="E3309" s="416" t="s">
        <v>11495</v>
      </c>
    </row>
    <row r="3310" spans="2:5">
      <c r="B3310" s="415" t="s">
        <v>11326</v>
      </c>
      <c r="C3310" s="408">
        <v>1960</v>
      </c>
      <c r="D3310" s="409">
        <v>45448</v>
      </c>
      <c r="E3310" s="415" t="s">
        <v>11404</v>
      </c>
    </row>
    <row r="3311" spans="2:5">
      <c r="B3311" s="415" t="s">
        <v>11326</v>
      </c>
      <c r="C3311" s="408">
        <v>1959</v>
      </c>
      <c r="D3311" s="409">
        <v>45448</v>
      </c>
      <c r="E3311" s="415" t="s">
        <v>11496</v>
      </c>
    </row>
    <row r="3312" spans="2:5">
      <c r="B3312" s="415" t="s">
        <v>11326</v>
      </c>
      <c r="C3312" s="408">
        <v>1950</v>
      </c>
      <c r="D3312" s="409">
        <v>45448</v>
      </c>
      <c r="E3312" s="415" t="s">
        <v>11405</v>
      </c>
    </row>
    <row r="3313" spans="2:5">
      <c r="B3313" s="415" t="s">
        <v>11326</v>
      </c>
      <c r="C3313" s="408">
        <v>1947</v>
      </c>
      <c r="D3313" s="409">
        <v>45448</v>
      </c>
      <c r="E3313" s="415" t="s">
        <v>11497</v>
      </c>
    </row>
    <row r="3314" spans="2:5">
      <c r="B3314" s="415" t="s">
        <v>11326</v>
      </c>
      <c r="C3314" s="408">
        <v>1940</v>
      </c>
      <c r="D3314" s="409">
        <v>45448</v>
      </c>
      <c r="E3314" s="415" t="s">
        <v>11498</v>
      </c>
    </row>
    <row r="3315" spans="2:5">
      <c r="B3315" s="415" t="s">
        <v>11326</v>
      </c>
      <c r="C3315" s="408">
        <v>1939</v>
      </c>
      <c r="D3315" s="409">
        <v>45448</v>
      </c>
      <c r="E3315" s="415" t="s">
        <v>11499</v>
      </c>
    </row>
    <row r="3316" spans="2:5">
      <c r="B3316" s="415" t="s">
        <v>11326</v>
      </c>
      <c r="C3316" s="408">
        <v>1933</v>
      </c>
      <c r="D3316" s="409">
        <v>45448</v>
      </c>
      <c r="E3316" s="415" t="s">
        <v>11500</v>
      </c>
    </row>
    <row r="3317" spans="2:5">
      <c r="B3317" s="415" t="s">
        <v>11326</v>
      </c>
      <c r="C3317" s="408">
        <v>1913</v>
      </c>
      <c r="D3317" s="409">
        <v>45448</v>
      </c>
      <c r="E3317" s="415" t="s">
        <v>11406</v>
      </c>
    </row>
    <row r="3318" spans="2:5">
      <c r="B3318" s="415" t="s">
        <v>11326</v>
      </c>
      <c r="C3318" s="408">
        <v>1909</v>
      </c>
      <c r="D3318" s="409">
        <v>45448</v>
      </c>
      <c r="E3318" s="415" t="s">
        <v>11407</v>
      </c>
    </row>
    <row r="3319" spans="2:5">
      <c r="B3319" s="415" t="s">
        <v>11326</v>
      </c>
      <c r="C3319" s="408">
        <v>1908</v>
      </c>
      <c r="D3319" s="409">
        <v>45448</v>
      </c>
      <c r="E3319" s="415" t="s">
        <v>11408</v>
      </c>
    </row>
    <row r="3320" spans="2:5">
      <c r="B3320" s="415" t="s">
        <v>11326</v>
      </c>
      <c r="C3320" s="408">
        <v>1901</v>
      </c>
      <c r="D3320" s="409">
        <v>45448</v>
      </c>
      <c r="E3320" s="415" t="s">
        <v>11409</v>
      </c>
    </row>
    <row r="3321" spans="2:5">
      <c r="B3321" s="415" t="s">
        <v>11326</v>
      </c>
      <c r="C3321" s="408">
        <v>1899</v>
      </c>
      <c r="D3321" s="409">
        <v>45448</v>
      </c>
      <c r="E3321" s="415" t="s">
        <v>11410</v>
      </c>
    </row>
    <row r="3322" spans="2:5">
      <c r="B3322" s="415" t="s">
        <v>11326</v>
      </c>
      <c r="C3322" s="408">
        <v>1895</v>
      </c>
      <c r="D3322" s="409">
        <v>45448</v>
      </c>
      <c r="E3322" s="415" t="s">
        <v>11411</v>
      </c>
    </row>
    <row r="3323" spans="2:5">
      <c r="B3323" s="415" t="s">
        <v>11326</v>
      </c>
      <c r="C3323" s="408">
        <v>1876</v>
      </c>
      <c r="D3323" s="409">
        <v>45448</v>
      </c>
      <c r="E3323" s="415" t="s">
        <v>11501</v>
      </c>
    </row>
    <row r="3324" spans="2:5">
      <c r="B3324" s="415" t="s">
        <v>11326</v>
      </c>
      <c r="C3324" s="408">
        <v>1873</v>
      </c>
      <c r="D3324" s="409">
        <v>45448</v>
      </c>
      <c r="E3324" s="415" t="s">
        <v>11502</v>
      </c>
    </row>
    <row r="3325" spans="2:5">
      <c r="B3325" s="415" t="s">
        <v>11326</v>
      </c>
      <c r="C3325" s="408">
        <v>1870</v>
      </c>
      <c r="D3325" s="409">
        <v>45448</v>
      </c>
      <c r="E3325" s="415" t="s">
        <v>11412</v>
      </c>
    </row>
    <row r="3326" spans="2:5">
      <c r="B3326" s="415" t="s">
        <v>11326</v>
      </c>
      <c r="C3326" s="408">
        <v>1857</v>
      </c>
      <c r="D3326" s="409">
        <v>45448</v>
      </c>
      <c r="E3326" s="415" t="s">
        <v>11413</v>
      </c>
    </row>
    <row r="3327" spans="2:5">
      <c r="B3327" s="415" t="s">
        <v>11326</v>
      </c>
      <c r="C3327" s="408">
        <v>1853</v>
      </c>
      <c r="D3327" s="409">
        <v>45448</v>
      </c>
      <c r="E3327" s="415" t="s">
        <v>11414</v>
      </c>
    </row>
    <row r="3328" spans="2:5">
      <c r="B3328" s="415" t="s">
        <v>11326</v>
      </c>
      <c r="C3328" s="408">
        <v>1852</v>
      </c>
      <c r="D3328" s="409">
        <v>45448</v>
      </c>
      <c r="E3328" s="415" t="s">
        <v>11503</v>
      </c>
    </row>
    <row r="3329" spans="2:5">
      <c r="B3329" s="415" t="s">
        <v>11326</v>
      </c>
      <c r="C3329" s="408">
        <v>1838</v>
      </c>
      <c r="D3329" s="409">
        <v>45448</v>
      </c>
      <c r="E3329" s="415" t="s">
        <v>11415</v>
      </c>
    </row>
    <row r="3330" spans="2:5">
      <c r="B3330" s="415" t="s">
        <v>11326</v>
      </c>
      <c r="C3330" s="408">
        <v>1833</v>
      </c>
      <c r="D3330" s="409">
        <v>45448</v>
      </c>
      <c r="E3330" s="415" t="s">
        <v>11416</v>
      </c>
    </row>
    <row r="3331" spans="2:5">
      <c r="B3331" s="49" t="s">
        <v>11326</v>
      </c>
      <c r="C3331" s="410">
        <v>1829</v>
      </c>
      <c r="D3331" s="411">
        <v>45448</v>
      </c>
      <c r="E3331" s="49" t="s">
        <v>11504</v>
      </c>
    </row>
    <row r="3332" spans="2:5">
      <c r="B3332" s="415" t="s">
        <v>11326</v>
      </c>
      <c r="C3332" s="408">
        <v>1825</v>
      </c>
      <c r="D3332" s="409">
        <v>45448</v>
      </c>
      <c r="E3332" s="415" t="s">
        <v>11417</v>
      </c>
    </row>
    <row r="3333" spans="2:5">
      <c r="B3333" s="415" t="s">
        <v>11326</v>
      </c>
      <c r="C3333" s="408">
        <v>1823</v>
      </c>
      <c r="D3333" s="409">
        <v>45448</v>
      </c>
      <c r="E3333" s="415" t="s">
        <v>11418</v>
      </c>
    </row>
    <row r="3334" spans="2:5">
      <c r="B3334" s="415" t="s">
        <v>11326</v>
      </c>
      <c r="C3334" s="408">
        <v>1813</v>
      </c>
      <c r="D3334" s="409">
        <v>45448</v>
      </c>
      <c r="E3334" s="415" t="s">
        <v>11505</v>
      </c>
    </row>
    <row r="3335" spans="2:5">
      <c r="B3335" s="415" t="s">
        <v>11326</v>
      </c>
      <c r="C3335" s="408">
        <v>1808</v>
      </c>
      <c r="D3335" s="409">
        <v>45448</v>
      </c>
      <c r="E3335" s="415" t="s">
        <v>11419</v>
      </c>
    </row>
    <row r="3336" spans="2:5">
      <c r="B3336" s="415" t="s">
        <v>11326</v>
      </c>
      <c r="C3336" s="408">
        <v>1805</v>
      </c>
      <c r="D3336" s="409">
        <v>45448</v>
      </c>
      <c r="E3336" s="415" t="s">
        <v>11420</v>
      </c>
    </row>
    <row r="3337" spans="2:5">
      <c r="B3337" s="415" t="s">
        <v>11326</v>
      </c>
      <c r="C3337" s="408">
        <v>1801</v>
      </c>
      <c r="D3337" s="409">
        <v>45448</v>
      </c>
      <c r="E3337" s="415" t="s">
        <v>11506</v>
      </c>
    </row>
    <row r="3338" spans="2:5">
      <c r="B3338" s="415" t="s">
        <v>11326</v>
      </c>
      <c r="C3338" s="408">
        <v>1799</v>
      </c>
      <c r="D3338" s="409">
        <v>45448</v>
      </c>
      <c r="E3338" s="415" t="s">
        <v>11421</v>
      </c>
    </row>
    <row r="3339" spans="2:5">
      <c r="B3339" s="415" t="s">
        <v>11326</v>
      </c>
      <c r="C3339" s="408">
        <v>1793</v>
      </c>
      <c r="D3339" s="409">
        <v>45448</v>
      </c>
      <c r="E3339" s="415" t="s">
        <v>11422</v>
      </c>
    </row>
    <row r="3340" spans="2:5">
      <c r="B3340" s="415" t="s">
        <v>11326</v>
      </c>
      <c r="C3340" s="408">
        <v>1789</v>
      </c>
      <c r="D3340" s="409">
        <v>45448</v>
      </c>
      <c r="E3340" s="415" t="s">
        <v>11423</v>
      </c>
    </row>
    <row r="3341" spans="2:5">
      <c r="B3341" s="415" t="s">
        <v>11326</v>
      </c>
      <c r="C3341" s="408">
        <v>1782</v>
      </c>
      <c r="D3341" s="409">
        <v>45448</v>
      </c>
      <c r="E3341" s="415" t="s">
        <v>11507</v>
      </c>
    </row>
    <row r="3342" spans="2:5">
      <c r="B3342" s="415" t="s">
        <v>11326</v>
      </c>
      <c r="C3342" s="408">
        <v>1781</v>
      </c>
      <c r="D3342" s="409">
        <v>45448</v>
      </c>
      <c r="E3342" s="415" t="s">
        <v>11424</v>
      </c>
    </row>
    <row r="3343" spans="2:5">
      <c r="B3343" s="415" t="s">
        <v>11326</v>
      </c>
      <c r="C3343" s="408">
        <v>1774</v>
      </c>
      <c r="D3343" s="409">
        <v>45448</v>
      </c>
      <c r="E3343" s="415" t="s">
        <v>11508</v>
      </c>
    </row>
    <row r="3344" spans="2:5">
      <c r="B3344" s="415" t="s">
        <v>11326</v>
      </c>
      <c r="C3344" s="408">
        <v>1766</v>
      </c>
      <c r="D3344" s="409">
        <v>45448</v>
      </c>
      <c r="E3344" s="415" t="s">
        <v>11425</v>
      </c>
    </row>
    <row r="3345" spans="2:5">
      <c r="B3345" s="415" t="s">
        <v>11326</v>
      </c>
      <c r="C3345" s="408">
        <v>1762</v>
      </c>
      <c r="D3345" s="409">
        <v>45448</v>
      </c>
      <c r="E3345" s="415" t="s">
        <v>11426</v>
      </c>
    </row>
    <row r="3346" spans="2:5">
      <c r="B3346" s="415" t="s">
        <v>11326</v>
      </c>
      <c r="C3346" s="408">
        <v>1757</v>
      </c>
      <c r="D3346" s="409">
        <v>45448</v>
      </c>
      <c r="E3346" s="415" t="s">
        <v>11427</v>
      </c>
    </row>
    <row r="3347" spans="2:5">
      <c r="B3347" s="415" t="s">
        <v>11326</v>
      </c>
      <c r="C3347" s="408">
        <v>1755</v>
      </c>
      <c r="D3347" s="409">
        <v>45448</v>
      </c>
      <c r="E3347" s="416" t="s">
        <v>11428</v>
      </c>
    </row>
    <row r="3348" spans="2:5">
      <c r="B3348" s="415" t="s">
        <v>11326</v>
      </c>
      <c r="C3348" s="408">
        <v>1753</v>
      </c>
      <c r="D3348" s="409">
        <v>45448</v>
      </c>
      <c r="E3348" s="416" t="s">
        <v>11429</v>
      </c>
    </row>
    <row r="3349" spans="2:5">
      <c r="B3349" s="415" t="s">
        <v>11326</v>
      </c>
      <c r="C3349" s="408">
        <v>1733</v>
      </c>
      <c r="D3349" s="409">
        <v>45448</v>
      </c>
      <c r="E3349" s="416" t="s">
        <v>11430</v>
      </c>
    </row>
    <row r="3350" spans="2:5">
      <c r="B3350" s="415" t="s">
        <v>11326</v>
      </c>
      <c r="C3350" s="408">
        <v>1727</v>
      </c>
      <c r="D3350" s="409">
        <v>45448</v>
      </c>
      <c r="E3350" s="416" t="s">
        <v>11431</v>
      </c>
    </row>
    <row r="3351" spans="2:5">
      <c r="B3351" s="415" t="s">
        <v>11326</v>
      </c>
      <c r="C3351" s="408">
        <v>1708</v>
      </c>
      <c r="D3351" s="409">
        <v>45448</v>
      </c>
      <c r="E3351" s="416" t="s">
        <v>11509</v>
      </c>
    </row>
    <row r="3352" spans="2:5">
      <c r="B3352" s="415" t="s">
        <v>11326</v>
      </c>
      <c r="C3352" s="408">
        <v>1698</v>
      </c>
      <c r="D3352" s="409">
        <v>45448</v>
      </c>
      <c r="E3352" s="416" t="s">
        <v>11510</v>
      </c>
    </row>
    <row r="3353" spans="2:5">
      <c r="B3353" s="415" t="s">
        <v>11326</v>
      </c>
      <c r="C3353" s="408">
        <v>1663</v>
      </c>
      <c r="D3353" s="409">
        <v>45448</v>
      </c>
      <c r="E3353" s="416" t="s">
        <v>11511</v>
      </c>
    </row>
    <row r="3354" spans="2:5">
      <c r="B3354" s="415" t="s">
        <v>11326</v>
      </c>
      <c r="C3354" s="408">
        <v>1661</v>
      </c>
      <c r="D3354" s="409">
        <v>45448</v>
      </c>
      <c r="E3354" s="416" t="s">
        <v>11432</v>
      </c>
    </row>
    <row r="3355" spans="2:5">
      <c r="B3355" s="415" t="s">
        <v>11326</v>
      </c>
      <c r="C3355" s="408">
        <v>1660</v>
      </c>
      <c r="D3355" s="409">
        <v>45448</v>
      </c>
      <c r="E3355" s="416" t="s">
        <v>11433</v>
      </c>
    </row>
    <row r="3356" spans="2:5">
      <c r="B3356" s="415" t="s">
        <v>11326</v>
      </c>
      <c r="C3356" s="408">
        <v>1655</v>
      </c>
      <c r="D3356" s="409">
        <v>45448</v>
      </c>
      <c r="E3356" s="416" t="s">
        <v>11512</v>
      </c>
    </row>
    <row r="3357" spans="2:5">
      <c r="B3357" s="415" t="s">
        <v>11326</v>
      </c>
      <c r="C3357" s="408">
        <v>1653</v>
      </c>
      <c r="D3357" s="409">
        <v>45448</v>
      </c>
      <c r="E3357" s="416" t="s">
        <v>11513</v>
      </c>
    </row>
    <row r="3358" spans="2:5">
      <c r="B3358" s="415" t="s">
        <v>11326</v>
      </c>
      <c r="C3358" s="408">
        <v>1652</v>
      </c>
      <c r="D3358" s="409">
        <v>45448</v>
      </c>
      <c r="E3358" s="416" t="s">
        <v>11514</v>
      </c>
    </row>
    <row r="3359" spans="2:5">
      <c r="B3359" s="415" t="s">
        <v>11326</v>
      </c>
      <c r="C3359" s="408">
        <v>1651</v>
      </c>
      <c r="D3359" s="409">
        <v>45448</v>
      </c>
      <c r="E3359" s="416" t="s">
        <v>11515</v>
      </c>
    </row>
    <row r="3360" spans="2:5">
      <c r="B3360" s="415" t="s">
        <v>11326</v>
      </c>
      <c r="C3360" s="408">
        <v>1650</v>
      </c>
      <c r="D3360" s="409">
        <v>45448</v>
      </c>
      <c r="E3360" s="416" t="s">
        <v>11516</v>
      </c>
    </row>
    <row r="3361" spans="2:5">
      <c r="B3361" s="415" t="s">
        <v>11326</v>
      </c>
      <c r="C3361" s="408">
        <v>1649</v>
      </c>
      <c r="D3361" s="409">
        <v>45448</v>
      </c>
      <c r="E3361" s="416" t="s">
        <v>11434</v>
      </c>
    </row>
    <row r="3362" spans="2:5">
      <c r="B3362" s="415" t="s">
        <v>11326</v>
      </c>
      <c r="C3362" s="408">
        <v>1647</v>
      </c>
      <c r="D3362" s="409">
        <v>45448</v>
      </c>
      <c r="E3362" s="416" t="s">
        <v>11435</v>
      </c>
    </row>
    <row r="3363" spans="2:5">
      <c r="B3363" s="415" t="s">
        <v>11326</v>
      </c>
      <c r="C3363" s="408">
        <v>1646</v>
      </c>
      <c r="D3363" s="409">
        <v>45448</v>
      </c>
      <c r="E3363" s="416" t="s">
        <v>11436</v>
      </c>
    </row>
    <row r="3364" spans="2:5">
      <c r="B3364" s="415" t="s">
        <v>11326</v>
      </c>
      <c r="C3364" s="408">
        <v>1645</v>
      </c>
      <c r="D3364" s="409">
        <v>45448</v>
      </c>
      <c r="E3364" s="416" t="s">
        <v>11437</v>
      </c>
    </row>
    <row r="3365" spans="2:5">
      <c r="B3365" s="415" t="s">
        <v>11326</v>
      </c>
      <c r="C3365" s="408">
        <v>1638</v>
      </c>
      <c r="D3365" s="409">
        <v>45448</v>
      </c>
      <c r="E3365" s="416" t="s">
        <v>11438</v>
      </c>
    </row>
    <row r="3366" spans="2:5">
      <c r="B3366" s="415" t="s">
        <v>11326</v>
      </c>
      <c r="C3366" s="408">
        <v>1633</v>
      </c>
      <c r="D3366" s="409">
        <v>45448</v>
      </c>
      <c r="E3366" s="416" t="s">
        <v>11517</v>
      </c>
    </row>
    <row r="3367" spans="2:5">
      <c r="B3367" s="415" t="s">
        <v>11326</v>
      </c>
      <c r="C3367" s="408">
        <v>1631</v>
      </c>
      <c r="D3367" s="409">
        <v>45448</v>
      </c>
      <c r="E3367" s="416" t="s">
        <v>11518</v>
      </c>
    </row>
    <row r="3368" spans="2:5">
      <c r="B3368" s="415" t="s">
        <v>11326</v>
      </c>
      <c r="C3368" s="408">
        <v>1630</v>
      </c>
      <c r="D3368" s="409">
        <v>45448</v>
      </c>
      <c r="E3368" s="416" t="s">
        <v>11519</v>
      </c>
    </row>
    <row r="3369" spans="2:5">
      <c r="B3369" s="415" t="s">
        <v>11326</v>
      </c>
      <c r="C3369" s="408">
        <v>1627</v>
      </c>
      <c r="D3369" s="409">
        <v>45448</v>
      </c>
      <c r="E3369" s="416" t="s">
        <v>11520</v>
      </c>
    </row>
    <row r="3370" spans="2:5">
      <c r="B3370" s="415" t="s">
        <v>11326</v>
      </c>
      <c r="C3370" s="408">
        <v>1624</v>
      </c>
      <c r="D3370" s="409">
        <v>45448</v>
      </c>
      <c r="E3370" s="416" t="s">
        <v>11521</v>
      </c>
    </row>
    <row r="3371" spans="2:5">
      <c r="B3371" s="415" t="s">
        <v>11326</v>
      </c>
      <c r="C3371" s="408">
        <v>1622</v>
      </c>
      <c r="D3371" s="409">
        <v>45448</v>
      </c>
      <c r="E3371" s="416" t="s">
        <v>11522</v>
      </c>
    </row>
    <row r="3372" spans="2:5">
      <c r="B3372" s="415" t="s">
        <v>11326</v>
      </c>
      <c r="C3372" s="408">
        <v>1617</v>
      </c>
      <c r="D3372" s="409">
        <v>45448</v>
      </c>
      <c r="E3372" s="416" t="s">
        <v>11523</v>
      </c>
    </row>
    <row r="3373" spans="2:5">
      <c r="B3373" s="415" t="s">
        <v>11326</v>
      </c>
      <c r="C3373" s="408">
        <v>1611</v>
      </c>
      <c r="D3373" s="409">
        <v>45448</v>
      </c>
      <c r="E3373" s="416" t="s">
        <v>11524</v>
      </c>
    </row>
    <row r="3374" spans="2:5">
      <c r="B3374" s="415" t="s">
        <v>11326</v>
      </c>
      <c r="C3374" s="408">
        <v>1609</v>
      </c>
      <c r="D3374" s="409">
        <v>45448</v>
      </c>
      <c r="E3374" s="416" t="s">
        <v>11525</v>
      </c>
    </row>
    <row r="3375" spans="2:5">
      <c r="B3375" s="415" t="s">
        <v>11326</v>
      </c>
      <c r="C3375" s="408">
        <v>1603</v>
      </c>
      <c r="D3375" s="409">
        <v>45448</v>
      </c>
      <c r="E3375" s="416" t="s">
        <v>11526</v>
      </c>
    </row>
    <row r="3376" spans="2:5">
      <c r="B3376" s="415" t="s">
        <v>11326</v>
      </c>
      <c r="C3376" s="408">
        <v>1601</v>
      </c>
      <c r="D3376" s="409">
        <v>45448</v>
      </c>
      <c r="E3376" s="416" t="s">
        <v>11527</v>
      </c>
    </row>
    <row r="3377" spans="2:5">
      <c r="B3377" s="415" t="s">
        <v>11326</v>
      </c>
      <c r="C3377" s="408">
        <v>1599</v>
      </c>
      <c r="D3377" s="409">
        <v>45448</v>
      </c>
      <c r="E3377" s="416" t="s">
        <v>11528</v>
      </c>
    </row>
    <row r="3378" spans="2:5">
      <c r="B3378" s="415" t="s">
        <v>11326</v>
      </c>
      <c r="C3378" s="408">
        <v>1594</v>
      </c>
      <c r="D3378" s="409">
        <v>45447</v>
      </c>
      <c r="E3378" s="421" t="s">
        <v>12136</v>
      </c>
    </row>
    <row r="3379" spans="2:5">
      <c r="B3379" s="415" t="s">
        <v>11326</v>
      </c>
      <c r="C3379" s="408">
        <v>1592</v>
      </c>
      <c r="D3379" s="409">
        <v>45447</v>
      </c>
      <c r="E3379" s="421" t="s">
        <v>12137</v>
      </c>
    </row>
    <row r="3380" spans="2:5">
      <c r="B3380" s="415" t="s">
        <v>11326</v>
      </c>
      <c r="C3380" s="408">
        <v>1589</v>
      </c>
      <c r="D3380" s="409">
        <v>45447</v>
      </c>
      <c r="E3380" s="421" t="s">
        <v>12138</v>
      </c>
    </row>
    <row r="3381" spans="2:5">
      <c r="B3381" s="415" t="s">
        <v>11326</v>
      </c>
      <c r="C3381" s="408">
        <v>1588</v>
      </c>
      <c r="D3381" s="409">
        <v>45447</v>
      </c>
      <c r="E3381" s="416" t="s">
        <v>11535</v>
      </c>
    </row>
    <row r="3382" spans="2:5">
      <c r="B3382" s="415" t="s">
        <v>11326</v>
      </c>
      <c r="C3382" s="408">
        <v>1583</v>
      </c>
      <c r="D3382" s="409">
        <v>45447</v>
      </c>
      <c r="E3382" s="421" t="s">
        <v>12139</v>
      </c>
    </row>
    <row r="3383" spans="2:5">
      <c r="B3383" s="415" t="s">
        <v>11326</v>
      </c>
      <c r="C3383" s="408">
        <v>1581</v>
      </c>
      <c r="D3383" s="409">
        <v>45447</v>
      </c>
      <c r="E3383" s="416" t="s">
        <v>11536</v>
      </c>
    </row>
    <row r="3384" spans="2:5">
      <c r="B3384" s="415" t="s">
        <v>11326</v>
      </c>
      <c r="C3384" s="408">
        <v>1577</v>
      </c>
      <c r="D3384" s="409">
        <v>45447</v>
      </c>
      <c r="E3384" s="416" t="s">
        <v>11537</v>
      </c>
    </row>
    <row r="3385" spans="2:5">
      <c r="B3385" s="415" t="s">
        <v>11326</v>
      </c>
      <c r="C3385" s="408">
        <v>1575</v>
      </c>
      <c r="D3385" s="409">
        <v>45447</v>
      </c>
      <c r="E3385" s="421" t="s">
        <v>12140</v>
      </c>
    </row>
    <row r="3386" spans="2:5">
      <c r="B3386" s="49" t="s">
        <v>11326</v>
      </c>
      <c r="C3386" s="410">
        <v>1572</v>
      </c>
      <c r="D3386" s="411">
        <v>45447</v>
      </c>
      <c r="E3386" s="425" t="s">
        <v>11538</v>
      </c>
    </row>
    <row r="3387" spans="2:5">
      <c r="B3387" s="415" t="s">
        <v>11326</v>
      </c>
      <c r="C3387" s="408">
        <v>1570</v>
      </c>
      <c r="D3387" s="409">
        <v>45447</v>
      </c>
      <c r="E3387" s="416" t="s">
        <v>11539</v>
      </c>
    </row>
    <row r="3388" spans="2:5">
      <c r="B3388" s="415" t="s">
        <v>11326</v>
      </c>
      <c r="C3388" s="408">
        <v>1566</v>
      </c>
      <c r="D3388" s="409">
        <v>45447</v>
      </c>
      <c r="E3388" s="421" t="s">
        <v>12141</v>
      </c>
    </row>
    <row r="3389" spans="2:5">
      <c r="B3389" s="415" t="s">
        <v>11326</v>
      </c>
      <c r="C3389" s="408">
        <v>1562</v>
      </c>
      <c r="D3389" s="409">
        <v>45447</v>
      </c>
      <c r="E3389" s="416" t="s">
        <v>11540</v>
      </c>
    </row>
    <row r="3390" spans="2:5">
      <c r="B3390" s="49" t="s">
        <v>11326</v>
      </c>
      <c r="C3390" s="410">
        <v>1561</v>
      </c>
      <c r="D3390" s="411">
        <v>45447</v>
      </c>
      <c r="E3390" s="425" t="s">
        <v>12142</v>
      </c>
    </row>
    <row r="3391" spans="2:5">
      <c r="B3391" s="420" t="s">
        <v>11326</v>
      </c>
      <c r="C3391" s="423">
        <v>1552</v>
      </c>
      <c r="D3391" s="424">
        <v>45447</v>
      </c>
      <c r="E3391" s="421" t="s">
        <v>12143</v>
      </c>
    </row>
    <row r="3392" spans="2:5">
      <c r="B3392" s="420" t="s">
        <v>11326</v>
      </c>
      <c r="C3392" s="423">
        <v>1544</v>
      </c>
      <c r="D3392" s="424">
        <v>45447</v>
      </c>
      <c r="E3392" s="421" t="s">
        <v>12144</v>
      </c>
    </row>
    <row r="3393" spans="2:5">
      <c r="B3393" s="415" t="s">
        <v>11326</v>
      </c>
      <c r="C3393" s="408">
        <v>1539</v>
      </c>
      <c r="D3393" s="409">
        <v>45447</v>
      </c>
      <c r="E3393" s="416" t="s">
        <v>11541</v>
      </c>
    </row>
    <row r="3394" spans="2:5">
      <c r="B3394" s="415" t="s">
        <v>11326</v>
      </c>
      <c r="C3394" s="408">
        <v>1529</v>
      </c>
      <c r="D3394" s="409">
        <v>45447</v>
      </c>
      <c r="E3394" s="416" t="s">
        <v>11542</v>
      </c>
    </row>
    <row r="3395" spans="2:5">
      <c r="B3395" s="415" t="s">
        <v>11326</v>
      </c>
      <c r="C3395" s="408">
        <v>1528</v>
      </c>
      <c r="D3395" s="409">
        <v>45447</v>
      </c>
      <c r="E3395" s="416" t="s">
        <v>11543</v>
      </c>
    </row>
    <row r="3396" spans="2:5">
      <c r="B3396" s="415" t="s">
        <v>11326</v>
      </c>
      <c r="C3396" s="408">
        <v>1521</v>
      </c>
      <c r="D3396" s="409">
        <v>45447</v>
      </c>
      <c r="E3396" s="416" t="s">
        <v>11544</v>
      </c>
    </row>
    <row r="3397" spans="2:5">
      <c r="B3397" s="415" t="s">
        <v>11326</v>
      </c>
      <c r="C3397" s="408">
        <v>1517</v>
      </c>
      <c r="D3397" s="409">
        <v>45447</v>
      </c>
      <c r="E3397" s="421" t="s">
        <v>12145</v>
      </c>
    </row>
    <row r="3398" spans="2:5">
      <c r="B3398" s="415" t="s">
        <v>11326</v>
      </c>
      <c r="C3398" s="408">
        <v>1506</v>
      </c>
      <c r="D3398" s="409">
        <v>45447</v>
      </c>
      <c r="E3398" s="421" t="s">
        <v>12146</v>
      </c>
    </row>
    <row r="3399" spans="2:5">
      <c r="B3399" s="415" t="s">
        <v>11326</v>
      </c>
      <c r="C3399" s="408">
        <v>1494</v>
      </c>
      <c r="D3399" s="409">
        <v>45447</v>
      </c>
      <c r="E3399" s="421" t="s">
        <v>12147</v>
      </c>
    </row>
    <row r="3400" spans="2:5">
      <c r="B3400" s="415" t="s">
        <v>11326</v>
      </c>
      <c r="C3400" s="408">
        <v>1484</v>
      </c>
      <c r="D3400" s="409">
        <v>45447</v>
      </c>
      <c r="E3400" s="421" t="s">
        <v>12148</v>
      </c>
    </row>
    <row r="3401" spans="2:5">
      <c r="B3401" s="415" t="s">
        <v>11326</v>
      </c>
      <c r="C3401" s="408">
        <v>1481</v>
      </c>
      <c r="D3401" s="409">
        <v>45447</v>
      </c>
      <c r="E3401" s="416" t="s">
        <v>11545</v>
      </c>
    </row>
    <row r="3402" spans="2:5">
      <c r="B3402" s="415" t="s">
        <v>11326</v>
      </c>
      <c r="C3402" s="408">
        <v>1478</v>
      </c>
      <c r="D3402" s="409">
        <v>45447</v>
      </c>
      <c r="E3402" s="421" t="s">
        <v>12149</v>
      </c>
    </row>
    <row r="3403" spans="2:5">
      <c r="B3403" s="415" t="s">
        <v>11326</v>
      </c>
      <c r="C3403" s="408">
        <v>1477</v>
      </c>
      <c r="D3403" s="409">
        <v>45447</v>
      </c>
      <c r="E3403" s="416" t="s">
        <v>11546</v>
      </c>
    </row>
    <row r="3404" spans="2:5">
      <c r="B3404" s="415" t="s">
        <v>11326</v>
      </c>
      <c r="C3404" s="408">
        <v>1471</v>
      </c>
      <c r="D3404" s="409">
        <v>45447</v>
      </c>
      <c r="E3404" s="416" t="s">
        <v>11547</v>
      </c>
    </row>
    <row r="3405" spans="2:5">
      <c r="B3405" s="415" t="s">
        <v>11326</v>
      </c>
      <c r="C3405" s="408">
        <v>1468</v>
      </c>
      <c r="D3405" s="409">
        <v>45447</v>
      </c>
      <c r="E3405" s="421" t="s">
        <v>12150</v>
      </c>
    </row>
    <row r="3406" spans="2:5">
      <c r="B3406" s="415" t="s">
        <v>11326</v>
      </c>
      <c r="C3406" s="408">
        <v>1462</v>
      </c>
      <c r="D3406" s="409">
        <v>45447</v>
      </c>
      <c r="E3406" s="416" t="s">
        <v>11548</v>
      </c>
    </row>
    <row r="3407" spans="2:5">
      <c r="B3407" s="415" t="s">
        <v>11326</v>
      </c>
      <c r="C3407" s="418" t="s">
        <v>11549</v>
      </c>
      <c r="D3407" s="409">
        <v>45447</v>
      </c>
      <c r="E3407" s="416" t="s">
        <v>11550</v>
      </c>
    </row>
    <row r="3408" spans="2:5">
      <c r="B3408" s="415" t="s">
        <v>11326</v>
      </c>
      <c r="C3408" s="418">
        <v>1457</v>
      </c>
      <c r="D3408" s="409">
        <v>45447</v>
      </c>
      <c r="E3408" s="416" t="s">
        <v>11551</v>
      </c>
    </row>
    <row r="3409" spans="2:5">
      <c r="B3409" s="415" t="s">
        <v>11326</v>
      </c>
      <c r="C3409" s="418">
        <v>1455</v>
      </c>
      <c r="D3409" s="409">
        <v>45447</v>
      </c>
      <c r="E3409" s="421" t="s">
        <v>12151</v>
      </c>
    </row>
    <row r="3410" spans="2:5">
      <c r="B3410" s="415" t="s">
        <v>11326</v>
      </c>
      <c r="C3410" s="418">
        <v>1446</v>
      </c>
      <c r="D3410" s="409">
        <v>45447</v>
      </c>
      <c r="E3410" s="421" t="s">
        <v>12152</v>
      </c>
    </row>
    <row r="3411" spans="2:5">
      <c r="B3411" s="415" t="s">
        <v>11326</v>
      </c>
      <c r="C3411" s="418">
        <v>1439</v>
      </c>
      <c r="D3411" s="409">
        <v>45447</v>
      </c>
      <c r="E3411" s="416" t="s">
        <v>11552</v>
      </c>
    </row>
    <row r="3412" spans="2:5">
      <c r="B3412" s="415" t="s">
        <v>11326</v>
      </c>
      <c r="C3412" s="418">
        <v>1438</v>
      </c>
      <c r="D3412" s="409">
        <v>45447</v>
      </c>
      <c r="E3412" s="421" t="s">
        <v>11983</v>
      </c>
    </row>
    <row r="3413" spans="2:5">
      <c r="B3413" s="415" t="s">
        <v>11326</v>
      </c>
      <c r="C3413" s="418">
        <v>1435</v>
      </c>
      <c r="D3413" s="409">
        <v>45447</v>
      </c>
      <c r="E3413" s="421" t="s">
        <v>11984</v>
      </c>
    </row>
    <row r="3414" spans="2:5">
      <c r="B3414" s="415" t="s">
        <v>11326</v>
      </c>
      <c r="C3414" s="418">
        <v>1424</v>
      </c>
      <c r="D3414" s="409">
        <v>45447</v>
      </c>
      <c r="E3414" s="421" t="s">
        <v>11985</v>
      </c>
    </row>
    <row r="3415" spans="2:5">
      <c r="B3415" s="415" t="s">
        <v>11326</v>
      </c>
      <c r="C3415" s="418">
        <v>1423</v>
      </c>
      <c r="D3415" s="409">
        <v>45447</v>
      </c>
      <c r="E3415" s="421" t="s">
        <v>11986</v>
      </c>
    </row>
    <row r="3416" spans="2:5">
      <c r="B3416" s="415" t="s">
        <v>11326</v>
      </c>
      <c r="C3416" s="418">
        <v>1421</v>
      </c>
      <c r="D3416" s="409">
        <v>45447</v>
      </c>
      <c r="E3416" s="421" t="s">
        <v>12153</v>
      </c>
    </row>
    <row r="3417" spans="2:5">
      <c r="B3417" s="415" t="s">
        <v>11326</v>
      </c>
      <c r="C3417" s="418">
        <v>1417</v>
      </c>
      <c r="D3417" s="409">
        <v>45447</v>
      </c>
      <c r="E3417" s="421" t="s">
        <v>11987</v>
      </c>
    </row>
    <row r="3418" spans="2:5">
      <c r="B3418" s="415" t="s">
        <v>11326</v>
      </c>
      <c r="C3418" s="418">
        <v>1416</v>
      </c>
      <c r="D3418" s="409">
        <v>45447</v>
      </c>
      <c r="E3418" s="421" t="s">
        <v>11988</v>
      </c>
    </row>
    <row r="3419" spans="2:5">
      <c r="B3419" s="415" t="s">
        <v>11326</v>
      </c>
      <c r="C3419" s="418">
        <v>1414</v>
      </c>
      <c r="D3419" s="409">
        <v>45447</v>
      </c>
      <c r="E3419" s="421" t="s">
        <v>11989</v>
      </c>
    </row>
    <row r="3420" spans="2:5">
      <c r="B3420" s="415" t="s">
        <v>11326</v>
      </c>
      <c r="C3420" s="418">
        <v>1411</v>
      </c>
      <c r="D3420" s="409">
        <v>45447</v>
      </c>
      <c r="E3420" s="421" t="s">
        <v>11990</v>
      </c>
    </row>
    <row r="3421" spans="2:5">
      <c r="B3421" s="415" t="s">
        <v>11326</v>
      </c>
      <c r="C3421" s="418">
        <v>1402</v>
      </c>
      <c r="D3421" s="409">
        <v>45447</v>
      </c>
      <c r="E3421" s="421" t="s">
        <v>12154</v>
      </c>
    </row>
    <row r="3422" spans="2:5">
      <c r="B3422" s="415" t="s">
        <v>11326</v>
      </c>
      <c r="C3422" s="418">
        <v>1400</v>
      </c>
      <c r="D3422" s="409">
        <v>45447</v>
      </c>
      <c r="E3422" s="421" t="s">
        <v>12155</v>
      </c>
    </row>
    <row r="3423" spans="2:5">
      <c r="B3423" s="415" t="s">
        <v>11326</v>
      </c>
      <c r="C3423" s="418">
        <v>1389</v>
      </c>
      <c r="D3423" s="409">
        <v>45447</v>
      </c>
      <c r="E3423" s="421" t="s">
        <v>11991</v>
      </c>
    </row>
    <row r="3424" spans="2:5">
      <c r="B3424" s="415" t="s">
        <v>11326</v>
      </c>
      <c r="C3424" s="418">
        <v>1386</v>
      </c>
      <c r="D3424" s="409">
        <v>45447</v>
      </c>
      <c r="E3424" s="421" t="s">
        <v>11992</v>
      </c>
    </row>
    <row r="3425" spans="2:5">
      <c r="B3425" s="415" t="s">
        <v>11326</v>
      </c>
      <c r="C3425" s="418">
        <v>1378</v>
      </c>
      <c r="D3425" s="409">
        <v>45447</v>
      </c>
      <c r="E3425" s="421" t="s">
        <v>11993</v>
      </c>
    </row>
    <row r="3426" spans="2:5">
      <c r="B3426" s="415" t="s">
        <v>11326</v>
      </c>
      <c r="C3426" s="418">
        <v>1365</v>
      </c>
      <c r="D3426" s="409">
        <v>45447</v>
      </c>
      <c r="E3426" s="421" t="s">
        <v>12156</v>
      </c>
    </row>
    <row r="3427" spans="2:5">
      <c r="B3427" s="415" t="s">
        <v>11326</v>
      </c>
      <c r="C3427" s="418">
        <v>1361</v>
      </c>
      <c r="D3427" s="409">
        <v>45447</v>
      </c>
      <c r="E3427" s="421" t="s">
        <v>11994</v>
      </c>
    </row>
    <row r="3428" spans="2:5">
      <c r="B3428" s="415" t="s">
        <v>11326</v>
      </c>
      <c r="C3428" s="418">
        <v>1345</v>
      </c>
      <c r="D3428" s="409">
        <v>45447</v>
      </c>
      <c r="E3428" s="421" t="s">
        <v>11995</v>
      </c>
    </row>
    <row r="3429" spans="2:5">
      <c r="B3429" s="49" t="s">
        <v>11326</v>
      </c>
      <c r="C3429" s="426">
        <v>1321</v>
      </c>
      <c r="D3429" s="411">
        <v>45447</v>
      </c>
      <c r="E3429" s="425" t="s">
        <v>12157</v>
      </c>
    </row>
    <row r="3430" spans="2:5">
      <c r="B3430" s="415" t="s">
        <v>11326</v>
      </c>
      <c r="C3430" s="418">
        <v>1317</v>
      </c>
      <c r="D3430" s="409">
        <v>45447</v>
      </c>
      <c r="E3430" s="421" t="s">
        <v>11996</v>
      </c>
    </row>
    <row r="3431" spans="2:5">
      <c r="B3431" s="415" t="s">
        <v>11326</v>
      </c>
      <c r="C3431" s="418">
        <v>1315</v>
      </c>
      <c r="D3431" s="409">
        <v>45447</v>
      </c>
      <c r="E3431" s="421" t="s">
        <v>12158</v>
      </c>
    </row>
    <row r="3432" spans="2:5">
      <c r="B3432" s="415" t="s">
        <v>11326</v>
      </c>
      <c r="C3432" s="418">
        <v>1304</v>
      </c>
      <c r="D3432" s="409">
        <v>45453</v>
      </c>
      <c r="E3432" s="421" t="s">
        <v>12548</v>
      </c>
    </row>
    <row r="3433" spans="2:5">
      <c r="B3433" s="415" t="s">
        <v>11326</v>
      </c>
      <c r="C3433" s="418">
        <v>1290</v>
      </c>
      <c r="D3433" s="409">
        <v>45447</v>
      </c>
      <c r="E3433" s="421" t="s">
        <v>11997</v>
      </c>
    </row>
    <row r="3434" spans="2:5">
      <c r="B3434" s="415" t="s">
        <v>11326</v>
      </c>
      <c r="C3434" s="418">
        <v>1288</v>
      </c>
      <c r="D3434" s="409">
        <v>45447</v>
      </c>
      <c r="E3434" s="421" t="s">
        <v>12159</v>
      </c>
    </row>
    <row r="3435" spans="2:5">
      <c r="B3435" s="415" t="s">
        <v>11326</v>
      </c>
      <c r="C3435" s="418">
        <v>1285</v>
      </c>
      <c r="D3435" s="409">
        <v>45447</v>
      </c>
      <c r="E3435" s="421" t="s">
        <v>12160</v>
      </c>
    </row>
    <row r="3436" spans="2:5">
      <c r="B3436" s="415" t="s">
        <v>11326</v>
      </c>
      <c r="C3436" s="418">
        <v>1282</v>
      </c>
      <c r="D3436" s="409">
        <v>45447</v>
      </c>
      <c r="E3436" s="421" t="s">
        <v>11998</v>
      </c>
    </row>
    <row r="3437" spans="2:5">
      <c r="B3437" s="415" t="s">
        <v>11326</v>
      </c>
      <c r="C3437" s="418">
        <v>1278</v>
      </c>
      <c r="D3437" s="409">
        <v>45447</v>
      </c>
      <c r="E3437" s="421" t="s">
        <v>12161</v>
      </c>
    </row>
    <row r="3438" spans="2:5">
      <c r="B3438" s="415" t="s">
        <v>11326</v>
      </c>
      <c r="C3438" s="418">
        <v>1275</v>
      </c>
      <c r="D3438" s="409">
        <v>45447</v>
      </c>
      <c r="E3438" s="421" t="s">
        <v>12162</v>
      </c>
    </row>
    <row r="3439" spans="2:5">
      <c r="B3439" s="415" t="s">
        <v>11326</v>
      </c>
      <c r="C3439" s="418">
        <v>1274</v>
      </c>
      <c r="D3439" s="409">
        <v>45447</v>
      </c>
      <c r="E3439" s="421" t="s">
        <v>11999</v>
      </c>
    </row>
    <row r="3440" spans="2:5">
      <c r="B3440" s="415" t="s">
        <v>11326</v>
      </c>
      <c r="C3440" s="418">
        <v>1257</v>
      </c>
      <c r="D3440" s="409">
        <v>45447</v>
      </c>
      <c r="E3440" s="421" t="s">
        <v>12000</v>
      </c>
    </row>
    <row r="3441" spans="2:5">
      <c r="B3441" s="415" t="s">
        <v>11326</v>
      </c>
      <c r="C3441" s="418">
        <v>1255</v>
      </c>
      <c r="D3441" s="409">
        <v>45447</v>
      </c>
      <c r="E3441" s="421" t="s">
        <v>12001</v>
      </c>
    </row>
    <row r="3442" spans="2:5">
      <c r="B3442" s="415" t="s">
        <v>11326</v>
      </c>
      <c r="C3442" s="418">
        <v>1250</v>
      </c>
      <c r="D3442" s="409">
        <v>45447</v>
      </c>
      <c r="E3442" s="421" t="s">
        <v>12163</v>
      </c>
    </row>
    <row r="3443" spans="2:5">
      <c r="B3443" s="415" t="s">
        <v>11326</v>
      </c>
      <c r="C3443" s="418">
        <v>1249</v>
      </c>
      <c r="D3443" s="409">
        <v>45447</v>
      </c>
      <c r="E3443" s="421" t="s">
        <v>12002</v>
      </c>
    </row>
    <row r="3444" spans="2:5">
      <c r="B3444" s="415" t="s">
        <v>11326</v>
      </c>
      <c r="C3444" s="418">
        <v>1234</v>
      </c>
      <c r="D3444" s="409">
        <v>45447</v>
      </c>
      <c r="E3444" s="421" t="s">
        <v>12003</v>
      </c>
    </row>
    <row r="3445" spans="2:5">
      <c r="B3445" s="415" t="s">
        <v>11326</v>
      </c>
      <c r="C3445" s="418">
        <v>1229</v>
      </c>
      <c r="D3445" s="409">
        <v>45447</v>
      </c>
      <c r="E3445" s="421" t="s">
        <v>12004</v>
      </c>
    </row>
    <row r="3446" spans="2:5">
      <c r="B3446" s="415" t="s">
        <v>11326</v>
      </c>
      <c r="C3446" s="418">
        <v>1205</v>
      </c>
      <c r="D3446" s="409">
        <v>45447</v>
      </c>
      <c r="E3446" s="421" t="s">
        <v>12164</v>
      </c>
    </row>
    <row r="3447" spans="2:5">
      <c r="B3447" s="415" t="s">
        <v>11326</v>
      </c>
      <c r="C3447" s="418">
        <v>1203</v>
      </c>
      <c r="D3447" s="409">
        <v>45447</v>
      </c>
      <c r="E3447" s="421" t="s">
        <v>12165</v>
      </c>
    </row>
    <row r="3448" spans="2:5">
      <c r="B3448" s="415" t="s">
        <v>11326</v>
      </c>
      <c r="C3448" s="418">
        <v>1192</v>
      </c>
      <c r="D3448" s="409">
        <v>45447</v>
      </c>
      <c r="E3448" s="421" t="s">
        <v>12005</v>
      </c>
    </row>
    <row r="3449" spans="2:5">
      <c r="B3449" s="415" t="s">
        <v>11326</v>
      </c>
      <c r="C3449" s="418">
        <v>1191</v>
      </c>
      <c r="D3449" s="409">
        <v>45447</v>
      </c>
      <c r="E3449" s="421" t="s">
        <v>12166</v>
      </c>
    </row>
    <row r="3450" spans="2:5">
      <c r="B3450" s="415" t="s">
        <v>11326</v>
      </c>
      <c r="C3450" s="418">
        <v>1189</v>
      </c>
      <c r="D3450" s="409">
        <v>45447</v>
      </c>
      <c r="E3450" s="421" t="s">
        <v>12006</v>
      </c>
    </row>
    <row r="3451" spans="2:5">
      <c r="B3451" s="415" t="s">
        <v>11326</v>
      </c>
      <c r="C3451" s="418">
        <v>1187</v>
      </c>
      <c r="D3451" s="409">
        <v>45447</v>
      </c>
      <c r="E3451" s="421" t="s">
        <v>12167</v>
      </c>
    </row>
    <row r="3452" spans="2:5">
      <c r="B3452" s="415" t="s">
        <v>11326</v>
      </c>
      <c r="C3452" s="418">
        <v>1183</v>
      </c>
      <c r="D3452" s="409">
        <v>45447</v>
      </c>
      <c r="E3452" s="421" t="s">
        <v>12007</v>
      </c>
    </row>
    <row r="3453" spans="2:5">
      <c r="B3453" s="415" t="s">
        <v>11326</v>
      </c>
      <c r="C3453" s="418">
        <v>1178</v>
      </c>
      <c r="D3453" s="409">
        <v>45447</v>
      </c>
      <c r="E3453" s="421" t="s">
        <v>12008</v>
      </c>
    </row>
    <row r="3454" spans="2:5">
      <c r="B3454" s="415" t="s">
        <v>11326</v>
      </c>
      <c r="C3454" s="418">
        <v>1175</v>
      </c>
      <c r="D3454" s="409">
        <v>45447</v>
      </c>
      <c r="E3454" s="421" t="s">
        <v>12009</v>
      </c>
    </row>
    <row r="3455" spans="2:5">
      <c r="B3455" s="415" t="s">
        <v>11326</v>
      </c>
      <c r="C3455" s="418">
        <v>1163</v>
      </c>
      <c r="D3455" s="409">
        <v>45447</v>
      </c>
      <c r="E3455" s="421" t="s">
        <v>12010</v>
      </c>
    </row>
    <row r="3456" spans="2:5">
      <c r="B3456" s="415" t="s">
        <v>11326</v>
      </c>
      <c r="C3456" s="418">
        <v>1162</v>
      </c>
      <c r="D3456" s="409">
        <v>45447</v>
      </c>
      <c r="E3456" s="421" t="s">
        <v>12011</v>
      </c>
    </row>
    <row r="3457" spans="2:5">
      <c r="B3457" s="415" t="s">
        <v>11326</v>
      </c>
      <c r="C3457" s="408">
        <v>1157</v>
      </c>
      <c r="D3457" s="409">
        <v>45448</v>
      </c>
      <c r="E3457" s="416" t="s">
        <v>11529</v>
      </c>
    </row>
    <row r="3458" spans="2:5">
      <c r="B3458" s="415" t="s">
        <v>11326</v>
      </c>
      <c r="C3458" s="408">
        <v>1150</v>
      </c>
      <c r="D3458" s="409">
        <v>45447</v>
      </c>
      <c r="E3458" s="421" t="s">
        <v>12012</v>
      </c>
    </row>
    <row r="3459" spans="2:5">
      <c r="B3459" s="415" t="s">
        <v>11326</v>
      </c>
      <c r="C3459" s="408">
        <v>1149</v>
      </c>
      <c r="D3459" s="409">
        <v>45447</v>
      </c>
      <c r="E3459" s="421" t="s">
        <v>12168</v>
      </c>
    </row>
    <row r="3460" spans="2:5">
      <c r="B3460" s="415" t="s">
        <v>11326</v>
      </c>
      <c r="C3460" s="408">
        <v>1136</v>
      </c>
      <c r="D3460" s="409">
        <v>45449</v>
      </c>
      <c r="E3460" s="421" t="s">
        <v>11982</v>
      </c>
    </row>
    <row r="3461" spans="2:5">
      <c r="B3461" s="415" t="s">
        <v>11326</v>
      </c>
      <c r="C3461" s="408">
        <v>1130</v>
      </c>
      <c r="D3461" s="409">
        <v>45447</v>
      </c>
      <c r="E3461" s="421" t="s">
        <v>12013</v>
      </c>
    </row>
    <row r="3462" spans="2:5">
      <c r="B3462" s="415" t="s">
        <v>11326</v>
      </c>
      <c r="C3462" s="408">
        <v>1124</v>
      </c>
      <c r="D3462" s="409">
        <v>45447</v>
      </c>
      <c r="E3462" s="421" t="s">
        <v>12014</v>
      </c>
    </row>
    <row r="3463" spans="2:5">
      <c r="B3463" s="415" t="s">
        <v>11326</v>
      </c>
      <c r="C3463" s="408">
        <v>1116</v>
      </c>
      <c r="D3463" s="409">
        <v>45447</v>
      </c>
      <c r="E3463" s="421" t="s">
        <v>12015</v>
      </c>
    </row>
    <row r="3464" spans="2:5">
      <c r="B3464" s="415" t="s">
        <v>11326</v>
      </c>
      <c r="C3464" s="408">
        <v>1115</v>
      </c>
      <c r="D3464" s="409">
        <v>45447</v>
      </c>
      <c r="E3464" s="421" t="s">
        <v>12016</v>
      </c>
    </row>
    <row r="3465" spans="2:5">
      <c r="B3465" s="415" t="s">
        <v>11326</v>
      </c>
      <c r="C3465" s="422" t="s">
        <v>12017</v>
      </c>
      <c r="D3465" s="409">
        <v>45447</v>
      </c>
      <c r="E3465" s="421" t="s">
        <v>12018</v>
      </c>
    </row>
    <row r="3466" spans="2:5">
      <c r="B3466" s="415" t="s">
        <v>11326</v>
      </c>
      <c r="C3466" s="422">
        <v>1099</v>
      </c>
      <c r="D3466" s="409">
        <v>45447</v>
      </c>
      <c r="E3466" s="421" t="s">
        <v>12019</v>
      </c>
    </row>
    <row r="3467" spans="2:5">
      <c r="B3467" s="415" t="s">
        <v>11326</v>
      </c>
      <c r="C3467" s="422">
        <v>1098</v>
      </c>
      <c r="D3467" s="409">
        <v>45447</v>
      </c>
      <c r="E3467" s="421" t="s">
        <v>12020</v>
      </c>
    </row>
    <row r="3468" spans="2:5">
      <c r="B3468" s="415" t="s">
        <v>11326</v>
      </c>
      <c r="C3468" s="422">
        <v>1096</v>
      </c>
      <c r="D3468" s="409">
        <v>45447</v>
      </c>
      <c r="E3468" s="421" t="s">
        <v>12169</v>
      </c>
    </row>
    <row r="3469" spans="2:5">
      <c r="B3469" s="415" t="s">
        <v>11326</v>
      </c>
      <c r="C3469" s="422" t="s">
        <v>12021</v>
      </c>
      <c r="D3469" s="409">
        <v>45447</v>
      </c>
      <c r="E3469" s="421" t="s">
        <v>12022</v>
      </c>
    </row>
    <row r="3470" spans="2:5">
      <c r="B3470" s="415" t="s">
        <v>11326</v>
      </c>
      <c r="C3470" s="422">
        <v>1080</v>
      </c>
      <c r="D3470" s="409">
        <v>45447</v>
      </c>
      <c r="E3470" s="421" t="s">
        <v>12170</v>
      </c>
    </row>
    <row r="3471" spans="2:5">
      <c r="B3471" s="415" t="s">
        <v>11326</v>
      </c>
      <c r="C3471" s="422">
        <v>1076</v>
      </c>
      <c r="D3471" s="409">
        <v>45447</v>
      </c>
      <c r="E3471" s="421" t="s">
        <v>12171</v>
      </c>
    </row>
    <row r="3472" spans="2:5">
      <c r="B3472" s="415" t="s">
        <v>11326</v>
      </c>
      <c r="C3472" s="422">
        <v>1071</v>
      </c>
      <c r="D3472" s="409">
        <v>45447</v>
      </c>
      <c r="E3472" s="421" t="s">
        <v>12172</v>
      </c>
    </row>
    <row r="3473" spans="2:5">
      <c r="B3473" s="415" t="s">
        <v>11326</v>
      </c>
      <c r="C3473" s="422">
        <v>1066</v>
      </c>
      <c r="D3473" s="409">
        <v>45447</v>
      </c>
      <c r="E3473" s="421" t="s">
        <v>12023</v>
      </c>
    </row>
    <row r="3474" spans="2:5">
      <c r="B3474" s="415" t="s">
        <v>11326</v>
      </c>
      <c r="C3474" s="422">
        <v>1065</v>
      </c>
      <c r="D3474" s="409">
        <v>45447</v>
      </c>
      <c r="E3474" s="421" t="s">
        <v>12024</v>
      </c>
    </row>
    <row r="3475" spans="2:5">
      <c r="B3475" s="415" t="s">
        <v>11326</v>
      </c>
      <c r="C3475" s="422">
        <v>1056</v>
      </c>
      <c r="D3475" s="409">
        <v>45447</v>
      </c>
      <c r="E3475" s="421" t="s">
        <v>12173</v>
      </c>
    </row>
    <row r="3476" spans="2:5">
      <c r="B3476" s="415" t="s">
        <v>11326</v>
      </c>
      <c r="C3476" s="422">
        <v>1054</v>
      </c>
      <c r="D3476" s="409">
        <v>45447</v>
      </c>
      <c r="E3476" s="421" t="s">
        <v>12025</v>
      </c>
    </row>
    <row r="3477" spans="2:5">
      <c r="B3477" s="415" t="s">
        <v>11326</v>
      </c>
      <c r="C3477" s="422">
        <v>1047</v>
      </c>
      <c r="D3477" s="409">
        <v>45447</v>
      </c>
      <c r="E3477" s="421" t="s">
        <v>12174</v>
      </c>
    </row>
    <row r="3478" spans="2:5">
      <c r="B3478" s="415" t="s">
        <v>11326</v>
      </c>
      <c r="C3478" s="422">
        <v>1033</v>
      </c>
      <c r="D3478" s="409">
        <v>45447</v>
      </c>
      <c r="E3478" s="421" t="s">
        <v>12175</v>
      </c>
    </row>
    <row r="3479" spans="2:5">
      <c r="B3479" s="415" t="s">
        <v>11326</v>
      </c>
      <c r="C3479" s="422">
        <v>1032</v>
      </c>
      <c r="D3479" s="409">
        <v>45447</v>
      </c>
      <c r="E3479" s="421" t="s">
        <v>12026</v>
      </c>
    </row>
    <row r="3480" spans="2:5">
      <c r="B3480" s="415" t="s">
        <v>11326</v>
      </c>
      <c r="C3480" s="422">
        <v>1027</v>
      </c>
      <c r="D3480" s="409">
        <v>45447</v>
      </c>
      <c r="E3480" s="421" t="s">
        <v>12176</v>
      </c>
    </row>
    <row r="3481" spans="2:5">
      <c r="B3481" s="415" t="s">
        <v>11326</v>
      </c>
      <c r="C3481" s="422">
        <v>1018</v>
      </c>
      <c r="D3481" s="409">
        <v>45447</v>
      </c>
      <c r="E3481" s="421" t="s">
        <v>12177</v>
      </c>
    </row>
    <row r="3482" spans="2:5">
      <c r="B3482" s="415" t="s">
        <v>11326</v>
      </c>
      <c r="C3482" s="422">
        <v>1013</v>
      </c>
      <c r="D3482" s="409">
        <v>45447</v>
      </c>
      <c r="E3482" s="421" t="s">
        <v>12027</v>
      </c>
    </row>
    <row r="3483" spans="2:5">
      <c r="B3483" s="415" t="s">
        <v>11326</v>
      </c>
      <c r="C3483" s="422">
        <v>1012</v>
      </c>
      <c r="D3483" s="409">
        <v>45447</v>
      </c>
      <c r="E3483" s="421" t="s">
        <v>12028</v>
      </c>
    </row>
    <row r="3484" spans="2:5">
      <c r="B3484" s="415" t="s">
        <v>11326</v>
      </c>
      <c r="C3484" s="422">
        <v>999</v>
      </c>
      <c r="D3484" s="409">
        <v>45447</v>
      </c>
      <c r="E3484" s="421" t="s">
        <v>12029</v>
      </c>
    </row>
    <row r="3485" spans="2:5">
      <c r="B3485" s="415" t="s">
        <v>11326</v>
      </c>
      <c r="C3485" s="422">
        <v>998</v>
      </c>
      <c r="D3485" s="409">
        <v>45447</v>
      </c>
      <c r="E3485" s="421" t="s">
        <v>12178</v>
      </c>
    </row>
    <row r="3486" spans="2:5">
      <c r="B3486" s="49" t="s">
        <v>11326</v>
      </c>
      <c r="C3486" s="426">
        <v>990</v>
      </c>
      <c r="D3486" s="411">
        <v>45447</v>
      </c>
      <c r="E3486" s="425" t="s">
        <v>12030</v>
      </c>
    </row>
    <row r="3487" spans="2:5">
      <c r="B3487" s="415" t="s">
        <v>11326</v>
      </c>
      <c r="C3487" s="422">
        <v>987</v>
      </c>
      <c r="D3487" s="424">
        <v>45447</v>
      </c>
      <c r="E3487" s="421" t="s">
        <v>12031</v>
      </c>
    </row>
    <row r="3488" spans="2:5">
      <c r="B3488" s="415" t="s">
        <v>11326</v>
      </c>
      <c r="C3488" s="422">
        <v>973</v>
      </c>
      <c r="D3488" s="424">
        <v>45447</v>
      </c>
      <c r="E3488" s="421" t="s">
        <v>12179</v>
      </c>
    </row>
    <row r="3489" spans="2:5">
      <c r="B3489" s="415" t="s">
        <v>11326</v>
      </c>
      <c r="C3489" s="422">
        <v>958</v>
      </c>
      <c r="D3489" s="424">
        <v>45447</v>
      </c>
      <c r="E3489" s="421" t="s">
        <v>12032</v>
      </c>
    </row>
    <row r="3490" spans="2:5">
      <c r="B3490" s="415" t="s">
        <v>11326</v>
      </c>
      <c r="C3490" s="422">
        <v>956</v>
      </c>
      <c r="D3490" s="424">
        <v>45447</v>
      </c>
      <c r="E3490" s="421" t="s">
        <v>12180</v>
      </c>
    </row>
    <row r="3491" spans="2:5">
      <c r="B3491" s="415" t="s">
        <v>11326</v>
      </c>
      <c r="C3491" s="422">
        <v>943</v>
      </c>
      <c r="D3491" s="424">
        <v>45447</v>
      </c>
      <c r="E3491" s="421" t="s">
        <v>12033</v>
      </c>
    </row>
    <row r="3492" spans="2:5">
      <c r="B3492" s="415" t="s">
        <v>11326</v>
      </c>
      <c r="C3492" s="422">
        <v>924</v>
      </c>
      <c r="D3492" s="424">
        <v>45447</v>
      </c>
      <c r="E3492" s="421" t="s">
        <v>12034</v>
      </c>
    </row>
    <row r="3493" spans="2:5">
      <c r="B3493" s="415" t="s">
        <v>11326</v>
      </c>
      <c r="C3493" s="422">
        <v>920</v>
      </c>
      <c r="D3493" s="424">
        <v>45447</v>
      </c>
      <c r="E3493" s="421" t="s">
        <v>12181</v>
      </c>
    </row>
    <row r="3494" spans="2:5">
      <c r="B3494" s="415" t="s">
        <v>11326</v>
      </c>
      <c r="C3494" s="422">
        <v>918</v>
      </c>
      <c r="D3494" s="424">
        <v>45447</v>
      </c>
      <c r="E3494" s="421" t="s">
        <v>12182</v>
      </c>
    </row>
    <row r="3495" spans="2:5">
      <c r="B3495" s="415" t="s">
        <v>11326</v>
      </c>
      <c r="C3495" s="422">
        <v>907</v>
      </c>
      <c r="D3495" s="424">
        <v>45447</v>
      </c>
      <c r="E3495" s="421" t="s">
        <v>12183</v>
      </c>
    </row>
    <row r="3496" spans="2:5">
      <c r="B3496" s="415" t="s">
        <v>11326</v>
      </c>
      <c r="C3496" s="422">
        <v>901</v>
      </c>
      <c r="D3496" s="424">
        <v>45447</v>
      </c>
      <c r="E3496" s="421" t="s">
        <v>12184</v>
      </c>
    </row>
    <row r="3497" spans="2:5">
      <c r="B3497" s="415" t="s">
        <v>11326</v>
      </c>
      <c r="C3497" s="422">
        <v>894</v>
      </c>
      <c r="D3497" s="424">
        <v>45447</v>
      </c>
      <c r="E3497" s="421" t="s">
        <v>12035</v>
      </c>
    </row>
    <row r="3498" spans="2:5">
      <c r="B3498" s="415" t="s">
        <v>11326</v>
      </c>
      <c r="C3498" s="422" t="s">
        <v>12036</v>
      </c>
      <c r="D3498" s="424">
        <v>45447</v>
      </c>
      <c r="E3498" s="421" t="s">
        <v>12037</v>
      </c>
    </row>
    <row r="3499" spans="2:5">
      <c r="B3499" s="415" t="s">
        <v>11326</v>
      </c>
      <c r="C3499" s="422">
        <v>879</v>
      </c>
      <c r="D3499" s="424">
        <v>45447</v>
      </c>
      <c r="E3499" s="421" t="s">
        <v>12185</v>
      </c>
    </row>
    <row r="3500" spans="2:5">
      <c r="B3500" s="415" t="s">
        <v>11326</v>
      </c>
      <c r="C3500" s="422">
        <v>877</v>
      </c>
      <c r="D3500" s="424">
        <v>45447</v>
      </c>
      <c r="E3500" s="421" t="s">
        <v>12038</v>
      </c>
    </row>
    <row r="3501" spans="2:5">
      <c r="B3501" s="415" t="s">
        <v>11326</v>
      </c>
      <c r="C3501" s="422">
        <v>873</v>
      </c>
      <c r="D3501" s="424">
        <v>45447</v>
      </c>
      <c r="E3501" s="421" t="s">
        <v>12186</v>
      </c>
    </row>
    <row r="3502" spans="2:5">
      <c r="B3502" s="415" t="s">
        <v>11326</v>
      </c>
      <c r="C3502" s="422">
        <v>868</v>
      </c>
      <c r="D3502" s="424">
        <v>45447</v>
      </c>
      <c r="E3502" s="421" t="s">
        <v>12039</v>
      </c>
    </row>
    <row r="3503" spans="2:5">
      <c r="B3503" s="415" t="s">
        <v>11326</v>
      </c>
      <c r="C3503" s="422">
        <v>856</v>
      </c>
      <c r="D3503" s="424">
        <v>45447</v>
      </c>
      <c r="E3503" s="421" t="s">
        <v>12187</v>
      </c>
    </row>
    <row r="3504" spans="2:5">
      <c r="B3504" s="415" t="s">
        <v>11326</v>
      </c>
      <c r="C3504" s="422">
        <v>855</v>
      </c>
      <c r="D3504" s="424">
        <v>45447</v>
      </c>
      <c r="E3504" s="421" t="s">
        <v>12040</v>
      </c>
    </row>
    <row r="3505" spans="1:5">
      <c r="B3505" s="415" t="s">
        <v>11326</v>
      </c>
      <c r="C3505" s="422">
        <v>853</v>
      </c>
      <c r="D3505" s="424">
        <v>45447</v>
      </c>
      <c r="E3505" s="421" t="s">
        <v>12188</v>
      </c>
    </row>
    <row r="3506" spans="1:5">
      <c r="B3506" s="415" t="s">
        <v>11326</v>
      </c>
      <c r="C3506" s="422">
        <v>846</v>
      </c>
      <c r="D3506" s="424">
        <v>45447</v>
      </c>
      <c r="E3506" s="421" t="s">
        <v>12041</v>
      </c>
    </row>
    <row r="3507" spans="1:5">
      <c r="B3507" s="415" t="s">
        <v>11326</v>
      </c>
      <c r="C3507" s="422">
        <v>843</v>
      </c>
      <c r="D3507" s="424">
        <v>45447</v>
      </c>
      <c r="E3507" s="421" t="s">
        <v>12189</v>
      </c>
    </row>
    <row r="3508" spans="1:5">
      <c r="B3508" s="415" t="s">
        <v>11326</v>
      </c>
      <c r="C3508" s="422">
        <v>832</v>
      </c>
      <c r="D3508" s="424">
        <v>45447</v>
      </c>
      <c r="E3508" s="421" t="s">
        <v>12190</v>
      </c>
    </row>
    <row r="3509" spans="1:5">
      <c r="B3509" s="415" t="s">
        <v>11326</v>
      </c>
      <c r="C3509" s="422">
        <v>826</v>
      </c>
      <c r="D3509" s="424">
        <v>45447</v>
      </c>
      <c r="E3509" s="421" t="s">
        <v>12042</v>
      </c>
    </row>
    <row r="3510" spans="1:5">
      <c r="B3510" s="415" t="s">
        <v>11326</v>
      </c>
      <c r="C3510" s="422">
        <v>823</v>
      </c>
      <c r="D3510" s="424">
        <v>45447</v>
      </c>
      <c r="E3510" s="421" t="s">
        <v>12191</v>
      </c>
    </row>
    <row r="3511" spans="1:5">
      <c r="A3511" s="49"/>
      <c r="B3511" s="49" t="s">
        <v>11326</v>
      </c>
      <c r="C3511" s="426">
        <v>816</v>
      </c>
      <c r="D3511" s="411">
        <v>45447</v>
      </c>
      <c r="E3511" s="425" t="s">
        <v>12043</v>
      </c>
    </row>
    <row r="3512" spans="1:5">
      <c r="B3512" s="415" t="s">
        <v>11326</v>
      </c>
      <c r="C3512" s="422">
        <v>814</v>
      </c>
      <c r="D3512" s="424">
        <v>45447</v>
      </c>
      <c r="E3512" s="421" t="s">
        <v>12044</v>
      </c>
    </row>
    <row r="3513" spans="1:5">
      <c r="B3513" s="415" t="s">
        <v>11326</v>
      </c>
      <c r="C3513" s="422">
        <v>812</v>
      </c>
      <c r="D3513" s="424">
        <v>45447</v>
      </c>
      <c r="E3513" s="421" t="s">
        <v>12192</v>
      </c>
    </row>
    <row r="3514" spans="1:5">
      <c r="B3514" s="415" t="s">
        <v>11326</v>
      </c>
      <c r="C3514" s="422">
        <v>809</v>
      </c>
      <c r="D3514" s="424">
        <v>45447</v>
      </c>
      <c r="E3514" s="421" t="s">
        <v>12193</v>
      </c>
    </row>
    <row r="3515" spans="1:5">
      <c r="B3515" s="415" t="s">
        <v>11326</v>
      </c>
      <c r="C3515" s="422">
        <v>806</v>
      </c>
      <c r="D3515" s="424">
        <v>45447</v>
      </c>
      <c r="E3515" s="421" t="s">
        <v>12045</v>
      </c>
    </row>
    <row r="3516" spans="1:5">
      <c r="B3516" s="415" t="s">
        <v>11326</v>
      </c>
      <c r="C3516" s="422">
        <v>805</v>
      </c>
      <c r="D3516" s="424">
        <v>45447</v>
      </c>
      <c r="E3516" s="421" t="s">
        <v>12046</v>
      </c>
    </row>
    <row r="3517" spans="1:5">
      <c r="B3517" s="415" t="s">
        <v>11326</v>
      </c>
      <c r="C3517" s="422">
        <v>801</v>
      </c>
      <c r="D3517" s="424">
        <v>45447</v>
      </c>
      <c r="E3517" s="421" t="s">
        <v>12047</v>
      </c>
    </row>
    <row r="3518" spans="1:5">
      <c r="B3518" s="415" t="s">
        <v>11326</v>
      </c>
      <c r="C3518" s="422">
        <v>800</v>
      </c>
      <c r="D3518" s="424">
        <v>45447</v>
      </c>
      <c r="E3518" s="421" t="s">
        <v>12048</v>
      </c>
    </row>
    <row r="3519" spans="1:5">
      <c r="B3519" s="415" t="s">
        <v>11326</v>
      </c>
      <c r="C3519" s="422">
        <v>793</v>
      </c>
      <c r="D3519" s="424">
        <v>45447</v>
      </c>
      <c r="E3519" s="421" t="s">
        <v>12194</v>
      </c>
    </row>
    <row r="3520" spans="1:5">
      <c r="B3520" s="415" t="s">
        <v>11326</v>
      </c>
      <c r="C3520" s="422">
        <v>779</v>
      </c>
      <c r="D3520" s="424">
        <v>45447</v>
      </c>
      <c r="E3520" s="421" t="s">
        <v>12049</v>
      </c>
    </row>
    <row r="3521" spans="2:5">
      <c r="B3521" s="415" t="s">
        <v>11326</v>
      </c>
      <c r="C3521" s="422">
        <v>778</v>
      </c>
      <c r="D3521" s="424">
        <v>45447</v>
      </c>
      <c r="E3521" s="421" t="s">
        <v>12195</v>
      </c>
    </row>
    <row r="3522" spans="2:5">
      <c r="B3522" s="415" t="s">
        <v>11326</v>
      </c>
      <c r="C3522" s="422">
        <v>775</v>
      </c>
      <c r="D3522" s="424">
        <v>45447</v>
      </c>
      <c r="E3522" s="421" t="s">
        <v>12050</v>
      </c>
    </row>
    <row r="3523" spans="2:5">
      <c r="B3523" s="415" t="s">
        <v>11326</v>
      </c>
      <c r="C3523" s="422">
        <v>773</v>
      </c>
      <c r="D3523" s="424">
        <v>45447</v>
      </c>
      <c r="E3523" s="421" t="s">
        <v>12051</v>
      </c>
    </row>
    <row r="3524" spans="2:5">
      <c r="B3524" s="415" t="s">
        <v>11326</v>
      </c>
      <c r="C3524" s="422">
        <v>766</v>
      </c>
      <c r="D3524" s="424">
        <v>45447</v>
      </c>
      <c r="E3524" s="421" t="s">
        <v>12052</v>
      </c>
    </row>
    <row r="3525" spans="2:5">
      <c r="B3525" s="415" t="s">
        <v>11326</v>
      </c>
      <c r="C3525" s="422">
        <v>764</v>
      </c>
      <c r="D3525" s="424">
        <v>45447</v>
      </c>
      <c r="E3525" s="421" t="s">
        <v>12053</v>
      </c>
    </row>
    <row r="3526" spans="2:5">
      <c r="B3526" s="415" t="s">
        <v>11326</v>
      </c>
      <c r="C3526" s="422">
        <v>761</v>
      </c>
      <c r="D3526" s="424">
        <v>45447</v>
      </c>
      <c r="E3526" s="421" t="s">
        <v>12054</v>
      </c>
    </row>
    <row r="3527" spans="2:5">
      <c r="B3527" s="415" t="s">
        <v>11326</v>
      </c>
      <c r="C3527" s="422">
        <v>755</v>
      </c>
      <c r="D3527" s="424">
        <v>45447</v>
      </c>
      <c r="E3527" s="421" t="s">
        <v>12196</v>
      </c>
    </row>
    <row r="3528" spans="2:5">
      <c r="B3528" s="415" t="s">
        <v>11326</v>
      </c>
      <c r="C3528" s="422">
        <v>750</v>
      </c>
      <c r="D3528" s="424">
        <v>45447</v>
      </c>
      <c r="E3528" s="421" t="s">
        <v>12197</v>
      </c>
    </row>
    <row r="3529" spans="2:5">
      <c r="B3529" s="415" t="s">
        <v>11326</v>
      </c>
      <c r="C3529" s="422">
        <v>748</v>
      </c>
      <c r="D3529" s="424">
        <v>45447</v>
      </c>
      <c r="E3529" s="421" t="s">
        <v>12055</v>
      </c>
    </row>
    <row r="3530" spans="2:5">
      <c r="B3530" s="415" t="s">
        <v>11326</v>
      </c>
      <c r="C3530" s="422">
        <v>741</v>
      </c>
      <c r="D3530" s="424">
        <v>45447</v>
      </c>
      <c r="E3530" s="421" t="s">
        <v>12198</v>
      </c>
    </row>
    <row r="3531" spans="2:5">
      <c r="B3531" s="415" t="s">
        <v>11326</v>
      </c>
      <c r="C3531" s="422">
        <v>738</v>
      </c>
      <c r="D3531" s="424">
        <v>45447</v>
      </c>
      <c r="E3531" s="421" t="s">
        <v>12056</v>
      </c>
    </row>
    <row r="3532" spans="2:5">
      <c r="B3532" s="415" t="s">
        <v>11326</v>
      </c>
      <c r="C3532" s="422">
        <v>735</v>
      </c>
      <c r="D3532" s="424">
        <v>45447</v>
      </c>
      <c r="E3532" s="421" t="s">
        <v>12199</v>
      </c>
    </row>
    <row r="3533" spans="2:5">
      <c r="B3533" s="415" t="s">
        <v>11326</v>
      </c>
      <c r="C3533" s="422">
        <v>734</v>
      </c>
      <c r="D3533" s="424">
        <v>45447</v>
      </c>
      <c r="E3533" s="421" t="s">
        <v>12057</v>
      </c>
    </row>
    <row r="3534" spans="2:5">
      <c r="B3534" s="415" t="s">
        <v>11326</v>
      </c>
      <c r="C3534" s="422">
        <v>713</v>
      </c>
      <c r="D3534" s="424">
        <v>45447</v>
      </c>
      <c r="E3534" s="421" t="s">
        <v>12200</v>
      </c>
    </row>
    <row r="3535" spans="2:5">
      <c r="B3535" s="415" t="s">
        <v>11326</v>
      </c>
      <c r="C3535" s="422">
        <v>704</v>
      </c>
      <c r="D3535" s="424">
        <v>45447</v>
      </c>
      <c r="E3535" s="421" t="s">
        <v>12201</v>
      </c>
    </row>
    <row r="3536" spans="2:5">
      <c r="B3536" s="415" t="s">
        <v>11326</v>
      </c>
      <c r="C3536" s="422">
        <v>695</v>
      </c>
      <c r="D3536" s="424">
        <v>45447</v>
      </c>
      <c r="E3536" s="421" t="s">
        <v>12202</v>
      </c>
    </row>
    <row r="3537" spans="1:5">
      <c r="B3537" s="415" t="s">
        <v>11326</v>
      </c>
      <c r="C3537" s="422">
        <v>685</v>
      </c>
      <c r="D3537" s="424">
        <v>45447</v>
      </c>
      <c r="E3537" s="421" t="s">
        <v>12203</v>
      </c>
    </row>
    <row r="3538" spans="1:5">
      <c r="B3538" s="415" t="s">
        <v>11326</v>
      </c>
      <c r="C3538" s="422">
        <v>681</v>
      </c>
      <c r="D3538" s="424">
        <v>45447</v>
      </c>
      <c r="E3538" s="421" t="s">
        <v>12058</v>
      </c>
    </row>
    <row r="3539" spans="1:5">
      <c r="B3539" s="415" t="s">
        <v>11326</v>
      </c>
      <c r="C3539" s="422">
        <v>667</v>
      </c>
      <c r="D3539" s="424">
        <v>45447</v>
      </c>
      <c r="E3539" s="421" t="s">
        <v>12204</v>
      </c>
    </row>
    <row r="3540" spans="1:5">
      <c r="B3540" s="415" t="s">
        <v>11326</v>
      </c>
      <c r="C3540" s="422">
        <v>663</v>
      </c>
      <c r="D3540" s="424">
        <v>45447</v>
      </c>
      <c r="E3540" s="421" t="s">
        <v>12205</v>
      </c>
    </row>
    <row r="3541" spans="1:5">
      <c r="B3541" s="415" t="s">
        <v>11326</v>
      </c>
      <c r="C3541" s="422">
        <v>661</v>
      </c>
      <c r="D3541" s="424">
        <v>45447</v>
      </c>
      <c r="E3541" s="421" t="s">
        <v>12059</v>
      </c>
    </row>
    <row r="3542" spans="1:5">
      <c r="B3542" s="415" t="s">
        <v>11326</v>
      </c>
      <c r="C3542" s="422">
        <v>655</v>
      </c>
      <c r="D3542" s="424">
        <v>45447</v>
      </c>
      <c r="E3542" s="421" t="s">
        <v>12060</v>
      </c>
    </row>
    <row r="3543" spans="1:5">
      <c r="B3543" s="415" t="s">
        <v>11326</v>
      </c>
      <c r="C3543" s="422">
        <v>645</v>
      </c>
      <c r="D3543" s="424">
        <v>45447</v>
      </c>
      <c r="E3543" s="421" t="s">
        <v>12061</v>
      </c>
    </row>
    <row r="3544" spans="1:5">
      <c r="A3544" s="49"/>
      <c r="B3544" s="49" t="s">
        <v>11326</v>
      </c>
      <c r="C3544" s="426">
        <v>633</v>
      </c>
      <c r="D3544" s="411">
        <v>45447</v>
      </c>
      <c r="E3544" s="425" t="s">
        <v>12062</v>
      </c>
    </row>
    <row r="3545" spans="1:5">
      <c r="A3545" s="49"/>
      <c r="B3545" s="415" t="s">
        <v>11326</v>
      </c>
      <c r="C3545" s="422">
        <v>630</v>
      </c>
      <c r="D3545" s="424">
        <v>45447</v>
      </c>
      <c r="E3545" s="421" t="s">
        <v>12206</v>
      </c>
    </row>
    <row r="3546" spans="1:5">
      <c r="A3546" s="49"/>
      <c r="B3546" s="415" t="s">
        <v>11326</v>
      </c>
      <c r="C3546" s="422">
        <v>628</v>
      </c>
      <c r="D3546" s="424">
        <v>45447</v>
      </c>
      <c r="E3546" s="421" t="s">
        <v>12207</v>
      </c>
    </row>
    <row r="3547" spans="1:5">
      <c r="B3547" s="415" t="s">
        <v>11326</v>
      </c>
      <c r="C3547" s="422">
        <v>619</v>
      </c>
      <c r="D3547" s="424">
        <v>45447</v>
      </c>
      <c r="E3547" s="421" t="s">
        <v>12063</v>
      </c>
    </row>
    <row r="3548" spans="1:5">
      <c r="B3548" s="415" t="s">
        <v>11326</v>
      </c>
      <c r="C3548" s="422">
        <v>615</v>
      </c>
      <c r="D3548" s="424">
        <v>45447</v>
      </c>
      <c r="E3548" s="421" t="s">
        <v>12208</v>
      </c>
    </row>
    <row r="3549" spans="1:5">
      <c r="B3549" s="415" t="s">
        <v>11326</v>
      </c>
      <c r="C3549" s="422">
        <v>614</v>
      </c>
      <c r="D3549" s="424">
        <v>45447</v>
      </c>
      <c r="E3549" s="421" t="s">
        <v>12064</v>
      </c>
    </row>
    <row r="3550" spans="1:5">
      <c r="B3550" s="415" t="s">
        <v>11326</v>
      </c>
      <c r="C3550" s="422">
        <v>611</v>
      </c>
      <c r="D3550" s="424">
        <v>45447</v>
      </c>
      <c r="E3550" s="421" t="s">
        <v>12065</v>
      </c>
    </row>
    <row r="3551" spans="1:5">
      <c r="B3551" s="415" t="s">
        <v>11326</v>
      </c>
      <c r="C3551" s="422">
        <v>599</v>
      </c>
      <c r="D3551" s="424">
        <v>45447</v>
      </c>
      <c r="E3551" s="421" t="s">
        <v>12066</v>
      </c>
    </row>
    <row r="3552" spans="1:5">
      <c r="B3552" s="415" t="s">
        <v>11326</v>
      </c>
      <c r="C3552" s="422">
        <v>596</v>
      </c>
      <c r="D3552" s="424">
        <v>45447</v>
      </c>
      <c r="E3552" s="421" t="s">
        <v>12067</v>
      </c>
    </row>
    <row r="3553" spans="2:5">
      <c r="B3553" s="415" t="s">
        <v>11326</v>
      </c>
      <c r="C3553" s="422">
        <v>588</v>
      </c>
      <c r="D3553" s="424">
        <v>45447</v>
      </c>
      <c r="E3553" s="421" t="s">
        <v>12068</v>
      </c>
    </row>
    <row r="3554" spans="2:5">
      <c r="B3554" s="415" t="s">
        <v>11326</v>
      </c>
      <c r="C3554" s="422">
        <v>578</v>
      </c>
      <c r="D3554" s="424">
        <v>45447</v>
      </c>
      <c r="E3554" s="421" t="s">
        <v>12069</v>
      </c>
    </row>
    <row r="3555" spans="2:5">
      <c r="B3555" s="415" t="s">
        <v>11326</v>
      </c>
      <c r="C3555" s="422">
        <v>573</v>
      </c>
      <c r="D3555" s="424">
        <v>45447</v>
      </c>
      <c r="E3555" s="421" t="s">
        <v>12070</v>
      </c>
    </row>
    <row r="3556" spans="2:5">
      <c r="B3556" s="415" t="s">
        <v>11326</v>
      </c>
      <c r="C3556" s="422">
        <v>570</v>
      </c>
      <c r="D3556" s="424">
        <v>45447</v>
      </c>
      <c r="E3556" s="421" t="s">
        <v>12071</v>
      </c>
    </row>
    <row r="3557" spans="2:5">
      <c r="B3557" s="415" t="s">
        <v>11326</v>
      </c>
      <c r="C3557" s="422">
        <v>569</v>
      </c>
      <c r="D3557" s="424">
        <v>45447</v>
      </c>
      <c r="E3557" s="421" t="s">
        <v>12072</v>
      </c>
    </row>
    <row r="3558" spans="2:5">
      <c r="B3558" s="415" t="s">
        <v>11326</v>
      </c>
      <c r="C3558" s="422">
        <v>566</v>
      </c>
      <c r="D3558" s="424">
        <v>45447</v>
      </c>
      <c r="E3558" s="421" t="s">
        <v>12073</v>
      </c>
    </row>
    <row r="3559" spans="2:5">
      <c r="B3559" s="49" t="s">
        <v>11326</v>
      </c>
      <c r="C3559" s="426">
        <v>561</v>
      </c>
      <c r="D3559" s="411">
        <v>45447</v>
      </c>
      <c r="E3559" s="425" t="s">
        <v>12074</v>
      </c>
    </row>
    <row r="3560" spans="2:5">
      <c r="B3560" s="415" t="s">
        <v>11326</v>
      </c>
      <c r="C3560" s="422">
        <v>552</v>
      </c>
      <c r="D3560" s="424">
        <v>45447</v>
      </c>
      <c r="E3560" s="421" t="s">
        <v>12075</v>
      </c>
    </row>
    <row r="3561" spans="2:5">
      <c r="B3561" s="415" t="s">
        <v>11326</v>
      </c>
      <c r="C3561" s="422">
        <v>551</v>
      </c>
      <c r="D3561" s="424">
        <v>45447</v>
      </c>
      <c r="E3561" s="421" t="s">
        <v>12076</v>
      </c>
    </row>
    <row r="3562" spans="2:5">
      <c r="B3562" s="415" t="s">
        <v>11326</v>
      </c>
      <c r="C3562" s="422">
        <v>548</v>
      </c>
      <c r="D3562" s="424">
        <v>45447</v>
      </c>
      <c r="E3562" s="421" t="s">
        <v>12077</v>
      </c>
    </row>
    <row r="3563" spans="2:5">
      <c r="B3563" s="415" t="s">
        <v>11326</v>
      </c>
      <c r="C3563" s="422">
        <v>544</v>
      </c>
      <c r="D3563" s="424">
        <v>45447</v>
      </c>
      <c r="E3563" s="421" t="s">
        <v>12078</v>
      </c>
    </row>
    <row r="3564" spans="2:5">
      <c r="B3564" s="415" t="s">
        <v>11326</v>
      </c>
      <c r="C3564" s="422">
        <v>539</v>
      </c>
      <c r="D3564" s="424">
        <v>45447</v>
      </c>
      <c r="E3564" s="421" t="s">
        <v>12079</v>
      </c>
    </row>
    <row r="3565" spans="2:5">
      <c r="B3565" s="415" t="s">
        <v>11326</v>
      </c>
      <c r="C3565" s="422">
        <v>535</v>
      </c>
      <c r="D3565" s="424">
        <v>45447</v>
      </c>
      <c r="E3565" s="421" t="s">
        <v>12080</v>
      </c>
    </row>
    <row r="3566" spans="2:5">
      <c r="B3566" s="415" t="s">
        <v>11326</v>
      </c>
      <c r="C3566" s="422">
        <v>532</v>
      </c>
      <c r="D3566" s="424">
        <v>45447</v>
      </c>
      <c r="E3566" s="421" t="s">
        <v>12209</v>
      </c>
    </row>
    <row r="3567" spans="2:5">
      <c r="B3567" s="415" t="s">
        <v>11326</v>
      </c>
      <c r="C3567" s="422">
        <v>529</v>
      </c>
      <c r="D3567" s="424">
        <v>45447</v>
      </c>
      <c r="E3567" s="421" t="s">
        <v>12081</v>
      </c>
    </row>
    <row r="3568" spans="2:5">
      <c r="B3568" s="415" t="s">
        <v>11326</v>
      </c>
      <c r="C3568" s="422">
        <v>524</v>
      </c>
      <c r="D3568" s="424">
        <v>45447</v>
      </c>
      <c r="E3568" s="421" t="s">
        <v>12082</v>
      </c>
    </row>
    <row r="3569" spans="2:5">
      <c r="B3569" s="415" t="s">
        <v>11326</v>
      </c>
      <c r="C3569" s="422">
        <v>519</v>
      </c>
      <c r="D3569" s="424">
        <v>45447</v>
      </c>
      <c r="E3569" s="421" t="s">
        <v>12083</v>
      </c>
    </row>
    <row r="3570" spans="2:5">
      <c r="B3570" s="415" t="s">
        <v>11326</v>
      </c>
      <c r="C3570" s="422">
        <v>518</v>
      </c>
      <c r="D3570" s="424">
        <v>45447</v>
      </c>
      <c r="E3570" s="421" t="s">
        <v>12210</v>
      </c>
    </row>
    <row r="3571" spans="2:5">
      <c r="B3571" s="415" t="s">
        <v>11326</v>
      </c>
      <c r="C3571" s="422">
        <v>509</v>
      </c>
      <c r="D3571" s="424">
        <v>45447</v>
      </c>
      <c r="E3571" s="421" t="s">
        <v>12084</v>
      </c>
    </row>
    <row r="3572" spans="2:5">
      <c r="B3572" s="415" t="s">
        <v>11326</v>
      </c>
      <c r="C3572" s="408">
        <v>503</v>
      </c>
      <c r="D3572" s="409">
        <v>45448</v>
      </c>
      <c r="E3572" s="416" t="s">
        <v>11530</v>
      </c>
    </row>
    <row r="3573" spans="2:5">
      <c r="B3573" s="415" t="s">
        <v>11326</v>
      </c>
      <c r="C3573" s="408">
        <v>502</v>
      </c>
      <c r="D3573" s="409">
        <v>45447</v>
      </c>
      <c r="E3573" s="421" t="s">
        <v>12211</v>
      </c>
    </row>
    <row r="3574" spans="2:5">
      <c r="B3574" s="415" t="s">
        <v>11326</v>
      </c>
      <c r="C3574" s="408">
        <v>501</v>
      </c>
      <c r="D3574" s="409">
        <v>45447</v>
      </c>
      <c r="E3574" s="421" t="s">
        <v>12212</v>
      </c>
    </row>
    <row r="3575" spans="2:5">
      <c r="B3575" s="415" t="s">
        <v>11326</v>
      </c>
      <c r="C3575" s="408">
        <v>499</v>
      </c>
      <c r="D3575" s="409">
        <v>45447</v>
      </c>
      <c r="E3575" s="421" t="s">
        <v>12085</v>
      </c>
    </row>
    <row r="3576" spans="2:5">
      <c r="B3576" s="415" t="s">
        <v>11326</v>
      </c>
      <c r="C3576" s="408">
        <v>494</v>
      </c>
      <c r="D3576" s="409">
        <v>45447</v>
      </c>
      <c r="E3576" s="421" t="s">
        <v>12086</v>
      </c>
    </row>
    <row r="3577" spans="2:5">
      <c r="B3577" s="415" t="s">
        <v>11326</v>
      </c>
      <c r="C3577" s="408">
        <v>492</v>
      </c>
      <c r="D3577" s="409">
        <v>45447</v>
      </c>
      <c r="E3577" s="421" t="s">
        <v>12213</v>
      </c>
    </row>
    <row r="3578" spans="2:5">
      <c r="B3578" s="415" t="s">
        <v>11326</v>
      </c>
      <c r="C3578" s="408">
        <v>489</v>
      </c>
      <c r="D3578" s="409">
        <v>45447</v>
      </c>
      <c r="E3578" s="421" t="s">
        <v>12087</v>
      </c>
    </row>
    <row r="3579" spans="2:5">
      <c r="B3579" s="415" t="s">
        <v>11326</v>
      </c>
      <c r="C3579" s="408">
        <v>488</v>
      </c>
      <c r="D3579" s="409">
        <v>45447</v>
      </c>
      <c r="E3579" s="421" t="s">
        <v>12088</v>
      </c>
    </row>
    <row r="3580" spans="2:5">
      <c r="B3580" s="415" t="s">
        <v>11326</v>
      </c>
      <c r="C3580" s="408">
        <v>487</v>
      </c>
      <c r="D3580" s="409">
        <v>45447</v>
      </c>
      <c r="E3580" s="421" t="s">
        <v>12089</v>
      </c>
    </row>
    <row r="3581" spans="2:5">
      <c r="B3581" s="415" t="s">
        <v>11326</v>
      </c>
      <c r="C3581" s="408">
        <v>483</v>
      </c>
      <c r="D3581" s="409">
        <v>45447</v>
      </c>
      <c r="E3581" s="421" t="s">
        <v>12090</v>
      </c>
    </row>
    <row r="3582" spans="2:5">
      <c r="B3582" s="415" t="s">
        <v>11326</v>
      </c>
      <c r="C3582" s="408">
        <v>469</v>
      </c>
      <c r="D3582" s="409">
        <v>45447</v>
      </c>
      <c r="E3582" s="421" t="s">
        <v>12091</v>
      </c>
    </row>
    <row r="3583" spans="2:5">
      <c r="B3583" s="415" t="s">
        <v>11326</v>
      </c>
      <c r="C3583" s="408">
        <v>456</v>
      </c>
      <c r="D3583" s="409">
        <v>45447</v>
      </c>
      <c r="E3583" s="421" t="s">
        <v>12092</v>
      </c>
    </row>
    <row r="3584" spans="2:5">
      <c r="B3584" s="415" t="s">
        <v>11326</v>
      </c>
      <c r="C3584" s="408">
        <v>452</v>
      </c>
      <c r="D3584" s="409">
        <v>45447</v>
      </c>
      <c r="E3584" s="421" t="s">
        <v>12093</v>
      </c>
    </row>
    <row r="3585" spans="2:5">
      <c r="B3585" s="415" t="s">
        <v>11326</v>
      </c>
      <c r="C3585" s="408">
        <v>447</v>
      </c>
      <c r="D3585" s="409">
        <v>45447</v>
      </c>
      <c r="E3585" s="421" t="s">
        <v>12214</v>
      </c>
    </row>
    <row r="3586" spans="2:5">
      <c r="B3586" s="415" t="s">
        <v>11326</v>
      </c>
      <c r="C3586" s="408">
        <v>441</v>
      </c>
      <c r="D3586" s="409">
        <v>45447</v>
      </c>
      <c r="E3586" s="421" t="s">
        <v>12215</v>
      </c>
    </row>
    <row r="3587" spans="2:5">
      <c r="B3587" s="415" t="s">
        <v>11326</v>
      </c>
      <c r="C3587" s="408">
        <v>438</v>
      </c>
      <c r="D3587" s="409">
        <v>45447</v>
      </c>
      <c r="E3587" s="421" t="s">
        <v>12094</v>
      </c>
    </row>
    <row r="3588" spans="2:5">
      <c r="B3588" s="415" t="s">
        <v>11326</v>
      </c>
      <c r="C3588" s="408">
        <v>431</v>
      </c>
      <c r="D3588" s="409">
        <v>45447</v>
      </c>
      <c r="E3588" s="421" t="s">
        <v>12095</v>
      </c>
    </row>
    <row r="3589" spans="2:5">
      <c r="B3589" s="415" t="s">
        <v>11326</v>
      </c>
      <c r="C3589" s="408">
        <v>426</v>
      </c>
      <c r="D3589" s="409">
        <v>45447</v>
      </c>
      <c r="E3589" s="421" t="s">
        <v>12096</v>
      </c>
    </row>
    <row r="3590" spans="2:5">
      <c r="B3590" s="415" t="s">
        <v>11326</v>
      </c>
      <c r="C3590" s="408">
        <v>424</v>
      </c>
      <c r="D3590" s="409">
        <v>45447</v>
      </c>
      <c r="E3590" s="421" t="s">
        <v>12216</v>
      </c>
    </row>
    <row r="3591" spans="2:5">
      <c r="B3591" s="415" t="s">
        <v>11326</v>
      </c>
      <c r="C3591" s="408">
        <v>423</v>
      </c>
      <c r="D3591" s="409">
        <v>45447</v>
      </c>
      <c r="E3591" s="421" t="s">
        <v>12217</v>
      </c>
    </row>
    <row r="3592" spans="2:5">
      <c r="B3592" s="415" t="s">
        <v>11326</v>
      </c>
      <c r="C3592" s="408">
        <v>418</v>
      </c>
      <c r="D3592" s="409">
        <v>45447</v>
      </c>
      <c r="E3592" s="421" t="s">
        <v>12097</v>
      </c>
    </row>
    <row r="3593" spans="2:5">
      <c r="B3593" s="415" t="s">
        <v>11326</v>
      </c>
      <c r="C3593" s="408">
        <v>416</v>
      </c>
      <c r="D3593" s="409">
        <v>45447</v>
      </c>
      <c r="E3593" s="421" t="s">
        <v>12218</v>
      </c>
    </row>
    <row r="3594" spans="2:5">
      <c r="B3594" s="415" t="s">
        <v>11326</v>
      </c>
      <c r="C3594" s="408">
        <v>410</v>
      </c>
      <c r="D3594" s="409">
        <v>45447</v>
      </c>
      <c r="E3594" s="421" t="s">
        <v>12098</v>
      </c>
    </row>
    <row r="3595" spans="2:5">
      <c r="B3595" s="415" t="s">
        <v>11326</v>
      </c>
      <c r="C3595" s="408">
        <v>409</v>
      </c>
      <c r="D3595" s="409">
        <v>45447</v>
      </c>
      <c r="E3595" s="421" t="s">
        <v>12219</v>
      </c>
    </row>
    <row r="3596" spans="2:5">
      <c r="B3596" s="415" t="s">
        <v>11326</v>
      </c>
      <c r="C3596" s="408">
        <v>403</v>
      </c>
      <c r="D3596" s="409">
        <v>45447</v>
      </c>
      <c r="E3596" s="421" t="s">
        <v>12099</v>
      </c>
    </row>
    <row r="3597" spans="2:5">
      <c r="B3597" s="415" t="s">
        <v>11326</v>
      </c>
      <c r="C3597" s="408">
        <v>396</v>
      </c>
      <c r="D3597" s="409">
        <v>45447</v>
      </c>
      <c r="E3597" s="421" t="s">
        <v>12100</v>
      </c>
    </row>
    <row r="3598" spans="2:5">
      <c r="B3598" s="415" t="s">
        <v>11326</v>
      </c>
      <c r="C3598" s="408">
        <v>394</v>
      </c>
      <c r="D3598" s="409">
        <v>45447</v>
      </c>
      <c r="E3598" s="421" t="s">
        <v>12101</v>
      </c>
    </row>
    <row r="3599" spans="2:5">
      <c r="B3599" s="415" t="s">
        <v>11326</v>
      </c>
      <c r="C3599" s="408">
        <v>389</v>
      </c>
      <c r="D3599" s="409">
        <v>45447</v>
      </c>
      <c r="E3599" s="421" t="s">
        <v>12220</v>
      </c>
    </row>
    <row r="3600" spans="2:5">
      <c r="B3600" s="415" t="s">
        <v>11326</v>
      </c>
      <c r="C3600" s="408">
        <v>371</v>
      </c>
      <c r="D3600" s="409">
        <v>45447</v>
      </c>
      <c r="E3600" s="421" t="s">
        <v>12102</v>
      </c>
    </row>
    <row r="3601" spans="2:5">
      <c r="B3601" s="415" t="s">
        <v>11326</v>
      </c>
      <c r="C3601" s="408">
        <v>368</v>
      </c>
      <c r="D3601" s="409">
        <v>45447</v>
      </c>
      <c r="E3601" s="421" t="s">
        <v>12103</v>
      </c>
    </row>
    <row r="3602" spans="2:5">
      <c r="B3602" s="415" t="s">
        <v>11326</v>
      </c>
      <c r="C3602" s="408">
        <v>345</v>
      </c>
      <c r="D3602" s="409">
        <v>45447</v>
      </c>
      <c r="E3602" s="421" t="s">
        <v>12221</v>
      </c>
    </row>
    <row r="3603" spans="2:5">
      <c r="B3603" s="415" t="s">
        <v>11326</v>
      </c>
      <c r="C3603" s="408">
        <v>339</v>
      </c>
      <c r="D3603" s="409">
        <v>45447</v>
      </c>
      <c r="E3603" s="421" t="s">
        <v>12222</v>
      </c>
    </row>
    <row r="3604" spans="2:5">
      <c r="B3604" s="415" t="s">
        <v>11326</v>
      </c>
      <c r="C3604" s="408">
        <v>335</v>
      </c>
      <c r="D3604" s="409">
        <v>45447</v>
      </c>
      <c r="E3604" s="421" t="s">
        <v>12104</v>
      </c>
    </row>
    <row r="3605" spans="2:5">
      <c r="B3605" s="415" t="s">
        <v>11326</v>
      </c>
      <c r="C3605" s="408">
        <v>332</v>
      </c>
      <c r="D3605" s="409">
        <v>45447</v>
      </c>
      <c r="E3605" s="421" t="s">
        <v>12105</v>
      </c>
    </row>
    <row r="3606" spans="2:5">
      <c r="B3606" s="415" t="s">
        <v>11326</v>
      </c>
      <c r="C3606" s="408">
        <v>329</v>
      </c>
      <c r="D3606" s="409">
        <v>45447</v>
      </c>
      <c r="E3606" s="421" t="s">
        <v>12223</v>
      </c>
    </row>
    <row r="3607" spans="2:5">
      <c r="B3607" s="415" t="s">
        <v>11326</v>
      </c>
      <c r="C3607" s="408">
        <v>328</v>
      </c>
      <c r="D3607" s="409">
        <v>45447</v>
      </c>
      <c r="E3607" s="421" t="s">
        <v>12224</v>
      </c>
    </row>
    <row r="3608" spans="2:5">
      <c r="B3608" s="415" t="s">
        <v>11326</v>
      </c>
      <c r="C3608" s="408">
        <v>324</v>
      </c>
      <c r="D3608" s="409">
        <v>45447</v>
      </c>
      <c r="E3608" s="421" t="s">
        <v>12106</v>
      </c>
    </row>
    <row r="3609" spans="2:5">
      <c r="B3609" s="415" t="s">
        <v>11326</v>
      </c>
      <c r="C3609" s="408">
        <v>318</v>
      </c>
      <c r="D3609" s="409">
        <v>45447</v>
      </c>
      <c r="E3609" s="421" t="s">
        <v>12107</v>
      </c>
    </row>
    <row r="3610" spans="2:5">
      <c r="B3610" s="415" t="s">
        <v>11326</v>
      </c>
      <c r="C3610" s="408">
        <v>317</v>
      </c>
      <c r="D3610" s="409">
        <v>45447</v>
      </c>
      <c r="E3610" s="421" t="s">
        <v>12225</v>
      </c>
    </row>
    <row r="3611" spans="2:5">
      <c r="B3611" s="415" t="s">
        <v>11326</v>
      </c>
      <c r="C3611" s="408">
        <v>314</v>
      </c>
      <c r="D3611" s="409">
        <v>45447</v>
      </c>
      <c r="E3611" s="421"/>
    </row>
    <row r="3612" spans="2:5">
      <c r="B3612" s="415" t="s">
        <v>11326</v>
      </c>
      <c r="C3612" s="408">
        <v>302</v>
      </c>
      <c r="D3612" s="409">
        <v>45447</v>
      </c>
      <c r="E3612" s="421" t="s">
        <v>12108</v>
      </c>
    </row>
    <row r="3613" spans="2:5">
      <c r="B3613" s="415" t="s">
        <v>11326</v>
      </c>
      <c r="C3613" s="408">
        <v>300</v>
      </c>
      <c r="D3613" s="409">
        <v>45447</v>
      </c>
      <c r="E3613" s="421" t="s">
        <v>12109</v>
      </c>
    </row>
    <row r="3614" spans="2:5">
      <c r="B3614" s="415" t="s">
        <v>11326</v>
      </c>
      <c r="C3614" s="408">
        <v>294</v>
      </c>
      <c r="D3614" s="409">
        <v>45447</v>
      </c>
      <c r="E3614" s="421"/>
    </row>
    <row r="3615" spans="2:5">
      <c r="B3615" s="415" t="s">
        <v>11326</v>
      </c>
      <c r="C3615" s="408">
        <v>291</v>
      </c>
      <c r="D3615" s="409">
        <v>45447</v>
      </c>
      <c r="E3615" s="421" t="s">
        <v>12110</v>
      </c>
    </row>
    <row r="3616" spans="2:5">
      <c r="B3616" s="415" t="s">
        <v>11326</v>
      </c>
      <c r="C3616" s="408">
        <v>290</v>
      </c>
      <c r="D3616" s="409">
        <v>45447</v>
      </c>
      <c r="E3616" s="421"/>
    </row>
    <row r="3617" spans="2:5">
      <c r="B3617" s="415" t="s">
        <v>11326</v>
      </c>
      <c r="C3617" s="408">
        <v>288</v>
      </c>
      <c r="D3617" s="409">
        <v>45447</v>
      </c>
      <c r="E3617" s="421" t="s">
        <v>12111</v>
      </c>
    </row>
    <row r="3618" spans="2:5">
      <c r="B3618" s="415" t="s">
        <v>11326</v>
      </c>
      <c r="C3618" s="408">
        <v>281</v>
      </c>
      <c r="D3618" s="409">
        <v>45447</v>
      </c>
      <c r="E3618" s="421" t="s">
        <v>12112</v>
      </c>
    </row>
    <row r="3619" spans="2:5">
      <c r="B3619" s="415" t="s">
        <v>11326</v>
      </c>
      <c r="C3619" s="408">
        <v>276</v>
      </c>
      <c r="D3619" s="409">
        <v>45447</v>
      </c>
      <c r="E3619" s="421" t="s">
        <v>12113</v>
      </c>
    </row>
    <row r="3620" spans="2:5">
      <c r="B3620" s="415" t="s">
        <v>11326</v>
      </c>
      <c r="C3620" s="408">
        <v>275</v>
      </c>
      <c r="D3620" s="409">
        <v>45447</v>
      </c>
      <c r="E3620" s="421"/>
    </row>
    <row r="3621" spans="2:5">
      <c r="B3621" s="415" t="s">
        <v>11326</v>
      </c>
      <c r="C3621" s="408">
        <v>262</v>
      </c>
      <c r="D3621" s="409">
        <v>45447</v>
      </c>
      <c r="E3621" s="421" t="s">
        <v>12114</v>
      </c>
    </row>
    <row r="3622" spans="2:5">
      <c r="B3622" s="415" t="s">
        <v>11326</v>
      </c>
      <c r="C3622" s="408">
        <v>249</v>
      </c>
      <c r="D3622" s="409">
        <v>45447</v>
      </c>
      <c r="E3622" s="421" t="s">
        <v>12115</v>
      </c>
    </row>
    <row r="3623" spans="2:5">
      <c r="B3623" s="415" t="s">
        <v>11326</v>
      </c>
      <c r="C3623" s="408">
        <v>240</v>
      </c>
      <c r="D3623" s="409">
        <v>45447</v>
      </c>
      <c r="E3623" s="421" t="s">
        <v>12116</v>
      </c>
    </row>
    <row r="3624" spans="2:5">
      <c r="B3624" s="415" t="s">
        <v>11326</v>
      </c>
      <c r="C3624" s="408">
        <v>239</v>
      </c>
      <c r="D3624" s="409">
        <v>45447</v>
      </c>
      <c r="E3624" s="421"/>
    </row>
    <row r="3625" spans="2:5">
      <c r="B3625" s="415" t="s">
        <v>11326</v>
      </c>
      <c r="C3625" s="408">
        <v>238</v>
      </c>
      <c r="D3625" s="409">
        <v>45447</v>
      </c>
      <c r="E3625" s="421"/>
    </row>
    <row r="3626" spans="2:5">
      <c r="B3626" s="415" t="s">
        <v>11326</v>
      </c>
      <c r="C3626" s="408">
        <v>237</v>
      </c>
      <c r="D3626" s="409">
        <v>45447</v>
      </c>
      <c r="E3626" s="421"/>
    </row>
    <row r="3627" spans="2:5">
      <c r="B3627" s="415" t="s">
        <v>11326</v>
      </c>
      <c r="C3627" s="408">
        <v>234</v>
      </c>
      <c r="D3627" s="409">
        <v>45447</v>
      </c>
      <c r="E3627" s="421" t="s">
        <v>12117</v>
      </c>
    </row>
    <row r="3628" spans="2:5">
      <c r="B3628" s="415" t="s">
        <v>11326</v>
      </c>
      <c r="C3628" s="408">
        <v>222</v>
      </c>
      <c r="D3628" s="409">
        <v>45447</v>
      </c>
      <c r="E3628" s="421"/>
    </row>
    <row r="3629" spans="2:5">
      <c r="B3629" s="415" t="s">
        <v>11326</v>
      </c>
      <c r="C3629" s="408">
        <v>209</v>
      </c>
      <c r="D3629" s="409">
        <v>45447</v>
      </c>
      <c r="E3629" s="421" t="s">
        <v>12118</v>
      </c>
    </row>
    <row r="3630" spans="2:5">
      <c r="B3630" s="415" t="s">
        <v>11326</v>
      </c>
      <c r="C3630" s="408">
        <v>198</v>
      </c>
      <c r="D3630" s="409">
        <v>45447</v>
      </c>
      <c r="E3630" s="421"/>
    </row>
    <row r="3631" spans="2:5">
      <c r="B3631" s="415" t="s">
        <v>11326</v>
      </c>
      <c r="C3631" s="408">
        <v>192</v>
      </c>
      <c r="D3631" s="409">
        <v>45447</v>
      </c>
      <c r="E3631" s="421"/>
    </row>
    <row r="3632" spans="2:5">
      <c r="B3632" s="415" t="s">
        <v>11326</v>
      </c>
      <c r="C3632" s="408">
        <v>183</v>
      </c>
      <c r="D3632" s="409">
        <v>45447</v>
      </c>
      <c r="E3632" s="421"/>
    </row>
    <row r="3633" spans="2:5">
      <c r="B3633" s="415" t="s">
        <v>11326</v>
      </c>
      <c r="C3633" s="408">
        <v>177</v>
      </c>
      <c r="D3633" s="409">
        <v>45447</v>
      </c>
      <c r="E3633" s="421" t="s">
        <v>12119</v>
      </c>
    </row>
    <row r="3634" spans="2:5">
      <c r="B3634" s="415" t="s">
        <v>11326</v>
      </c>
      <c r="C3634" s="408">
        <v>153</v>
      </c>
      <c r="D3634" s="409">
        <v>45447</v>
      </c>
      <c r="E3634" s="421" t="s">
        <v>12120</v>
      </c>
    </row>
    <row r="3635" spans="2:5">
      <c r="B3635" s="415" t="s">
        <v>11326</v>
      </c>
      <c r="C3635" s="408">
        <v>150</v>
      </c>
      <c r="D3635" s="409">
        <v>45447</v>
      </c>
      <c r="E3635" s="421" t="s">
        <v>12121</v>
      </c>
    </row>
    <row r="3636" spans="2:5">
      <c r="B3636" s="415" t="s">
        <v>11326</v>
      </c>
      <c r="C3636" s="408">
        <v>147</v>
      </c>
      <c r="D3636" s="409">
        <v>45447</v>
      </c>
      <c r="E3636" s="421"/>
    </row>
    <row r="3637" spans="2:5">
      <c r="B3637" s="415" t="s">
        <v>11326</v>
      </c>
      <c r="C3637" s="408">
        <v>146</v>
      </c>
      <c r="D3637" s="409">
        <v>45447</v>
      </c>
      <c r="E3637" s="421"/>
    </row>
    <row r="3638" spans="2:5">
      <c r="B3638" s="415" t="s">
        <v>11326</v>
      </c>
      <c r="C3638" s="408">
        <v>144</v>
      </c>
      <c r="D3638" s="409">
        <v>45447</v>
      </c>
      <c r="E3638" s="421" t="s">
        <v>12122</v>
      </c>
    </row>
    <row r="3639" spans="2:5">
      <c r="B3639" s="415" t="s">
        <v>11326</v>
      </c>
      <c r="C3639" s="408">
        <v>135</v>
      </c>
      <c r="D3639" s="409">
        <v>45447</v>
      </c>
      <c r="E3639" s="421"/>
    </row>
    <row r="3640" spans="2:5">
      <c r="B3640" s="415" t="s">
        <v>11326</v>
      </c>
      <c r="C3640" s="408">
        <v>134</v>
      </c>
      <c r="D3640" s="409">
        <v>45447</v>
      </c>
      <c r="E3640" s="421" t="s">
        <v>12123</v>
      </c>
    </row>
    <row r="3641" spans="2:5">
      <c r="B3641" s="415" t="s">
        <v>11326</v>
      </c>
      <c r="C3641" s="408">
        <v>133</v>
      </c>
      <c r="D3641" s="409">
        <v>45447</v>
      </c>
      <c r="E3641" s="421" t="s">
        <v>12124</v>
      </c>
    </row>
    <row r="3642" spans="2:5">
      <c r="B3642" s="415" t="s">
        <v>11326</v>
      </c>
      <c r="C3642" s="408">
        <v>132</v>
      </c>
      <c r="D3642" s="409">
        <v>45447</v>
      </c>
      <c r="E3642" s="421" t="s">
        <v>12125</v>
      </c>
    </row>
    <row r="3643" spans="2:5">
      <c r="B3643" s="415" t="s">
        <v>11326</v>
      </c>
      <c r="C3643" s="408">
        <v>131</v>
      </c>
      <c r="D3643" s="409">
        <v>45447</v>
      </c>
      <c r="E3643" s="421" t="s">
        <v>12126</v>
      </c>
    </row>
    <row r="3644" spans="2:5">
      <c r="B3644" s="415" t="s">
        <v>11326</v>
      </c>
      <c r="C3644" s="408">
        <v>127</v>
      </c>
      <c r="D3644" s="409">
        <v>45447</v>
      </c>
      <c r="E3644" s="421"/>
    </row>
    <row r="3645" spans="2:5">
      <c r="B3645" s="415" t="s">
        <v>11326</v>
      </c>
      <c r="C3645" s="408">
        <v>125</v>
      </c>
      <c r="D3645" s="409">
        <v>45447</v>
      </c>
      <c r="E3645" s="421"/>
    </row>
    <row r="3646" spans="2:5">
      <c r="B3646" s="415" t="s">
        <v>11326</v>
      </c>
      <c r="C3646" s="408">
        <v>120</v>
      </c>
      <c r="D3646" s="409">
        <v>45447</v>
      </c>
      <c r="E3646" s="421" t="s">
        <v>12127</v>
      </c>
    </row>
    <row r="3647" spans="2:5">
      <c r="B3647" s="415" t="s">
        <v>11326</v>
      </c>
      <c r="C3647" s="408">
        <v>118</v>
      </c>
      <c r="D3647" s="409">
        <v>45447</v>
      </c>
      <c r="E3647" s="421" t="s">
        <v>12128</v>
      </c>
    </row>
    <row r="3648" spans="2:5">
      <c r="B3648" s="415" t="s">
        <v>11326</v>
      </c>
      <c r="C3648" s="408">
        <v>116</v>
      </c>
      <c r="D3648" s="409">
        <v>45447</v>
      </c>
      <c r="E3648" s="421"/>
    </row>
    <row r="3649" spans="2:5">
      <c r="B3649" s="415" t="s">
        <v>11326</v>
      </c>
      <c r="C3649" s="408">
        <v>104</v>
      </c>
      <c r="D3649" s="409">
        <v>45447</v>
      </c>
      <c r="E3649" s="421" t="s">
        <v>12129</v>
      </c>
    </row>
    <row r="3650" spans="2:5">
      <c r="B3650" s="415" t="s">
        <v>11326</v>
      </c>
      <c r="C3650" s="408">
        <v>93</v>
      </c>
      <c r="D3650" s="409">
        <v>45447</v>
      </c>
      <c r="E3650" s="421"/>
    </row>
    <row r="3651" spans="2:5">
      <c r="B3651" s="415" t="s">
        <v>11326</v>
      </c>
      <c r="C3651" s="408">
        <v>92</v>
      </c>
      <c r="D3651" s="409">
        <v>45447</v>
      </c>
      <c r="E3651" s="421"/>
    </row>
    <row r="3652" spans="2:5">
      <c r="B3652" s="415" t="s">
        <v>11326</v>
      </c>
      <c r="C3652" s="408">
        <v>85</v>
      </c>
      <c r="D3652" s="409">
        <v>45447</v>
      </c>
      <c r="E3652" s="421"/>
    </row>
    <row r="3653" spans="2:5">
      <c r="B3653" s="415" t="s">
        <v>11326</v>
      </c>
      <c r="C3653" s="408">
        <v>83</v>
      </c>
      <c r="D3653" s="409">
        <v>45447</v>
      </c>
      <c r="E3653" s="421"/>
    </row>
    <row r="3654" spans="2:5">
      <c r="B3654" s="415" t="s">
        <v>11326</v>
      </c>
      <c r="C3654" s="408">
        <v>81</v>
      </c>
      <c r="D3654" s="409">
        <v>45447</v>
      </c>
      <c r="E3654" s="421" t="s">
        <v>12130</v>
      </c>
    </row>
    <row r="3655" spans="2:5">
      <c r="B3655" s="415" t="s">
        <v>11326</v>
      </c>
      <c r="C3655" s="408">
        <v>80</v>
      </c>
      <c r="D3655" s="409">
        <v>45447</v>
      </c>
      <c r="E3655" s="421" t="s">
        <v>12131</v>
      </c>
    </row>
    <row r="3656" spans="2:5">
      <c r="B3656" s="415" t="s">
        <v>11326</v>
      </c>
      <c r="C3656" s="408">
        <v>79</v>
      </c>
      <c r="D3656" s="409">
        <v>45447</v>
      </c>
      <c r="E3656" s="421" t="s">
        <v>12132</v>
      </c>
    </row>
    <row r="3657" spans="2:5">
      <c r="B3657" s="415" t="s">
        <v>11326</v>
      </c>
      <c r="C3657" s="408">
        <v>75</v>
      </c>
      <c r="D3657" s="409">
        <v>45447</v>
      </c>
      <c r="E3657" s="421" t="s">
        <v>12133</v>
      </c>
    </row>
    <row r="3658" spans="2:5">
      <c r="B3658" s="415" t="s">
        <v>11326</v>
      </c>
      <c r="C3658" s="408">
        <v>73</v>
      </c>
      <c r="D3658" s="409">
        <v>45447</v>
      </c>
      <c r="E3658" s="421" t="s">
        <v>12134</v>
      </c>
    </row>
    <row r="3659" spans="2:5">
      <c r="B3659" s="415" t="s">
        <v>11326</v>
      </c>
      <c r="C3659" s="408">
        <v>71</v>
      </c>
      <c r="D3659" s="409">
        <v>45447</v>
      </c>
      <c r="E3659" s="421"/>
    </row>
    <row r="3660" spans="2:5">
      <c r="B3660" s="415" t="s">
        <v>11326</v>
      </c>
      <c r="C3660" s="408">
        <v>69</v>
      </c>
      <c r="D3660" s="409">
        <v>45447</v>
      </c>
      <c r="E3660" s="421"/>
    </row>
    <row r="3661" spans="2:5">
      <c r="B3661" s="415" t="s">
        <v>11326</v>
      </c>
      <c r="C3661" s="408">
        <v>62</v>
      </c>
      <c r="D3661" s="409">
        <v>45447</v>
      </c>
      <c r="E3661" s="421"/>
    </row>
    <row r="3662" spans="2:5">
      <c r="B3662" s="415" t="s">
        <v>11326</v>
      </c>
      <c r="C3662" s="408">
        <v>61</v>
      </c>
      <c r="D3662" s="409">
        <v>45447</v>
      </c>
      <c r="E3662" s="421" t="s">
        <v>12135</v>
      </c>
    </row>
    <row r="3663" spans="2:5">
      <c r="B3663" s="415" t="s">
        <v>11326</v>
      </c>
      <c r="C3663" s="408">
        <v>60</v>
      </c>
      <c r="D3663" s="409">
        <v>45447</v>
      </c>
      <c r="E3663" s="421"/>
    </row>
    <row r="3664" spans="2:5">
      <c r="B3664" s="415" t="s">
        <v>11326</v>
      </c>
      <c r="C3664" s="408">
        <v>59</v>
      </c>
      <c r="D3664" s="409">
        <v>45447</v>
      </c>
      <c r="E3664" s="421"/>
    </row>
    <row r="3665" spans="2:5">
      <c r="B3665" s="415" t="s">
        <v>11326</v>
      </c>
      <c r="C3665" s="408">
        <v>57</v>
      </c>
      <c r="D3665" s="409">
        <v>45447</v>
      </c>
      <c r="E3665" s="421"/>
    </row>
    <row r="3666" spans="2:5">
      <c r="B3666" s="415" t="s">
        <v>11326</v>
      </c>
      <c r="C3666" s="408">
        <v>54</v>
      </c>
      <c r="D3666" s="409">
        <v>45447</v>
      </c>
      <c r="E3666" s="421"/>
    </row>
    <row r="3667" spans="2:5">
      <c r="B3667" s="415" t="s">
        <v>11326</v>
      </c>
      <c r="C3667" s="408">
        <v>53</v>
      </c>
      <c r="D3667" s="409">
        <v>45447</v>
      </c>
      <c r="E3667" s="421"/>
    </row>
    <row r="3668" spans="2:5">
      <c r="B3668" s="415" t="s">
        <v>11326</v>
      </c>
      <c r="C3668" s="408">
        <v>49</v>
      </c>
      <c r="D3668" s="409">
        <v>45447</v>
      </c>
      <c r="E3668" s="421"/>
    </row>
    <row r="3669" spans="2:5">
      <c r="B3669" s="415" t="s">
        <v>11326</v>
      </c>
      <c r="C3669" s="408">
        <v>48</v>
      </c>
      <c r="D3669" s="409">
        <v>45447</v>
      </c>
      <c r="E3669" s="421"/>
    </row>
    <row r="3670" spans="2:5">
      <c r="B3670" s="415" t="s">
        <v>11326</v>
      </c>
      <c r="C3670" s="408">
        <v>47</v>
      </c>
      <c r="D3670" s="409">
        <v>45447</v>
      </c>
      <c r="E3670" s="421"/>
    </row>
    <row r="3671" spans="2:5">
      <c r="B3671" s="415" t="s">
        <v>11326</v>
      </c>
      <c r="C3671" s="408">
        <v>46</v>
      </c>
      <c r="D3671" s="409">
        <v>45447</v>
      </c>
      <c r="E3671" s="421"/>
    </row>
    <row r="3672" spans="2:5">
      <c r="B3672" s="415" t="s">
        <v>11326</v>
      </c>
      <c r="C3672" s="408">
        <v>45</v>
      </c>
      <c r="D3672" s="409">
        <v>45447</v>
      </c>
      <c r="E3672" s="421"/>
    </row>
    <row r="3673" spans="2:5">
      <c r="B3673" s="415" t="s">
        <v>11326</v>
      </c>
      <c r="C3673" s="408">
        <v>44</v>
      </c>
      <c r="D3673" s="409">
        <v>45447</v>
      </c>
      <c r="E3673" s="421"/>
    </row>
    <row r="3674" spans="2:5">
      <c r="B3674" s="415" t="s">
        <v>11326</v>
      </c>
      <c r="C3674" s="408">
        <v>36</v>
      </c>
      <c r="D3674" s="409">
        <v>45447</v>
      </c>
      <c r="E3674" s="421"/>
    </row>
    <row r="3675" spans="2:5">
      <c r="B3675" s="415" t="s">
        <v>11326</v>
      </c>
      <c r="C3675" s="408">
        <v>31</v>
      </c>
      <c r="D3675" s="409">
        <v>45447</v>
      </c>
      <c r="E3675" s="421"/>
    </row>
    <row r="3676" spans="2:5">
      <c r="B3676" s="415" t="s">
        <v>11326</v>
      </c>
      <c r="C3676" s="408">
        <v>30</v>
      </c>
      <c r="D3676" s="409">
        <v>45447</v>
      </c>
      <c r="E3676" s="421"/>
    </row>
    <row r="3677" spans="2:5">
      <c r="B3677" s="415" t="s">
        <v>11326</v>
      </c>
      <c r="C3677" s="408">
        <v>28</v>
      </c>
      <c r="D3677" s="409">
        <v>45447</v>
      </c>
      <c r="E3677" s="421"/>
    </row>
    <row r="3678" spans="2:5">
      <c r="B3678" s="415" t="s">
        <v>11326</v>
      </c>
      <c r="C3678" s="408">
        <v>27</v>
      </c>
      <c r="D3678" s="409">
        <v>45447</v>
      </c>
      <c r="E3678" s="421"/>
    </row>
    <row r="3679" spans="2:5">
      <c r="B3679" s="415" t="s">
        <v>11326</v>
      </c>
      <c r="C3679" s="408">
        <v>24</v>
      </c>
      <c r="D3679" s="409">
        <v>45447</v>
      </c>
      <c r="E3679" s="421"/>
    </row>
    <row r="3680" spans="2:5">
      <c r="B3680" s="415" t="s">
        <v>11326</v>
      </c>
      <c r="C3680" s="408">
        <v>13</v>
      </c>
      <c r="D3680" s="409">
        <v>45447</v>
      </c>
      <c r="E3680" s="421"/>
    </row>
    <row r="3681" spans="2:5">
      <c r="B3681" s="415" t="s">
        <v>11326</v>
      </c>
      <c r="C3681" s="408">
        <v>4</v>
      </c>
      <c r="D3681" s="409">
        <v>45447</v>
      </c>
      <c r="E3681" s="421"/>
    </row>
    <row r="3682" spans="2:5">
      <c r="B3682" s="415" t="s">
        <v>11326</v>
      </c>
      <c r="C3682" s="408">
        <v>1</v>
      </c>
      <c r="D3682" s="409">
        <v>45447</v>
      </c>
      <c r="E3682" s="421"/>
    </row>
    <row r="3683" spans="2:5">
      <c r="B3683" s="407" t="s">
        <v>9836</v>
      </c>
      <c r="C3683" s="408">
        <v>21070</v>
      </c>
      <c r="D3683" s="409">
        <v>45446</v>
      </c>
      <c r="E3683" s="415" t="s">
        <v>11076</v>
      </c>
    </row>
    <row r="3684" spans="2:5">
      <c r="B3684" s="407" t="s">
        <v>9836</v>
      </c>
      <c r="C3684" s="408">
        <v>21064</v>
      </c>
      <c r="D3684" s="409">
        <v>45446</v>
      </c>
      <c r="E3684" s="415" t="s">
        <v>10979</v>
      </c>
    </row>
    <row r="3685" spans="2:5">
      <c r="B3685" s="407" t="s">
        <v>9836</v>
      </c>
      <c r="C3685" s="408">
        <v>21063</v>
      </c>
      <c r="D3685" s="409">
        <v>45446</v>
      </c>
      <c r="E3685" s="415" t="s">
        <v>10980</v>
      </c>
    </row>
    <row r="3686" spans="2:5">
      <c r="B3686" s="407" t="s">
        <v>9836</v>
      </c>
      <c r="C3686" s="408">
        <v>21061</v>
      </c>
      <c r="D3686" s="409">
        <v>45446</v>
      </c>
      <c r="E3686" s="415" t="s">
        <v>10981</v>
      </c>
    </row>
    <row r="3687" spans="2:5">
      <c r="B3687" s="407" t="s">
        <v>9836</v>
      </c>
      <c r="C3687" s="408">
        <v>21060</v>
      </c>
      <c r="D3687" s="409">
        <v>45446</v>
      </c>
      <c r="E3687" s="415" t="s">
        <v>10982</v>
      </c>
    </row>
    <row r="3688" spans="2:5">
      <c r="B3688" s="407" t="s">
        <v>9836</v>
      </c>
      <c r="C3688" s="408">
        <v>21050</v>
      </c>
      <c r="D3688" s="409">
        <v>45446</v>
      </c>
      <c r="E3688" s="415" t="s">
        <v>11077</v>
      </c>
    </row>
    <row r="3689" spans="2:5">
      <c r="B3689" s="407" t="s">
        <v>9836</v>
      </c>
      <c r="C3689" s="408">
        <v>21047</v>
      </c>
      <c r="D3689" s="409">
        <v>45446</v>
      </c>
      <c r="E3689" s="415" t="s">
        <v>11078</v>
      </c>
    </row>
    <row r="3690" spans="2:5">
      <c r="B3690" s="407" t="s">
        <v>9836</v>
      </c>
      <c r="C3690" s="408">
        <v>21046</v>
      </c>
      <c r="D3690" s="409">
        <v>45446</v>
      </c>
      <c r="E3690" s="415" t="s">
        <v>10983</v>
      </c>
    </row>
    <row r="3691" spans="2:5">
      <c r="B3691" s="407" t="s">
        <v>9836</v>
      </c>
      <c r="C3691" s="408">
        <v>21045</v>
      </c>
      <c r="D3691" s="409">
        <v>45446</v>
      </c>
      <c r="E3691" s="415" t="s">
        <v>10984</v>
      </c>
    </row>
    <row r="3692" spans="2:5">
      <c r="B3692" s="407" t="s">
        <v>9836</v>
      </c>
      <c r="C3692" s="408">
        <v>21043</v>
      </c>
      <c r="D3692" s="409">
        <v>45446</v>
      </c>
      <c r="E3692" s="415" t="s">
        <v>10985</v>
      </c>
    </row>
    <row r="3693" spans="2:5">
      <c r="B3693" s="407" t="s">
        <v>9836</v>
      </c>
      <c r="C3693" s="408">
        <v>21042</v>
      </c>
      <c r="D3693" s="409">
        <v>45446</v>
      </c>
      <c r="E3693" s="415" t="s">
        <v>10986</v>
      </c>
    </row>
    <row r="3694" spans="2:5">
      <c r="B3694" s="407" t="s">
        <v>9836</v>
      </c>
      <c r="C3694" s="408">
        <v>21036</v>
      </c>
      <c r="D3694" s="409">
        <v>45446</v>
      </c>
      <c r="E3694" s="415" t="s">
        <v>10987</v>
      </c>
    </row>
    <row r="3695" spans="2:5">
      <c r="B3695" s="407" t="s">
        <v>9836</v>
      </c>
      <c r="C3695" s="408">
        <v>21027</v>
      </c>
      <c r="D3695" s="409">
        <v>45446</v>
      </c>
      <c r="E3695" s="415" t="s">
        <v>11079</v>
      </c>
    </row>
    <row r="3696" spans="2:5">
      <c r="B3696" s="407" t="s">
        <v>9836</v>
      </c>
      <c r="C3696" s="408">
        <v>21021</v>
      </c>
      <c r="D3696" s="409">
        <v>45446</v>
      </c>
      <c r="E3696" s="415" t="s">
        <v>10988</v>
      </c>
    </row>
    <row r="3697" spans="2:5">
      <c r="B3697" s="407" t="s">
        <v>9836</v>
      </c>
      <c r="C3697" s="408">
        <v>21018</v>
      </c>
      <c r="D3697" s="409">
        <v>45446</v>
      </c>
      <c r="E3697" s="415" t="s">
        <v>10989</v>
      </c>
    </row>
    <row r="3698" spans="2:5">
      <c r="B3698" s="407" t="s">
        <v>9836</v>
      </c>
      <c r="C3698" s="408">
        <v>21012</v>
      </c>
      <c r="D3698" s="409">
        <v>45446</v>
      </c>
      <c r="E3698" s="415" t="s">
        <v>10990</v>
      </c>
    </row>
    <row r="3699" spans="2:5">
      <c r="B3699" s="407" t="s">
        <v>9836</v>
      </c>
      <c r="C3699" s="408">
        <v>21003</v>
      </c>
      <c r="D3699" s="409">
        <v>45446</v>
      </c>
      <c r="E3699" s="415" t="s">
        <v>10991</v>
      </c>
    </row>
    <row r="3700" spans="2:5">
      <c r="B3700" s="407" t="s">
        <v>9836</v>
      </c>
      <c r="C3700" s="408">
        <v>20993</v>
      </c>
      <c r="D3700" s="409">
        <v>45446</v>
      </c>
      <c r="E3700" s="415" t="s">
        <v>11080</v>
      </c>
    </row>
    <row r="3701" spans="2:5">
      <c r="B3701" s="407" t="s">
        <v>9836</v>
      </c>
      <c r="C3701" s="408">
        <v>20991</v>
      </c>
      <c r="D3701" s="409">
        <v>45446</v>
      </c>
      <c r="E3701" s="415" t="s">
        <v>11081</v>
      </c>
    </row>
    <row r="3702" spans="2:5">
      <c r="B3702" s="407" t="s">
        <v>9836</v>
      </c>
      <c r="C3702" s="408">
        <v>20990</v>
      </c>
      <c r="D3702" s="409">
        <v>45446</v>
      </c>
      <c r="E3702" s="415" t="s">
        <v>11082</v>
      </c>
    </row>
    <row r="3703" spans="2:5">
      <c r="B3703" s="407" t="s">
        <v>9836</v>
      </c>
      <c r="C3703" s="408">
        <v>20988</v>
      </c>
      <c r="D3703" s="409">
        <v>45446</v>
      </c>
      <c r="E3703" s="415" t="s">
        <v>10992</v>
      </c>
    </row>
    <row r="3704" spans="2:5">
      <c r="B3704" s="407" t="s">
        <v>9836</v>
      </c>
      <c r="C3704" s="408">
        <v>20987</v>
      </c>
      <c r="D3704" s="409">
        <v>45446</v>
      </c>
      <c r="E3704" s="415" t="s">
        <v>11083</v>
      </c>
    </row>
    <row r="3705" spans="2:5">
      <c r="B3705" s="407" t="s">
        <v>9836</v>
      </c>
      <c r="C3705" s="408">
        <v>20986</v>
      </c>
      <c r="D3705" s="409">
        <v>45446</v>
      </c>
      <c r="E3705" s="415" t="s">
        <v>10993</v>
      </c>
    </row>
    <row r="3706" spans="2:5">
      <c r="B3706" s="407" t="s">
        <v>9836</v>
      </c>
      <c r="C3706" s="408">
        <v>20984</v>
      </c>
      <c r="D3706" s="409">
        <v>45446</v>
      </c>
      <c r="E3706" s="415" t="s">
        <v>10994</v>
      </c>
    </row>
    <row r="3707" spans="2:5">
      <c r="B3707" s="407" t="s">
        <v>9836</v>
      </c>
      <c r="C3707" s="408">
        <v>20980</v>
      </c>
      <c r="D3707" s="409">
        <v>45446</v>
      </c>
      <c r="E3707" s="415" t="s">
        <v>11084</v>
      </c>
    </row>
    <row r="3708" spans="2:5">
      <c r="B3708" s="407" t="s">
        <v>9836</v>
      </c>
      <c r="C3708" s="408">
        <v>20975</v>
      </c>
      <c r="D3708" s="409">
        <v>45446</v>
      </c>
      <c r="E3708" s="415" t="s">
        <v>11085</v>
      </c>
    </row>
    <row r="3709" spans="2:5">
      <c r="B3709" s="407" t="s">
        <v>9836</v>
      </c>
      <c r="C3709" s="408">
        <v>20974</v>
      </c>
      <c r="D3709" s="409">
        <v>45446</v>
      </c>
      <c r="E3709" s="415" t="s">
        <v>11086</v>
      </c>
    </row>
    <row r="3710" spans="2:5">
      <c r="B3710" s="407" t="s">
        <v>9836</v>
      </c>
      <c r="C3710" s="408">
        <v>20973</v>
      </c>
      <c r="D3710" s="409">
        <v>45446</v>
      </c>
      <c r="E3710" s="415" t="s">
        <v>10995</v>
      </c>
    </row>
    <row r="3711" spans="2:5">
      <c r="B3711" s="407" t="s">
        <v>9836</v>
      </c>
      <c r="C3711" s="408">
        <v>20971</v>
      </c>
      <c r="D3711" s="409">
        <v>45446</v>
      </c>
      <c r="E3711" s="415" t="s">
        <v>10996</v>
      </c>
    </row>
    <row r="3712" spans="2:5">
      <c r="B3712" s="407" t="s">
        <v>9836</v>
      </c>
      <c r="C3712" s="408">
        <v>20970</v>
      </c>
      <c r="D3712" s="409">
        <v>45446</v>
      </c>
      <c r="E3712" s="415" t="s">
        <v>11087</v>
      </c>
    </row>
    <row r="3713" spans="2:5">
      <c r="B3713" s="407" t="s">
        <v>9836</v>
      </c>
      <c r="C3713" s="408">
        <v>20954</v>
      </c>
      <c r="D3713" s="409">
        <v>45446</v>
      </c>
      <c r="E3713" s="415" t="s">
        <v>10997</v>
      </c>
    </row>
    <row r="3714" spans="2:5">
      <c r="B3714" s="407" t="s">
        <v>9836</v>
      </c>
      <c r="C3714" s="408">
        <v>20935</v>
      </c>
      <c r="D3714" s="409">
        <v>45446</v>
      </c>
      <c r="E3714" s="415" t="s">
        <v>10998</v>
      </c>
    </row>
    <row r="3715" spans="2:5">
      <c r="B3715" s="407" t="s">
        <v>9836</v>
      </c>
      <c r="C3715" s="408">
        <v>20933</v>
      </c>
      <c r="D3715" s="409">
        <v>45446</v>
      </c>
      <c r="E3715" s="415" t="s">
        <v>10999</v>
      </c>
    </row>
    <row r="3716" spans="2:5">
      <c r="B3716" s="407" t="s">
        <v>9836</v>
      </c>
      <c r="C3716" s="408">
        <v>20917</v>
      </c>
      <c r="D3716" s="409">
        <v>45446</v>
      </c>
      <c r="E3716" s="415" t="s">
        <v>11088</v>
      </c>
    </row>
    <row r="3717" spans="2:5">
      <c r="B3717" s="407" t="s">
        <v>9836</v>
      </c>
      <c r="C3717" s="408">
        <v>20915</v>
      </c>
      <c r="D3717" s="409">
        <v>45446</v>
      </c>
      <c r="E3717" s="415" t="s">
        <v>11000</v>
      </c>
    </row>
    <row r="3718" spans="2:5">
      <c r="B3718" s="407" t="s">
        <v>9836</v>
      </c>
      <c r="C3718" s="408">
        <v>20905</v>
      </c>
      <c r="D3718" s="409">
        <v>45446</v>
      </c>
      <c r="E3718" s="415" t="s">
        <v>11001</v>
      </c>
    </row>
    <row r="3719" spans="2:5">
      <c r="B3719" s="407" t="s">
        <v>9836</v>
      </c>
      <c r="C3719" s="408">
        <v>20887</v>
      </c>
      <c r="D3719" s="409">
        <v>45446</v>
      </c>
      <c r="E3719" s="415" t="s">
        <v>11089</v>
      </c>
    </row>
    <row r="3720" spans="2:5">
      <c r="B3720" s="407" t="s">
        <v>9836</v>
      </c>
      <c r="C3720" s="408">
        <v>20882</v>
      </c>
      <c r="D3720" s="409">
        <v>45446</v>
      </c>
      <c r="E3720" s="415" t="s">
        <v>11002</v>
      </c>
    </row>
    <row r="3721" spans="2:5">
      <c r="B3721" s="407" t="s">
        <v>9836</v>
      </c>
      <c r="C3721" s="408">
        <v>20879</v>
      </c>
      <c r="D3721" s="409">
        <v>45446</v>
      </c>
      <c r="E3721" s="415" t="s">
        <v>11003</v>
      </c>
    </row>
    <row r="3722" spans="2:5">
      <c r="B3722" s="407" t="s">
        <v>9836</v>
      </c>
      <c r="C3722" s="408">
        <v>20877</v>
      </c>
      <c r="D3722" s="409">
        <v>45446</v>
      </c>
      <c r="E3722" s="415" t="s">
        <v>11090</v>
      </c>
    </row>
    <row r="3723" spans="2:5">
      <c r="B3723" s="407" t="s">
        <v>9836</v>
      </c>
      <c r="C3723" s="408">
        <v>20860</v>
      </c>
      <c r="D3723" s="409">
        <v>45446</v>
      </c>
      <c r="E3723" s="415" t="s">
        <v>11004</v>
      </c>
    </row>
    <row r="3724" spans="2:5">
      <c r="B3724" s="407" t="s">
        <v>9836</v>
      </c>
      <c r="C3724" s="408">
        <v>20848</v>
      </c>
      <c r="D3724" s="409">
        <v>45446</v>
      </c>
      <c r="E3724" s="415" t="s">
        <v>11091</v>
      </c>
    </row>
    <row r="3725" spans="2:5">
      <c r="B3725" s="407" t="s">
        <v>9836</v>
      </c>
      <c r="C3725" s="408">
        <v>20838</v>
      </c>
      <c r="D3725" s="409">
        <v>45446</v>
      </c>
      <c r="E3725" s="415" t="s">
        <v>11005</v>
      </c>
    </row>
    <row r="3726" spans="2:5">
      <c r="B3726" s="407" t="s">
        <v>9836</v>
      </c>
      <c r="C3726" s="408">
        <v>20836</v>
      </c>
      <c r="D3726" s="409">
        <v>45446</v>
      </c>
      <c r="E3726" s="415" t="s">
        <v>11092</v>
      </c>
    </row>
    <row r="3727" spans="2:5">
      <c r="B3727" s="407" t="s">
        <v>9836</v>
      </c>
      <c r="C3727" s="408">
        <v>20835</v>
      </c>
      <c r="D3727" s="409">
        <v>45446</v>
      </c>
      <c r="E3727" s="415" t="s">
        <v>11006</v>
      </c>
    </row>
    <row r="3728" spans="2:5">
      <c r="B3728" s="407" t="s">
        <v>9836</v>
      </c>
      <c r="C3728" s="408">
        <v>20830</v>
      </c>
      <c r="D3728" s="409">
        <v>45446</v>
      </c>
      <c r="E3728" s="415" t="s">
        <v>11093</v>
      </c>
    </row>
    <row r="3729" spans="2:5">
      <c r="B3729" s="407" t="s">
        <v>9836</v>
      </c>
      <c r="C3729" s="408">
        <v>20829</v>
      </c>
      <c r="D3729" s="409">
        <v>45446</v>
      </c>
      <c r="E3729" s="415" t="s">
        <v>11094</v>
      </c>
    </row>
    <row r="3730" spans="2:5">
      <c r="B3730" s="407" t="s">
        <v>9836</v>
      </c>
      <c r="C3730" s="408">
        <v>20825</v>
      </c>
      <c r="D3730" s="409">
        <v>45446</v>
      </c>
      <c r="E3730" s="415" t="s">
        <v>11095</v>
      </c>
    </row>
    <row r="3731" spans="2:5">
      <c r="B3731" s="407" t="s">
        <v>9836</v>
      </c>
      <c r="C3731" s="408">
        <v>20824</v>
      </c>
      <c r="D3731" s="409">
        <v>45446</v>
      </c>
      <c r="E3731" s="415" t="s">
        <v>11007</v>
      </c>
    </row>
    <row r="3732" spans="2:5">
      <c r="B3732" s="407" t="s">
        <v>9836</v>
      </c>
      <c r="C3732" s="408">
        <v>20821</v>
      </c>
      <c r="D3732" s="409">
        <v>45446</v>
      </c>
      <c r="E3732" s="415" t="s">
        <v>11008</v>
      </c>
    </row>
    <row r="3733" spans="2:5">
      <c r="B3733" s="407" t="s">
        <v>9836</v>
      </c>
      <c r="C3733" s="408">
        <v>20808</v>
      </c>
      <c r="D3733" s="409">
        <v>45446</v>
      </c>
      <c r="E3733" s="415" t="s">
        <v>11096</v>
      </c>
    </row>
    <row r="3734" spans="2:5">
      <c r="B3734" s="407" t="s">
        <v>9836</v>
      </c>
      <c r="C3734" s="408">
        <v>20800</v>
      </c>
      <c r="D3734" s="409">
        <v>45446</v>
      </c>
      <c r="E3734" s="415" t="s">
        <v>11009</v>
      </c>
    </row>
    <row r="3735" spans="2:5">
      <c r="B3735" s="407" t="s">
        <v>9836</v>
      </c>
      <c r="C3735" s="408">
        <v>20799</v>
      </c>
      <c r="D3735" s="409">
        <v>45446</v>
      </c>
      <c r="E3735" s="415" t="s">
        <v>11097</v>
      </c>
    </row>
    <row r="3736" spans="2:5">
      <c r="B3736" s="407" t="s">
        <v>9836</v>
      </c>
      <c r="C3736" s="408">
        <v>20797</v>
      </c>
      <c r="D3736" s="409">
        <v>45446</v>
      </c>
      <c r="E3736" s="415" t="s">
        <v>11098</v>
      </c>
    </row>
    <row r="3737" spans="2:5">
      <c r="B3737" s="407" t="s">
        <v>9836</v>
      </c>
      <c r="C3737" s="408">
        <v>20794</v>
      </c>
      <c r="D3737" s="409">
        <v>45446</v>
      </c>
      <c r="E3737" s="415" t="s">
        <v>11010</v>
      </c>
    </row>
    <row r="3738" spans="2:5">
      <c r="B3738" s="407" t="s">
        <v>9836</v>
      </c>
      <c r="C3738" s="408">
        <v>20791</v>
      </c>
      <c r="D3738" s="409">
        <v>45446</v>
      </c>
      <c r="E3738" s="415" t="s">
        <v>11099</v>
      </c>
    </row>
    <row r="3739" spans="2:5">
      <c r="B3739" s="407" t="s">
        <v>9836</v>
      </c>
      <c r="C3739" s="408">
        <v>20790</v>
      </c>
      <c r="D3739" s="409">
        <v>45446</v>
      </c>
      <c r="E3739" s="415" t="s">
        <v>11014</v>
      </c>
    </row>
    <row r="3740" spans="2:5">
      <c r="B3740" s="407" t="s">
        <v>9836</v>
      </c>
      <c r="C3740" s="408">
        <v>20778</v>
      </c>
      <c r="D3740" s="409">
        <v>45446</v>
      </c>
      <c r="E3740" s="415" t="s">
        <v>11100</v>
      </c>
    </row>
    <row r="3741" spans="2:5">
      <c r="B3741" s="407" t="s">
        <v>9836</v>
      </c>
      <c r="C3741" s="408">
        <v>20777</v>
      </c>
      <c r="D3741" s="409">
        <v>45446</v>
      </c>
      <c r="E3741" s="415" t="s">
        <v>11101</v>
      </c>
    </row>
    <row r="3742" spans="2:5">
      <c r="B3742" s="407" t="s">
        <v>9836</v>
      </c>
      <c r="C3742" s="408">
        <v>20776</v>
      </c>
      <c r="D3742" s="409">
        <v>45446</v>
      </c>
      <c r="E3742" s="415" t="s">
        <v>11102</v>
      </c>
    </row>
    <row r="3743" spans="2:5">
      <c r="B3743" s="407" t="s">
        <v>9836</v>
      </c>
      <c r="C3743" s="408">
        <v>20772</v>
      </c>
      <c r="D3743" s="409">
        <v>45446</v>
      </c>
      <c r="E3743" s="415" t="s">
        <v>11013</v>
      </c>
    </row>
    <row r="3744" spans="2:5">
      <c r="B3744" s="407" t="s">
        <v>9836</v>
      </c>
      <c r="C3744" s="408">
        <v>20771</v>
      </c>
      <c r="D3744" s="409">
        <v>45446</v>
      </c>
      <c r="E3744" s="415" t="s">
        <v>11103</v>
      </c>
    </row>
    <row r="3745" spans="2:5">
      <c r="B3745" s="407" t="s">
        <v>9836</v>
      </c>
      <c r="C3745" s="408">
        <v>20769</v>
      </c>
      <c r="D3745" s="409">
        <v>45446</v>
      </c>
      <c r="E3745" s="415" t="s">
        <v>11104</v>
      </c>
    </row>
    <row r="3746" spans="2:5">
      <c r="B3746" s="407" t="s">
        <v>9836</v>
      </c>
      <c r="C3746" s="408">
        <v>20768</v>
      </c>
      <c r="D3746" s="409">
        <v>45446</v>
      </c>
      <c r="E3746" s="415" t="s">
        <v>11105</v>
      </c>
    </row>
    <row r="3747" spans="2:5">
      <c r="B3747" s="407" t="s">
        <v>9836</v>
      </c>
      <c r="C3747" s="408">
        <v>20764</v>
      </c>
      <c r="D3747" s="409">
        <v>45453</v>
      </c>
      <c r="E3747" s="421" t="s">
        <v>12494</v>
      </c>
    </row>
    <row r="3748" spans="2:5">
      <c r="B3748" s="407" t="s">
        <v>9836</v>
      </c>
      <c r="C3748" s="408">
        <v>20763</v>
      </c>
      <c r="D3748" s="409">
        <v>45446</v>
      </c>
      <c r="E3748" s="415" t="s">
        <v>11012</v>
      </c>
    </row>
    <row r="3749" spans="2:5">
      <c r="B3749" s="407" t="s">
        <v>9836</v>
      </c>
      <c r="C3749" s="408">
        <v>20761</v>
      </c>
      <c r="D3749" s="409">
        <v>45446</v>
      </c>
      <c r="E3749" s="415" t="s">
        <v>11011</v>
      </c>
    </row>
    <row r="3750" spans="2:5">
      <c r="B3750" s="407" t="s">
        <v>9836</v>
      </c>
      <c r="C3750" s="408">
        <v>20759</v>
      </c>
      <c r="D3750" s="409">
        <v>45446</v>
      </c>
      <c r="E3750" s="415" t="s">
        <v>11015</v>
      </c>
    </row>
    <row r="3751" spans="2:5">
      <c r="B3751" s="407" t="s">
        <v>9836</v>
      </c>
      <c r="C3751" s="408">
        <v>20748</v>
      </c>
      <c r="D3751" s="409">
        <v>45446</v>
      </c>
      <c r="E3751" s="415" t="s">
        <v>11106</v>
      </c>
    </row>
    <row r="3752" spans="2:5">
      <c r="B3752" s="407" t="s">
        <v>9836</v>
      </c>
      <c r="C3752" s="408">
        <v>20743</v>
      </c>
      <c r="D3752" s="409">
        <v>45446</v>
      </c>
      <c r="E3752" s="415" t="s">
        <v>11107</v>
      </c>
    </row>
    <row r="3753" spans="2:5">
      <c r="B3753" s="407" t="s">
        <v>9836</v>
      </c>
      <c r="C3753" s="408">
        <v>20738</v>
      </c>
      <c r="D3753" s="409">
        <v>45446</v>
      </c>
      <c r="E3753" s="415" t="s">
        <v>11016</v>
      </c>
    </row>
    <row r="3754" spans="2:5">
      <c r="B3754" s="407" t="s">
        <v>9836</v>
      </c>
      <c r="C3754" s="408">
        <v>20731</v>
      </c>
      <c r="D3754" s="409">
        <v>45446</v>
      </c>
      <c r="E3754" s="415" t="s">
        <v>11108</v>
      </c>
    </row>
    <row r="3755" spans="2:5">
      <c r="B3755" s="407" t="s">
        <v>9836</v>
      </c>
      <c r="C3755" s="408">
        <v>20724</v>
      </c>
      <c r="D3755" s="409">
        <v>45446</v>
      </c>
      <c r="E3755" s="415" t="s">
        <v>11017</v>
      </c>
    </row>
    <row r="3756" spans="2:5">
      <c r="B3756" s="407" t="s">
        <v>9836</v>
      </c>
      <c r="C3756" s="408">
        <v>20717</v>
      </c>
      <c r="D3756" s="409">
        <v>45446</v>
      </c>
      <c r="E3756" s="415" t="s">
        <v>11109</v>
      </c>
    </row>
    <row r="3757" spans="2:5">
      <c r="B3757" s="407" t="s">
        <v>9836</v>
      </c>
      <c r="C3757" s="408">
        <v>20692</v>
      </c>
      <c r="D3757" s="409">
        <v>45446</v>
      </c>
      <c r="E3757" s="415" t="s">
        <v>11018</v>
      </c>
    </row>
    <row r="3758" spans="2:5">
      <c r="B3758" s="407" t="s">
        <v>9836</v>
      </c>
      <c r="C3758" s="408">
        <v>20690</v>
      </c>
      <c r="D3758" s="409">
        <v>45446</v>
      </c>
      <c r="E3758" s="415" t="s">
        <v>11019</v>
      </c>
    </row>
    <row r="3759" spans="2:5">
      <c r="B3759" s="407" t="s">
        <v>9836</v>
      </c>
      <c r="C3759" s="408">
        <v>20687</v>
      </c>
      <c r="D3759" s="409">
        <v>45446</v>
      </c>
      <c r="E3759" s="415" t="s">
        <v>11110</v>
      </c>
    </row>
    <row r="3760" spans="2:5">
      <c r="B3760" s="407" t="s">
        <v>9836</v>
      </c>
      <c r="C3760" s="408">
        <v>20685</v>
      </c>
      <c r="D3760" s="409">
        <v>45446</v>
      </c>
      <c r="E3760" s="415" t="s">
        <v>11020</v>
      </c>
    </row>
    <row r="3761" spans="2:5">
      <c r="B3761" s="407" t="s">
        <v>9836</v>
      </c>
      <c r="C3761" s="408">
        <v>20678</v>
      </c>
      <c r="D3761" s="409">
        <v>45446</v>
      </c>
      <c r="E3761" s="415" t="s">
        <v>11021</v>
      </c>
    </row>
    <row r="3762" spans="2:5">
      <c r="B3762" s="407" t="s">
        <v>9836</v>
      </c>
      <c r="C3762" s="408">
        <v>20677</v>
      </c>
      <c r="D3762" s="409">
        <v>45446</v>
      </c>
      <c r="E3762" s="415" t="s">
        <v>11022</v>
      </c>
    </row>
    <row r="3763" spans="2:5">
      <c r="B3763" s="407" t="s">
        <v>9836</v>
      </c>
      <c r="C3763" s="408">
        <v>20675</v>
      </c>
      <c r="D3763" s="409">
        <v>45446</v>
      </c>
      <c r="E3763" s="415" t="s">
        <v>11111</v>
      </c>
    </row>
    <row r="3764" spans="2:5">
      <c r="B3764" s="407" t="s">
        <v>9836</v>
      </c>
      <c r="C3764" s="408">
        <v>20671</v>
      </c>
      <c r="D3764" s="409">
        <v>45446</v>
      </c>
      <c r="E3764" s="415" t="s">
        <v>11025</v>
      </c>
    </row>
    <row r="3765" spans="2:5">
      <c r="B3765" s="407" t="s">
        <v>9836</v>
      </c>
      <c r="C3765" s="408">
        <v>20668</v>
      </c>
      <c r="D3765" s="409">
        <v>45446</v>
      </c>
      <c r="E3765" s="415" t="s">
        <v>11112</v>
      </c>
    </row>
    <row r="3766" spans="2:5">
      <c r="B3766" s="407" t="s">
        <v>9836</v>
      </c>
      <c r="C3766" s="408">
        <v>20664</v>
      </c>
      <c r="D3766" s="409">
        <v>45446</v>
      </c>
      <c r="E3766" s="415" t="s">
        <v>11024</v>
      </c>
    </row>
    <row r="3767" spans="2:5">
      <c r="B3767" s="407" t="s">
        <v>9836</v>
      </c>
      <c r="C3767" s="408">
        <v>20657</v>
      </c>
      <c r="D3767" s="409">
        <v>45453</v>
      </c>
      <c r="E3767" s="421" t="s">
        <v>12399</v>
      </c>
    </row>
    <row r="3768" spans="2:5">
      <c r="B3768" s="407" t="s">
        <v>9836</v>
      </c>
      <c r="C3768" s="408">
        <v>20652</v>
      </c>
      <c r="D3768" s="409">
        <v>45446</v>
      </c>
      <c r="E3768" s="415" t="s">
        <v>11023</v>
      </c>
    </row>
    <row r="3769" spans="2:5">
      <c r="B3769" s="407" t="s">
        <v>9836</v>
      </c>
      <c r="C3769" s="408">
        <v>20649</v>
      </c>
      <c r="D3769" s="409">
        <v>45446</v>
      </c>
      <c r="E3769" s="415" t="s">
        <v>11113</v>
      </c>
    </row>
    <row r="3770" spans="2:5">
      <c r="B3770" s="407" t="s">
        <v>9836</v>
      </c>
      <c r="C3770" s="408">
        <v>20648</v>
      </c>
      <c r="D3770" s="409">
        <v>45446</v>
      </c>
      <c r="E3770" s="415" t="s">
        <v>11114</v>
      </c>
    </row>
    <row r="3771" spans="2:5">
      <c r="B3771" s="407" t="s">
        <v>9836</v>
      </c>
      <c r="C3771" s="408">
        <v>20642</v>
      </c>
      <c r="D3771" s="409">
        <v>45446</v>
      </c>
      <c r="E3771" s="415" t="s">
        <v>11028</v>
      </c>
    </row>
    <row r="3772" spans="2:5">
      <c r="B3772" s="407" t="s">
        <v>9836</v>
      </c>
      <c r="C3772" s="408">
        <v>20640</v>
      </c>
      <c r="D3772" s="409">
        <v>45446</v>
      </c>
      <c r="E3772" s="415" t="s">
        <v>11027</v>
      </c>
    </row>
    <row r="3773" spans="2:5">
      <c r="B3773" s="407" t="s">
        <v>9836</v>
      </c>
      <c r="C3773" s="408">
        <v>20630</v>
      </c>
      <c r="D3773" s="409">
        <v>45446</v>
      </c>
      <c r="E3773" s="415" t="s">
        <v>11026</v>
      </c>
    </row>
    <row r="3774" spans="2:5">
      <c r="B3774" s="407" t="s">
        <v>9836</v>
      </c>
      <c r="C3774" s="408">
        <v>20623</v>
      </c>
      <c r="D3774" s="409">
        <v>45446</v>
      </c>
      <c r="E3774" s="415" t="s">
        <v>11029</v>
      </c>
    </row>
    <row r="3775" spans="2:5">
      <c r="B3775" s="407" t="s">
        <v>9836</v>
      </c>
      <c r="C3775" s="408">
        <v>20622</v>
      </c>
      <c r="D3775" s="409">
        <v>45446</v>
      </c>
      <c r="E3775" s="415" t="s">
        <v>11030</v>
      </c>
    </row>
    <row r="3776" spans="2:5">
      <c r="B3776" s="407" t="s">
        <v>9836</v>
      </c>
      <c r="C3776" s="408">
        <v>20620</v>
      </c>
      <c r="D3776" s="409">
        <v>45446</v>
      </c>
      <c r="E3776" s="415" t="s">
        <v>11031</v>
      </c>
    </row>
    <row r="3777" spans="2:5">
      <c r="B3777" s="407" t="s">
        <v>9836</v>
      </c>
      <c r="C3777" s="408">
        <v>20611</v>
      </c>
      <c r="D3777" s="409">
        <v>45446</v>
      </c>
      <c r="E3777" s="415" t="s">
        <v>11115</v>
      </c>
    </row>
    <row r="3778" spans="2:5">
      <c r="B3778" s="407" t="s">
        <v>9836</v>
      </c>
      <c r="C3778" s="408">
        <v>20606</v>
      </c>
      <c r="D3778" s="409">
        <v>45446</v>
      </c>
      <c r="E3778" s="415" t="s">
        <v>11116</v>
      </c>
    </row>
    <row r="3779" spans="2:5">
      <c r="B3779" s="407" t="s">
        <v>9836</v>
      </c>
      <c r="C3779" s="408">
        <v>20605</v>
      </c>
      <c r="D3779" s="409">
        <v>45446</v>
      </c>
      <c r="E3779" s="415" t="s">
        <v>11032</v>
      </c>
    </row>
    <row r="3780" spans="2:5">
      <c r="B3780" s="407" t="s">
        <v>9836</v>
      </c>
      <c r="C3780" s="408">
        <v>20603</v>
      </c>
      <c r="D3780" s="409">
        <v>45446</v>
      </c>
      <c r="E3780" s="415" t="s">
        <v>11033</v>
      </c>
    </row>
    <row r="3781" spans="2:5">
      <c r="B3781" s="407" t="s">
        <v>9836</v>
      </c>
      <c r="C3781" s="408">
        <v>20602</v>
      </c>
      <c r="D3781" s="409">
        <v>45446</v>
      </c>
      <c r="E3781" s="415" t="s">
        <v>11034</v>
      </c>
    </row>
    <row r="3782" spans="2:5">
      <c r="B3782" s="407" t="s">
        <v>9836</v>
      </c>
      <c r="C3782" s="408">
        <v>20596</v>
      </c>
      <c r="D3782" s="409">
        <v>45446</v>
      </c>
      <c r="E3782" s="415" t="s">
        <v>11117</v>
      </c>
    </row>
    <row r="3783" spans="2:5">
      <c r="B3783" s="407" t="s">
        <v>9836</v>
      </c>
      <c r="C3783" s="408">
        <v>20594</v>
      </c>
      <c r="D3783" s="409">
        <v>45446</v>
      </c>
      <c r="E3783" s="415" t="s">
        <v>11035</v>
      </c>
    </row>
    <row r="3784" spans="2:5">
      <c r="B3784" s="407" t="s">
        <v>9836</v>
      </c>
      <c r="C3784" s="408">
        <v>20592</v>
      </c>
      <c r="D3784" s="409">
        <v>45446</v>
      </c>
      <c r="E3784" s="415" t="s">
        <v>11036</v>
      </c>
    </row>
    <row r="3785" spans="2:5">
      <c r="B3785" s="407" t="s">
        <v>9836</v>
      </c>
      <c r="C3785" s="408">
        <v>20591</v>
      </c>
      <c r="D3785" s="409">
        <v>45446</v>
      </c>
      <c r="E3785" s="415" t="s">
        <v>11118</v>
      </c>
    </row>
    <row r="3786" spans="2:5">
      <c r="B3786" s="407" t="s">
        <v>9836</v>
      </c>
      <c r="C3786" s="408">
        <v>20590</v>
      </c>
      <c r="D3786" s="409">
        <v>45446</v>
      </c>
      <c r="E3786" s="415" t="s">
        <v>11037</v>
      </c>
    </row>
    <row r="3787" spans="2:5">
      <c r="B3787" s="407" t="s">
        <v>9836</v>
      </c>
      <c r="C3787" s="408">
        <v>20589</v>
      </c>
      <c r="D3787" s="409">
        <v>45446</v>
      </c>
      <c r="E3787" s="415" t="s">
        <v>11038</v>
      </c>
    </row>
    <row r="3788" spans="2:5">
      <c r="B3788" s="407" t="s">
        <v>9836</v>
      </c>
      <c r="C3788" s="408">
        <v>20582</v>
      </c>
      <c r="D3788" s="409">
        <v>45446</v>
      </c>
      <c r="E3788" s="415" t="s">
        <v>11119</v>
      </c>
    </row>
    <row r="3789" spans="2:5">
      <c r="B3789" s="407" t="s">
        <v>9836</v>
      </c>
      <c r="C3789" s="408">
        <v>20579</v>
      </c>
      <c r="D3789" s="409">
        <v>45446</v>
      </c>
      <c r="E3789" s="415" t="s">
        <v>11120</v>
      </c>
    </row>
    <row r="3790" spans="2:5">
      <c r="B3790" s="407" t="s">
        <v>9836</v>
      </c>
      <c r="C3790" s="408">
        <v>20573</v>
      </c>
      <c r="D3790" s="409">
        <v>45446</v>
      </c>
      <c r="E3790" s="415" t="s">
        <v>11039</v>
      </c>
    </row>
    <row r="3791" spans="2:5">
      <c r="B3791" s="407" t="s">
        <v>9836</v>
      </c>
      <c r="C3791" s="408">
        <v>20568</v>
      </c>
      <c r="D3791" s="409">
        <v>45446</v>
      </c>
      <c r="E3791" s="415" t="s">
        <v>11040</v>
      </c>
    </row>
    <row r="3792" spans="2:5">
      <c r="B3792" s="407" t="s">
        <v>9836</v>
      </c>
      <c r="C3792" s="408">
        <v>20562</v>
      </c>
      <c r="D3792" s="409">
        <v>45446</v>
      </c>
      <c r="E3792" s="415" t="s">
        <v>11041</v>
      </c>
    </row>
    <row r="3793" spans="2:5">
      <c r="B3793" s="407" t="s">
        <v>9836</v>
      </c>
      <c r="C3793" s="408">
        <v>20556</v>
      </c>
      <c r="D3793" s="409">
        <v>45446</v>
      </c>
      <c r="E3793" s="415" t="s">
        <v>11042</v>
      </c>
    </row>
    <row r="3794" spans="2:5">
      <c r="B3794" s="407" t="s">
        <v>9836</v>
      </c>
      <c r="C3794" s="408">
        <v>20555</v>
      </c>
      <c r="D3794" s="409">
        <v>45446</v>
      </c>
      <c r="E3794" s="415" t="s">
        <v>11043</v>
      </c>
    </row>
    <row r="3795" spans="2:5">
      <c r="B3795" s="407" t="s">
        <v>9836</v>
      </c>
      <c r="C3795" s="408">
        <v>20551</v>
      </c>
      <c r="D3795" s="409">
        <v>45446</v>
      </c>
      <c r="E3795" s="415" t="s">
        <v>11121</v>
      </c>
    </row>
    <row r="3796" spans="2:5">
      <c r="B3796" s="407" t="s">
        <v>9836</v>
      </c>
      <c r="C3796" s="408">
        <v>20550</v>
      </c>
      <c r="D3796" s="409">
        <v>45446</v>
      </c>
      <c r="E3796" s="415" t="s">
        <v>11044</v>
      </c>
    </row>
    <row r="3797" spans="2:5">
      <c r="B3797" s="407" t="s">
        <v>9836</v>
      </c>
      <c r="C3797" s="408">
        <v>20543</v>
      </c>
      <c r="D3797" s="409">
        <v>45446</v>
      </c>
      <c r="E3797" s="415" t="s">
        <v>11045</v>
      </c>
    </row>
    <row r="3798" spans="2:5">
      <c r="B3798" s="407" t="s">
        <v>9836</v>
      </c>
      <c r="C3798" s="408">
        <v>20542</v>
      </c>
      <c r="D3798" s="409">
        <v>45446</v>
      </c>
      <c r="E3798" s="415" t="s">
        <v>11048</v>
      </c>
    </row>
    <row r="3799" spans="2:5">
      <c r="B3799" s="407" t="s">
        <v>9836</v>
      </c>
      <c r="C3799" s="408">
        <v>20541</v>
      </c>
      <c r="D3799" s="409">
        <v>45446</v>
      </c>
      <c r="E3799" s="415" t="s">
        <v>11047</v>
      </c>
    </row>
    <row r="3800" spans="2:5">
      <c r="B3800" s="407" t="s">
        <v>9836</v>
      </c>
      <c r="C3800" s="408">
        <v>20540</v>
      </c>
      <c r="D3800" s="409">
        <v>45446</v>
      </c>
      <c r="E3800" s="415" t="s">
        <v>11046</v>
      </c>
    </row>
    <row r="3801" spans="2:5">
      <c r="B3801" s="407" t="s">
        <v>9836</v>
      </c>
      <c r="C3801" s="408">
        <v>20539</v>
      </c>
      <c r="D3801" s="409">
        <v>45446</v>
      </c>
      <c r="E3801" s="415" t="s">
        <v>11049</v>
      </c>
    </row>
    <row r="3802" spans="2:5">
      <c r="B3802" s="407" t="s">
        <v>9836</v>
      </c>
      <c r="C3802" s="408">
        <v>20538</v>
      </c>
      <c r="D3802" s="409">
        <v>45446</v>
      </c>
      <c r="E3802" s="415" t="s">
        <v>11053</v>
      </c>
    </row>
    <row r="3803" spans="2:5">
      <c r="B3803" s="407" t="s">
        <v>9836</v>
      </c>
      <c r="C3803" s="408">
        <v>20534</v>
      </c>
      <c r="D3803" s="409">
        <v>45446</v>
      </c>
      <c r="E3803" s="415" t="s">
        <v>11052</v>
      </c>
    </row>
    <row r="3804" spans="2:5">
      <c r="B3804" s="407" t="s">
        <v>9836</v>
      </c>
      <c r="C3804" s="408">
        <v>20531</v>
      </c>
      <c r="D3804" s="409">
        <v>45446</v>
      </c>
      <c r="E3804" s="415" t="s">
        <v>11051</v>
      </c>
    </row>
    <row r="3805" spans="2:5">
      <c r="B3805" s="407" t="s">
        <v>9836</v>
      </c>
      <c r="C3805" s="408">
        <v>20516</v>
      </c>
      <c r="D3805" s="409">
        <v>45446</v>
      </c>
      <c r="E3805" s="415" t="s">
        <v>11050</v>
      </c>
    </row>
    <row r="3806" spans="2:5">
      <c r="B3806" s="407" t="s">
        <v>9836</v>
      </c>
      <c r="C3806" s="408">
        <v>20513</v>
      </c>
      <c r="D3806" s="409">
        <v>45446</v>
      </c>
      <c r="E3806" s="415" t="s">
        <v>11054</v>
      </c>
    </row>
    <row r="3807" spans="2:5">
      <c r="B3807" s="407" t="s">
        <v>9836</v>
      </c>
      <c r="C3807" s="408">
        <v>20512</v>
      </c>
      <c r="D3807" s="409">
        <v>45446</v>
      </c>
      <c r="E3807" s="415" t="s">
        <v>11122</v>
      </c>
    </row>
    <row r="3808" spans="2:5">
      <c r="B3808" s="407" t="s">
        <v>9836</v>
      </c>
      <c r="C3808" s="408">
        <v>20505</v>
      </c>
      <c r="D3808" s="409">
        <v>45446</v>
      </c>
      <c r="E3808" s="415" t="s">
        <v>11123</v>
      </c>
    </row>
    <row r="3809" spans="2:5">
      <c r="B3809" s="407" t="s">
        <v>9836</v>
      </c>
      <c r="C3809" s="408">
        <v>20504</v>
      </c>
      <c r="D3809" s="409">
        <v>45446</v>
      </c>
      <c r="E3809" s="415" t="s">
        <v>11055</v>
      </c>
    </row>
    <row r="3810" spans="2:5">
      <c r="B3810" s="407" t="s">
        <v>9836</v>
      </c>
      <c r="C3810" s="408">
        <v>20503</v>
      </c>
      <c r="D3810" s="409">
        <v>45446</v>
      </c>
      <c r="E3810" s="415" t="s">
        <v>11056</v>
      </c>
    </row>
    <row r="3811" spans="2:5">
      <c r="B3811" s="407" t="s">
        <v>9836</v>
      </c>
      <c r="C3811" s="408">
        <v>20501</v>
      </c>
      <c r="D3811" s="409">
        <v>45446</v>
      </c>
      <c r="E3811" s="415" t="s">
        <v>11124</v>
      </c>
    </row>
    <row r="3812" spans="2:5">
      <c r="B3812" s="407" t="s">
        <v>9836</v>
      </c>
      <c r="C3812" s="408">
        <v>20500</v>
      </c>
      <c r="D3812" s="409">
        <v>45446</v>
      </c>
      <c r="E3812" s="415" t="s">
        <v>11125</v>
      </c>
    </row>
    <row r="3813" spans="2:5">
      <c r="B3813" s="407" t="s">
        <v>9836</v>
      </c>
      <c r="C3813" s="408">
        <v>20495</v>
      </c>
      <c r="D3813" s="409">
        <v>45446</v>
      </c>
      <c r="E3813" s="415" t="s">
        <v>11126</v>
      </c>
    </row>
    <row r="3814" spans="2:5">
      <c r="B3814" s="407" t="s">
        <v>9836</v>
      </c>
      <c r="C3814" s="408">
        <v>20494</v>
      </c>
      <c r="D3814" s="409">
        <v>45446</v>
      </c>
      <c r="E3814" s="415" t="s">
        <v>11127</v>
      </c>
    </row>
    <row r="3815" spans="2:5">
      <c r="B3815" s="407" t="s">
        <v>9836</v>
      </c>
      <c r="C3815" s="408">
        <v>20486</v>
      </c>
      <c r="D3815" s="409">
        <v>45446</v>
      </c>
      <c r="E3815" s="415" t="s">
        <v>11057</v>
      </c>
    </row>
    <row r="3816" spans="2:5">
      <c r="B3816" s="407" t="s">
        <v>9836</v>
      </c>
      <c r="C3816" s="408">
        <v>20485</v>
      </c>
      <c r="D3816" s="409">
        <v>45446</v>
      </c>
      <c r="E3816" s="415" t="s">
        <v>11128</v>
      </c>
    </row>
    <row r="3817" spans="2:5">
      <c r="B3817" s="407" t="s">
        <v>9836</v>
      </c>
      <c r="C3817" s="408">
        <v>20482</v>
      </c>
      <c r="D3817" s="409">
        <v>45446</v>
      </c>
      <c r="E3817" s="415" t="s">
        <v>11058</v>
      </c>
    </row>
    <row r="3818" spans="2:5">
      <c r="B3818" s="407" t="s">
        <v>9836</v>
      </c>
      <c r="C3818" s="408">
        <v>20468</v>
      </c>
      <c r="D3818" s="409">
        <v>45446</v>
      </c>
      <c r="E3818" s="415" t="s">
        <v>11129</v>
      </c>
    </row>
    <row r="3819" spans="2:5">
      <c r="B3819" s="407" t="s">
        <v>9836</v>
      </c>
      <c r="C3819" s="408">
        <v>20467</v>
      </c>
      <c r="D3819" s="409">
        <v>45446</v>
      </c>
      <c r="E3819" s="415" t="s">
        <v>11059</v>
      </c>
    </row>
    <row r="3820" spans="2:5">
      <c r="B3820" s="407" t="s">
        <v>9836</v>
      </c>
      <c r="C3820" s="408">
        <v>20465</v>
      </c>
      <c r="D3820" s="409">
        <v>45446</v>
      </c>
      <c r="E3820" s="415" t="s">
        <v>11130</v>
      </c>
    </row>
    <row r="3821" spans="2:5">
      <c r="B3821" s="407" t="s">
        <v>9836</v>
      </c>
      <c r="C3821" s="408">
        <v>20456</v>
      </c>
      <c r="D3821" s="409">
        <v>45446</v>
      </c>
      <c r="E3821" s="415" t="s">
        <v>11060</v>
      </c>
    </row>
    <row r="3822" spans="2:5">
      <c r="B3822" s="407" t="s">
        <v>9836</v>
      </c>
      <c r="C3822" s="408">
        <v>20455</v>
      </c>
      <c r="D3822" s="409">
        <v>45453</v>
      </c>
      <c r="E3822" s="421" t="s">
        <v>12394</v>
      </c>
    </row>
    <row r="3823" spans="2:5">
      <c r="B3823" s="407" t="s">
        <v>9836</v>
      </c>
      <c r="C3823" s="408">
        <v>20452</v>
      </c>
      <c r="D3823" s="409">
        <v>45446</v>
      </c>
      <c r="E3823" s="415" t="s">
        <v>11061</v>
      </c>
    </row>
    <row r="3824" spans="2:5">
      <c r="B3824" s="407" t="s">
        <v>9836</v>
      </c>
      <c r="C3824" s="408">
        <v>20451</v>
      </c>
      <c r="D3824" s="409">
        <v>45446</v>
      </c>
      <c r="E3824" s="415" t="s">
        <v>11131</v>
      </c>
    </row>
    <row r="3825" spans="2:5">
      <c r="B3825" s="407" t="s">
        <v>9836</v>
      </c>
      <c r="C3825" s="408">
        <v>20448</v>
      </c>
      <c r="D3825" s="409">
        <v>45446</v>
      </c>
      <c r="E3825" s="415" t="s">
        <v>11063</v>
      </c>
    </row>
    <row r="3826" spans="2:5">
      <c r="B3826" s="407" t="s">
        <v>9836</v>
      </c>
      <c r="C3826" s="408">
        <v>20447</v>
      </c>
      <c r="D3826" s="409">
        <v>45446</v>
      </c>
      <c r="E3826" s="415" t="s">
        <v>11133</v>
      </c>
    </row>
    <row r="3827" spans="2:5">
      <c r="B3827" s="407" t="s">
        <v>9836</v>
      </c>
      <c r="C3827" s="408">
        <v>20446</v>
      </c>
      <c r="D3827" s="409">
        <v>45446</v>
      </c>
      <c r="E3827" s="415" t="s">
        <v>11132</v>
      </c>
    </row>
    <row r="3828" spans="2:5">
      <c r="B3828" s="407" t="s">
        <v>9836</v>
      </c>
      <c r="C3828" s="408">
        <v>20445</v>
      </c>
      <c r="D3828" s="409">
        <v>45446</v>
      </c>
      <c r="E3828" s="415" t="s">
        <v>11062</v>
      </c>
    </row>
    <row r="3829" spans="2:5">
      <c r="B3829" s="407" t="s">
        <v>9836</v>
      </c>
      <c r="C3829" s="408">
        <v>20439</v>
      </c>
      <c r="D3829" s="409">
        <v>45446</v>
      </c>
      <c r="E3829" s="415" t="s">
        <v>11067</v>
      </c>
    </row>
    <row r="3830" spans="2:5">
      <c r="B3830" s="407" t="s">
        <v>9836</v>
      </c>
      <c r="C3830" s="408">
        <v>20435</v>
      </c>
      <c r="D3830" s="409">
        <v>45446</v>
      </c>
      <c r="E3830" s="415" t="s">
        <v>11066</v>
      </c>
    </row>
    <row r="3831" spans="2:5">
      <c r="B3831" s="407" t="s">
        <v>9836</v>
      </c>
      <c r="C3831" s="408">
        <v>20431</v>
      </c>
      <c r="D3831" s="409">
        <v>45446</v>
      </c>
      <c r="E3831" s="415" t="s">
        <v>11065</v>
      </c>
    </row>
    <row r="3832" spans="2:5">
      <c r="B3832" s="407" t="s">
        <v>9836</v>
      </c>
      <c r="C3832" s="408">
        <v>20430</v>
      </c>
      <c r="D3832" s="409">
        <v>45446</v>
      </c>
      <c r="E3832" s="415" t="s">
        <v>11064</v>
      </c>
    </row>
    <row r="3833" spans="2:5">
      <c r="B3833" s="407" t="s">
        <v>9836</v>
      </c>
      <c r="C3833" s="408">
        <v>20420</v>
      </c>
      <c r="D3833" s="409">
        <v>45446</v>
      </c>
      <c r="E3833" s="415" t="s">
        <v>11073</v>
      </c>
    </row>
    <row r="3834" spans="2:5">
      <c r="B3834" s="407" t="s">
        <v>9836</v>
      </c>
      <c r="C3834" s="408">
        <v>20419</v>
      </c>
      <c r="D3834" s="409">
        <v>45446</v>
      </c>
      <c r="E3834" s="415" t="s">
        <v>11072</v>
      </c>
    </row>
    <row r="3835" spans="2:5">
      <c r="B3835" s="407" t="s">
        <v>9836</v>
      </c>
      <c r="C3835" s="408">
        <v>20414</v>
      </c>
      <c r="D3835" s="409">
        <v>45446</v>
      </c>
      <c r="E3835" s="415" t="s">
        <v>11071</v>
      </c>
    </row>
    <row r="3836" spans="2:5">
      <c r="B3836" s="407" t="s">
        <v>9836</v>
      </c>
      <c r="C3836" s="408">
        <v>20413</v>
      </c>
      <c r="D3836" s="409">
        <v>45446</v>
      </c>
      <c r="E3836" s="415" t="s">
        <v>11134</v>
      </c>
    </row>
    <row r="3837" spans="2:5">
      <c r="B3837" s="407" t="s">
        <v>9836</v>
      </c>
      <c r="C3837" s="408">
        <v>20412</v>
      </c>
      <c r="D3837" s="409">
        <v>45446</v>
      </c>
      <c r="E3837" s="415" t="s">
        <v>11135</v>
      </c>
    </row>
    <row r="3838" spans="2:5">
      <c r="B3838" s="407" t="s">
        <v>9836</v>
      </c>
      <c r="C3838" s="408">
        <v>20407</v>
      </c>
      <c r="D3838" s="409">
        <v>45446</v>
      </c>
      <c r="E3838" s="415" t="s">
        <v>11136</v>
      </c>
    </row>
    <row r="3839" spans="2:5">
      <c r="B3839" s="407" t="s">
        <v>9836</v>
      </c>
      <c r="C3839" s="408">
        <v>20405</v>
      </c>
      <c r="D3839" s="409">
        <v>45446</v>
      </c>
      <c r="E3839" s="415" t="s">
        <v>11137</v>
      </c>
    </row>
    <row r="3840" spans="2:5">
      <c r="B3840" s="407" t="s">
        <v>9836</v>
      </c>
      <c r="C3840" s="408">
        <v>20404</v>
      </c>
      <c r="D3840" s="409">
        <v>45446</v>
      </c>
      <c r="E3840" s="415" t="s">
        <v>11138</v>
      </c>
    </row>
    <row r="3841" spans="2:5">
      <c r="B3841" s="407" t="s">
        <v>9836</v>
      </c>
      <c r="C3841" s="408">
        <v>20400</v>
      </c>
      <c r="D3841" s="409">
        <v>45446</v>
      </c>
      <c r="E3841" s="415" t="s">
        <v>11139</v>
      </c>
    </row>
    <row r="3842" spans="2:5">
      <c r="B3842" s="407" t="s">
        <v>9836</v>
      </c>
      <c r="C3842" s="408">
        <v>20397</v>
      </c>
      <c r="D3842" s="409">
        <v>45446</v>
      </c>
      <c r="E3842" s="415" t="s">
        <v>11070</v>
      </c>
    </row>
    <row r="3843" spans="2:5">
      <c r="B3843" s="407" t="s">
        <v>9836</v>
      </c>
      <c r="C3843" s="408">
        <v>20390</v>
      </c>
      <c r="D3843" s="409">
        <v>45446</v>
      </c>
      <c r="E3843" s="415" t="s">
        <v>11069</v>
      </c>
    </row>
    <row r="3844" spans="2:5">
      <c r="B3844" s="407" t="s">
        <v>9836</v>
      </c>
      <c r="C3844" s="408">
        <v>20384</v>
      </c>
      <c r="D3844" s="409">
        <v>45446</v>
      </c>
      <c r="E3844" s="415" t="s">
        <v>11140</v>
      </c>
    </row>
    <row r="3845" spans="2:5">
      <c r="B3845" s="407" t="s">
        <v>9836</v>
      </c>
      <c r="C3845" s="408">
        <v>20358</v>
      </c>
      <c r="D3845" s="409">
        <v>45446</v>
      </c>
      <c r="E3845" s="415" t="s">
        <v>11068</v>
      </c>
    </row>
    <row r="3846" spans="2:5">
      <c r="B3846" s="407" t="s">
        <v>9836</v>
      </c>
      <c r="C3846" s="408">
        <v>20355</v>
      </c>
      <c r="D3846" s="409">
        <v>45446</v>
      </c>
      <c r="E3846" s="415" t="s">
        <v>11141</v>
      </c>
    </row>
    <row r="3847" spans="2:5">
      <c r="B3847" s="407" t="s">
        <v>9836</v>
      </c>
      <c r="C3847" s="408">
        <v>20354</v>
      </c>
      <c r="D3847" s="409">
        <v>45446</v>
      </c>
      <c r="E3847" s="415" t="s">
        <v>11142</v>
      </c>
    </row>
    <row r="3848" spans="2:5">
      <c r="B3848" s="407" t="s">
        <v>9836</v>
      </c>
      <c r="C3848" s="408">
        <v>20351</v>
      </c>
      <c r="D3848" s="409">
        <v>45446</v>
      </c>
      <c r="E3848" s="415" t="s">
        <v>11074</v>
      </c>
    </row>
    <row r="3849" spans="2:5">
      <c r="B3849" s="407" t="s">
        <v>9836</v>
      </c>
      <c r="C3849" s="408">
        <v>20350</v>
      </c>
      <c r="D3849" s="409">
        <v>45446</v>
      </c>
      <c r="E3849" s="415" t="s">
        <v>11075</v>
      </c>
    </row>
    <row r="3850" spans="2:5">
      <c r="B3850" s="407" t="s">
        <v>9836</v>
      </c>
      <c r="C3850" s="408">
        <v>20348</v>
      </c>
      <c r="D3850" s="409">
        <v>45446</v>
      </c>
      <c r="E3850" s="415" t="s">
        <v>11143</v>
      </c>
    </row>
    <row r="3851" spans="2:5">
      <c r="B3851" s="407" t="s">
        <v>9836</v>
      </c>
      <c r="C3851" s="408">
        <v>20347</v>
      </c>
      <c r="D3851" s="409">
        <v>45446</v>
      </c>
      <c r="E3851" s="415" t="s">
        <v>11144</v>
      </c>
    </row>
    <row r="3852" spans="2:5">
      <c r="B3852" s="407" t="s">
        <v>9836</v>
      </c>
      <c r="C3852" s="408">
        <v>20343</v>
      </c>
      <c r="D3852" s="409">
        <v>45446</v>
      </c>
      <c r="E3852" s="415" t="s">
        <v>11230</v>
      </c>
    </row>
    <row r="3853" spans="2:5">
      <c r="B3853" s="407" t="s">
        <v>9836</v>
      </c>
      <c r="C3853" s="408">
        <v>20341</v>
      </c>
      <c r="D3853" s="409">
        <v>45443</v>
      </c>
      <c r="E3853" s="415" t="s">
        <v>11145</v>
      </c>
    </row>
    <row r="3854" spans="2:5">
      <c r="B3854" s="407" t="s">
        <v>9836</v>
      </c>
      <c r="C3854" s="408">
        <v>20331</v>
      </c>
      <c r="D3854" s="409">
        <v>45443</v>
      </c>
      <c r="E3854" s="415" t="s">
        <v>11146</v>
      </c>
    </row>
    <row r="3855" spans="2:5">
      <c r="B3855" s="407" t="s">
        <v>9836</v>
      </c>
      <c r="C3855" s="408">
        <v>20324</v>
      </c>
      <c r="D3855" s="409">
        <v>45443</v>
      </c>
      <c r="E3855" s="415" t="s">
        <v>11231</v>
      </c>
    </row>
    <row r="3856" spans="2:5">
      <c r="B3856" s="407" t="s">
        <v>9836</v>
      </c>
      <c r="C3856" s="408">
        <v>20321</v>
      </c>
      <c r="D3856" s="409">
        <v>45443</v>
      </c>
      <c r="E3856" s="415" t="s">
        <v>11232</v>
      </c>
    </row>
    <row r="3857" spans="2:5">
      <c r="B3857" s="407" t="s">
        <v>9836</v>
      </c>
      <c r="C3857" s="408">
        <v>20320</v>
      </c>
      <c r="D3857" s="409">
        <v>45443</v>
      </c>
      <c r="E3857" s="415" t="s">
        <v>11233</v>
      </c>
    </row>
    <row r="3858" spans="2:5">
      <c r="B3858" s="407" t="s">
        <v>9836</v>
      </c>
      <c r="C3858" s="408">
        <v>20318</v>
      </c>
      <c r="D3858" s="409">
        <v>45443</v>
      </c>
      <c r="E3858" s="415" t="s">
        <v>11234</v>
      </c>
    </row>
    <row r="3859" spans="2:5">
      <c r="B3859" s="407" t="s">
        <v>9836</v>
      </c>
      <c r="C3859" s="408">
        <v>20313</v>
      </c>
      <c r="D3859" s="409">
        <v>45443</v>
      </c>
      <c r="E3859" s="415" t="s">
        <v>11147</v>
      </c>
    </row>
    <row r="3860" spans="2:5">
      <c r="B3860" s="407" t="s">
        <v>9836</v>
      </c>
      <c r="C3860" s="408">
        <v>20309</v>
      </c>
      <c r="D3860" s="409">
        <v>45443</v>
      </c>
      <c r="E3860" s="415" t="s">
        <v>11148</v>
      </c>
    </row>
    <row r="3861" spans="2:5">
      <c r="B3861" s="407" t="s">
        <v>9836</v>
      </c>
      <c r="C3861" s="408">
        <v>20304</v>
      </c>
      <c r="D3861" s="409">
        <v>45443</v>
      </c>
      <c r="E3861" s="415" t="s">
        <v>11235</v>
      </c>
    </row>
    <row r="3862" spans="2:5">
      <c r="B3862" s="407" t="s">
        <v>9836</v>
      </c>
      <c r="C3862" s="408">
        <v>20289</v>
      </c>
      <c r="D3862" s="409">
        <v>45443</v>
      </c>
      <c r="E3862" s="415" t="s">
        <v>11236</v>
      </c>
    </row>
    <row r="3863" spans="2:5">
      <c r="B3863" s="407" t="s">
        <v>9836</v>
      </c>
      <c r="C3863" s="408">
        <v>20287</v>
      </c>
      <c r="D3863" s="409">
        <v>45443</v>
      </c>
      <c r="E3863" s="415" t="s">
        <v>11149</v>
      </c>
    </row>
    <row r="3864" spans="2:5">
      <c r="B3864" s="407" t="s">
        <v>9836</v>
      </c>
      <c r="C3864" s="408">
        <v>20278</v>
      </c>
      <c r="D3864" s="409">
        <v>45443</v>
      </c>
      <c r="E3864" s="415" t="s">
        <v>11150</v>
      </c>
    </row>
    <row r="3865" spans="2:5">
      <c r="B3865" s="407" t="s">
        <v>9836</v>
      </c>
      <c r="C3865" s="408">
        <v>20274</v>
      </c>
      <c r="D3865" s="409">
        <v>45443</v>
      </c>
      <c r="E3865" s="415" t="s">
        <v>11237</v>
      </c>
    </row>
    <row r="3866" spans="2:5">
      <c r="B3866" s="407" t="s">
        <v>9836</v>
      </c>
      <c r="C3866" s="408">
        <v>20272</v>
      </c>
      <c r="D3866" s="409">
        <v>45443</v>
      </c>
      <c r="E3866" s="415" t="s">
        <v>11151</v>
      </c>
    </row>
    <row r="3867" spans="2:5">
      <c r="B3867" s="407" t="s">
        <v>9836</v>
      </c>
      <c r="C3867" s="408">
        <v>20271</v>
      </c>
      <c r="D3867" s="409">
        <v>45443</v>
      </c>
      <c r="E3867" s="415" t="s">
        <v>11152</v>
      </c>
    </row>
    <row r="3868" spans="2:5">
      <c r="B3868" s="407" t="s">
        <v>9836</v>
      </c>
      <c r="C3868" s="408">
        <v>20250</v>
      </c>
      <c r="D3868" s="409">
        <v>45443</v>
      </c>
      <c r="E3868" s="415" t="s">
        <v>11238</v>
      </c>
    </row>
    <row r="3869" spans="2:5">
      <c r="B3869" s="407" t="s">
        <v>9836</v>
      </c>
      <c r="C3869" s="408">
        <v>20247</v>
      </c>
      <c r="D3869" s="409">
        <v>45443</v>
      </c>
      <c r="E3869" s="415" t="s">
        <v>11239</v>
      </c>
    </row>
    <row r="3870" spans="2:5">
      <c r="B3870" s="407" t="s">
        <v>9836</v>
      </c>
      <c r="C3870" s="408">
        <v>20245</v>
      </c>
      <c r="D3870" s="409">
        <v>45443</v>
      </c>
      <c r="E3870" s="415" t="s">
        <v>11240</v>
      </c>
    </row>
    <row r="3871" spans="2:5">
      <c r="B3871" s="407" t="s">
        <v>9836</v>
      </c>
      <c r="C3871" s="408">
        <v>20237</v>
      </c>
      <c r="D3871" s="409">
        <v>45443</v>
      </c>
      <c r="E3871" s="415" t="s">
        <v>11241</v>
      </c>
    </row>
    <row r="3872" spans="2:5">
      <c r="B3872" s="407" t="s">
        <v>9836</v>
      </c>
      <c r="C3872" s="408">
        <v>20236</v>
      </c>
      <c r="D3872" s="409">
        <v>45443</v>
      </c>
      <c r="E3872" s="415" t="s">
        <v>11242</v>
      </c>
    </row>
    <row r="3873" spans="2:5">
      <c r="B3873" s="407" t="s">
        <v>9836</v>
      </c>
      <c r="C3873" s="408">
        <v>20233</v>
      </c>
      <c r="D3873" s="409">
        <v>45443</v>
      </c>
      <c r="E3873" s="415" t="s">
        <v>11153</v>
      </c>
    </row>
    <row r="3874" spans="2:5">
      <c r="B3874" s="407" t="s">
        <v>9836</v>
      </c>
      <c r="C3874" s="408">
        <v>20231</v>
      </c>
      <c r="D3874" s="409">
        <v>45443</v>
      </c>
      <c r="E3874" s="415" t="s">
        <v>11154</v>
      </c>
    </row>
    <row r="3875" spans="2:5">
      <c r="B3875" s="407" t="s">
        <v>9836</v>
      </c>
      <c r="C3875" s="408">
        <v>20230</v>
      </c>
      <c r="D3875" s="409">
        <v>45443</v>
      </c>
      <c r="E3875" s="415" t="s">
        <v>11243</v>
      </c>
    </row>
    <row r="3876" spans="2:5">
      <c r="B3876" s="407" t="s">
        <v>9836</v>
      </c>
      <c r="C3876" s="408">
        <v>20216</v>
      </c>
      <c r="D3876" s="409">
        <v>45443</v>
      </c>
      <c r="E3876" s="415" t="s">
        <v>11244</v>
      </c>
    </row>
    <row r="3877" spans="2:5">
      <c r="B3877" s="407" t="s">
        <v>9836</v>
      </c>
      <c r="C3877" s="408">
        <v>20213</v>
      </c>
      <c r="D3877" s="409">
        <v>45443</v>
      </c>
      <c r="E3877" s="415" t="s">
        <v>11245</v>
      </c>
    </row>
    <row r="3878" spans="2:5">
      <c r="B3878" s="407" t="s">
        <v>9836</v>
      </c>
      <c r="C3878" s="408">
        <v>20200</v>
      </c>
      <c r="D3878" s="409">
        <v>45443</v>
      </c>
      <c r="E3878" s="415" t="s">
        <v>11155</v>
      </c>
    </row>
    <row r="3879" spans="2:5">
      <c r="B3879" s="407" t="s">
        <v>9836</v>
      </c>
      <c r="C3879" s="408">
        <v>20194</v>
      </c>
      <c r="D3879" s="409">
        <v>45443</v>
      </c>
      <c r="E3879" s="415" t="s">
        <v>11156</v>
      </c>
    </row>
    <row r="3880" spans="2:5">
      <c r="B3880" s="407" t="s">
        <v>9836</v>
      </c>
      <c r="C3880" s="408">
        <v>20180</v>
      </c>
      <c r="D3880" s="409">
        <v>45443</v>
      </c>
      <c r="E3880" s="415" t="s">
        <v>11157</v>
      </c>
    </row>
    <row r="3881" spans="2:5">
      <c r="B3881" s="407" t="s">
        <v>9836</v>
      </c>
      <c r="C3881" s="408">
        <v>20178</v>
      </c>
      <c r="D3881" s="409">
        <v>45443</v>
      </c>
      <c r="E3881" s="415" t="s">
        <v>11246</v>
      </c>
    </row>
    <row r="3882" spans="2:5">
      <c r="B3882" s="407" t="s">
        <v>9836</v>
      </c>
      <c r="C3882" s="408">
        <v>20174</v>
      </c>
      <c r="D3882" s="409">
        <v>45443</v>
      </c>
      <c r="E3882" s="415" t="s">
        <v>11158</v>
      </c>
    </row>
    <row r="3883" spans="2:5">
      <c r="B3883" s="407" t="s">
        <v>9836</v>
      </c>
      <c r="C3883" s="408">
        <v>20172</v>
      </c>
      <c r="D3883" s="409">
        <v>45443</v>
      </c>
      <c r="E3883" s="415" t="s">
        <v>11247</v>
      </c>
    </row>
    <row r="3884" spans="2:5">
      <c r="B3884" s="407" t="s">
        <v>9836</v>
      </c>
      <c r="C3884" s="408">
        <v>20165</v>
      </c>
      <c r="D3884" s="409">
        <v>45443</v>
      </c>
      <c r="E3884" s="415" t="s">
        <v>11248</v>
      </c>
    </row>
    <row r="3885" spans="2:5">
      <c r="B3885" s="407" t="s">
        <v>9836</v>
      </c>
      <c r="C3885" s="408">
        <v>20139</v>
      </c>
      <c r="D3885" s="409">
        <v>45443</v>
      </c>
      <c r="E3885" s="415" t="s">
        <v>11249</v>
      </c>
    </row>
    <row r="3886" spans="2:5">
      <c r="B3886" s="407" t="s">
        <v>9836</v>
      </c>
      <c r="C3886" s="408">
        <v>20127</v>
      </c>
      <c r="D3886" s="409">
        <v>45443</v>
      </c>
      <c r="E3886" s="415" t="s">
        <v>11250</v>
      </c>
    </row>
    <row r="3887" spans="2:5">
      <c r="B3887" s="407" t="s">
        <v>9836</v>
      </c>
      <c r="C3887" s="408">
        <v>20124</v>
      </c>
      <c r="D3887" s="409">
        <v>45443</v>
      </c>
      <c r="E3887" s="415" t="s">
        <v>11251</v>
      </c>
    </row>
    <row r="3888" spans="2:5">
      <c r="B3888" s="407" t="s">
        <v>9836</v>
      </c>
      <c r="C3888" s="408">
        <v>20114</v>
      </c>
      <c r="D3888" s="409">
        <v>45443</v>
      </c>
      <c r="E3888" s="415" t="s">
        <v>11159</v>
      </c>
    </row>
    <row r="3889" spans="2:5">
      <c r="B3889" s="407" t="s">
        <v>9836</v>
      </c>
      <c r="C3889" s="408">
        <v>20094</v>
      </c>
      <c r="D3889" s="409">
        <v>45443</v>
      </c>
      <c r="E3889" s="415" t="s">
        <v>11252</v>
      </c>
    </row>
    <row r="3890" spans="2:5">
      <c r="B3890" s="407" t="s">
        <v>9836</v>
      </c>
      <c r="C3890" s="408">
        <v>20091</v>
      </c>
      <c r="D3890" s="409">
        <v>45443</v>
      </c>
      <c r="E3890" s="415" t="s">
        <v>11253</v>
      </c>
    </row>
    <row r="3891" spans="2:5">
      <c r="B3891" s="407" t="s">
        <v>9836</v>
      </c>
      <c r="C3891" s="408">
        <v>20086</v>
      </c>
      <c r="D3891" s="409">
        <v>45443</v>
      </c>
      <c r="E3891" s="415" t="s">
        <v>11254</v>
      </c>
    </row>
    <row r="3892" spans="2:5">
      <c r="B3892" s="407" t="s">
        <v>9836</v>
      </c>
      <c r="C3892" s="408">
        <v>20085</v>
      </c>
      <c r="D3892" s="409">
        <v>45443</v>
      </c>
      <c r="E3892" s="415" t="s">
        <v>11160</v>
      </c>
    </row>
    <row r="3893" spans="2:5">
      <c r="B3893" s="407" t="s">
        <v>9836</v>
      </c>
      <c r="C3893" s="408">
        <v>20082</v>
      </c>
      <c r="D3893" s="409">
        <v>45443</v>
      </c>
      <c r="E3893" s="415" t="s">
        <v>11161</v>
      </c>
    </row>
    <row r="3894" spans="2:5">
      <c r="B3894" s="407" t="s">
        <v>9836</v>
      </c>
      <c r="C3894" s="408">
        <v>20079</v>
      </c>
      <c r="D3894" s="409">
        <v>45443</v>
      </c>
      <c r="E3894" s="415" t="s">
        <v>11255</v>
      </c>
    </row>
    <row r="3895" spans="2:5">
      <c r="B3895" s="407" t="s">
        <v>9836</v>
      </c>
      <c r="C3895" s="408">
        <v>20071</v>
      </c>
      <c r="D3895" s="409">
        <v>45443</v>
      </c>
      <c r="E3895" s="415" t="s">
        <v>11256</v>
      </c>
    </row>
    <row r="3896" spans="2:5">
      <c r="B3896" s="407" t="s">
        <v>9836</v>
      </c>
      <c r="C3896" s="408">
        <v>20053</v>
      </c>
      <c r="D3896" s="409">
        <v>45443</v>
      </c>
      <c r="E3896" s="415" t="s">
        <v>11257</v>
      </c>
    </row>
    <row r="3897" spans="2:5">
      <c r="B3897" s="407" t="s">
        <v>9836</v>
      </c>
      <c r="C3897" s="408">
        <v>20053</v>
      </c>
      <c r="D3897" s="409">
        <v>45443</v>
      </c>
      <c r="E3897" s="415" t="s">
        <v>11258</v>
      </c>
    </row>
    <row r="3898" spans="2:5">
      <c r="B3898" s="407" t="s">
        <v>9836</v>
      </c>
      <c r="C3898" s="408">
        <v>20051</v>
      </c>
      <c r="D3898" s="409">
        <v>45443</v>
      </c>
      <c r="E3898" s="415" t="s">
        <v>11162</v>
      </c>
    </row>
    <row r="3899" spans="2:5">
      <c r="B3899" s="407" t="s">
        <v>9836</v>
      </c>
      <c r="C3899" s="408">
        <v>20045</v>
      </c>
      <c r="D3899" s="409">
        <v>45443</v>
      </c>
      <c r="E3899" s="415" t="s">
        <v>11163</v>
      </c>
    </row>
    <row r="3900" spans="2:5">
      <c r="B3900" s="407" t="s">
        <v>9836</v>
      </c>
      <c r="C3900" s="408">
        <v>20042</v>
      </c>
      <c r="D3900" s="409">
        <v>45443</v>
      </c>
      <c r="E3900" s="415" t="s">
        <v>11164</v>
      </c>
    </row>
    <row r="3901" spans="2:5">
      <c r="B3901" s="407" t="s">
        <v>9836</v>
      </c>
      <c r="C3901" s="408">
        <v>20039</v>
      </c>
      <c r="D3901" s="409">
        <v>45443</v>
      </c>
      <c r="E3901" s="415" t="s">
        <v>11259</v>
      </c>
    </row>
    <row r="3902" spans="2:5">
      <c r="B3902" s="407" t="s">
        <v>9836</v>
      </c>
      <c r="C3902" s="408">
        <v>20029</v>
      </c>
      <c r="D3902" s="409">
        <v>45443</v>
      </c>
      <c r="E3902" s="415" t="s">
        <v>11167</v>
      </c>
    </row>
    <row r="3903" spans="2:5">
      <c r="B3903" s="407" t="s">
        <v>9836</v>
      </c>
      <c r="C3903" s="408">
        <v>20028</v>
      </c>
      <c r="D3903" s="409">
        <v>45443</v>
      </c>
      <c r="E3903" s="415" t="s">
        <v>11166</v>
      </c>
    </row>
    <row r="3904" spans="2:5">
      <c r="B3904" s="407" t="s">
        <v>9836</v>
      </c>
      <c r="C3904" s="408">
        <v>20018</v>
      </c>
      <c r="D3904" s="409">
        <v>45443</v>
      </c>
      <c r="E3904" s="415" t="s">
        <v>11260</v>
      </c>
    </row>
    <row r="3905" spans="2:5">
      <c r="B3905" s="407" t="s">
        <v>9836</v>
      </c>
      <c r="C3905" s="408">
        <v>20014</v>
      </c>
      <c r="D3905" s="409">
        <v>45443</v>
      </c>
      <c r="E3905" s="415" t="s">
        <v>11165</v>
      </c>
    </row>
    <row r="3906" spans="2:5">
      <c r="B3906" s="407" t="s">
        <v>9836</v>
      </c>
      <c r="C3906" s="408">
        <v>20012</v>
      </c>
      <c r="D3906" s="409">
        <v>45443</v>
      </c>
      <c r="E3906" s="415" t="s">
        <v>11168</v>
      </c>
    </row>
    <row r="3907" spans="2:5">
      <c r="B3907" s="407" t="s">
        <v>9836</v>
      </c>
      <c r="C3907" s="408">
        <v>20003</v>
      </c>
      <c r="D3907" s="409">
        <v>45443</v>
      </c>
      <c r="E3907" s="415" t="s">
        <v>11170</v>
      </c>
    </row>
    <row r="3908" spans="2:5">
      <c r="B3908" s="407" t="s">
        <v>9836</v>
      </c>
      <c r="C3908" s="408">
        <v>19995</v>
      </c>
      <c r="D3908" s="409">
        <v>45443</v>
      </c>
      <c r="E3908" s="415" t="s">
        <v>11261</v>
      </c>
    </row>
    <row r="3909" spans="2:5">
      <c r="B3909" s="407" t="s">
        <v>9836</v>
      </c>
      <c r="C3909" s="408">
        <v>19988</v>
      </c>
      <c r="D3909" s="409">
        <v>45443</v>
      </c>
      <c r="E3909" s="415" t="s">
        <v>11262</v>
      </c>
    </row>
    <row r="3910" spans="2:5">
      <c r="B3910" s="407" t="s">
        <v>9836</v>
      </c>
      <c r="C3910" s="408">
        <v>19985</v>
      </c>
      <c r="D3910" s="409">
        <v>45443</v>
      </c>
      <c r="E3910" s="415" t="s">
        <v>11263</v>
      </c>
    </row>
    <row r="3911" spans="2:5">
      <c r="B3911" s="407" t="s">
        <v>9836</v>
      </c>
      <c r="C3911" s="408">
        <v>19978</v>
      </c>
      <c r="D3911" s="409">
        <v>45443</v>
      </c>
      <c r="E3911" s="415" t="s">
        <v>11169</v>
      </c>
    </row>
    <row r="3912" spans="2:5">
      <c r="B3912" s="407" t="s">
        <v>9836</v>
      </c>
      <c r="C3912" s="408">
        <v>19977</v>
      </c>
      <c r="D3912" s="409">
        <v>45443</v>
      </c>
      <c r="E3912" s="415" t="s">
        <v>11264</v>
      </c>
    </row>
    <row r="3913" spans="2:5">
      <c r="B3913" s="407" t="s">
        <v>9836</v>
      </c>
      <c r="C3913" s="408">
        <v>19971</v>
      </c>
      <c r="D3913" s="409">
        <v>45443</v>
      </c>
      <c r="E3913" s="415" t="s">
        <v>11265</v>
      </c>
    </row>
    <row r="3914" spans="2:5">
      <c r="B3914" s="407" t="s">
        <v>9836</v>
      </c>
      <c r="C3914" s="408">
        <v>19967</v>
      </c>
      <c r="D3914" s="409">
        <v>45443</v>
      </c>
      <c r="E3914" s="415" t="s">
        <v>11266</v>
      </c>
    </row>
    <row r="3915" spans="2:5">
      <c r="B3915" s="407" t="s">
        <v>9836</v>
      </c>
      <c r="C3915" s="408">
        <v>19961</v>
      </c>
      <c r="D3915" s="409">
        <v>45443</v>
      </c>
      <c r="E3915" s="415" t="s">
        <v>11171</v>
      </c>
    </row>
    <row r="3916" spans="2:5">
      <c r="B3916" s="407" t="s">
        <v>9836</v>
      </c>
      <c r="C3916" s="408">
        <v>19954</v>
      </c>
      <c r="D3916" s="409">
        <v>45443</v>
      </c>
      <c r="E3916" s="415" t="s">
        <v>11267</v>
      </c>
    </row>
    <row r="3917" spans="2:5">
      <c r="B3917" s="407" t="s">
        <v>9836</v>
      </c>
      <c r="C3917" s="408">
        <v>19950</v>
      </c>
      <c r="D3917" s="409">
        <v>45443</v>
      </c>
      <c r="E3917" s="415" t="s">
        <v>11172</v>
      </c>
    </row>
    <row r="3918" spans="2:5">
      <c r="B3918" s="407" t="s">
        <v>9836</v>
      </c>
      <c r="C3918" s="408">
        <v>19933</v>
      </c>
      <c r="D3918" s="409">
        <v>45443</v>
      </c>
      <c r="E3918" s="415" t="s">
        <v>11173</v>
      </c>
    </row>
    <row r="3919" spans="2:5">
      <c r="B3919" s="407" t="s">
        <v>9836</v>
      </c>
      <c r="C3919" s="408">
        <v>19931</v>
      </c>
      <c r="D3919" s="409">
        <v>45443</v>
      </c>
      <c r="E3919" s="415" t="s">
        <v>11268</v>
      </c>
    </row>
    <row r="3920" spans="2:5">
      <c r="B3920" s="407" t="s">
        <v>9836</v>
      </c>
      <c r="C3920" s="408">
        <v>19928</v>
      </c>
      <c r="D3920" s="409">
        <v>45443</v>
      </c>
      <c r="E3920" s="415" t="s">
        <v>11174</v>
      </c>
    </row>
    <row r="3921" spans="2:5">
      <c r="B3921" s="407" t="s">
        <v>9836</v>
      </c>
      <c r="C3921" s="408">
        <v>19919</v>
      </c>
      <c r="D3921" s="409">
        <v>45443</v>
      </c>
      <c r="E3921" s="415" t="s">
        <v>11175</v>
      </c>
    </row>
    <row r="3922" spans="2:5">
      <c r="B3922" s="407" t="s">
        <v>9836</v>
      </c>
      <c r="C3922" s="408">
        <v>19912</v>
      </c>
      <c r="D3922" s="409">
        <v>45443</v>
      </c>
      <c r="E3922" s="415" t="s">
        <v>11269</v>
      </c>
    </row>
    <row r="3923" spans="2:5">
      <c r="B3923" s="407" t="s">
        <v>9836</v>
      </c>
      <c r="C3923" s="408">
        <v>19909</v>
      </c>
      <c r="D3923" s="409">
        <v>45443</v>
      </c>
      <c r="E3923" s="415" t="s">
        <v>11177</v>
      </c>
    </row>
    <row r="3924" spans="2:5">
      <c r="B3924" s="407" t="s">
        <v>9836</v>
      </c>
      <c r="C3924" s="408">
        <v>19902</v>
      </c>
      <c r="D3924" s="409">
        <v>45443</v>
      </c>
      <c r="E3924" s="415" t="s">
        <v>11176</v>
      </c>
    </row>
    <row r="3925" spans="2:5">
      <c r="B3925" s="407" t="s">
        <v>9836</v>
      </c>
      <c r="C3925" s="408">
        <v>19901</v>
      </c>
      <c r="D3925" s="409">
        <v>45443</v>
      </c>
      <c r="E3925" s="415" t="s">
        <v>11178</v>
      </c>
    </row>
    <row r="3926" spans="2:5">
      <c r="B3926" s="407" t="s">
        <v>9836</v>
      </c>
      <c r="C3926" s="408">
        <v>19893</v>
      </c>
      <c r="D3926" s="409">
        <v>45443</v>
      </c>
      <c r="E3926" s="415" t="s">
        <v>11179</v>
      </c>
    </row>
    <row r="3927" spans="2:5">
      <c r="B3927" s="407" t="s">
        <v>9836</v>
      </c>
      <c r="C3927" s="408">
        <v>19889</v>
      </c>
      <c r="D3927" s="409">
        <v>45443</v>
      </c>
      <c r="E3927" s="415" t="s">
        <v>11270</v>
      </c>
    </row>
    <row r="3928" spans="2:5">
      <c r="B3928" s="407" t="s">
        <v>9836</v>
      </c>
      <c r="C3928" s="408">
        <v>19888</v>
      </c>
      <c r="D3928" s="409">
        <v>45443</v>
      </c>
      <c r="E3928" s="415" t="s">
        <v>11180</v>
      </c>
    </row>
    <row r="3929" spans="2:5">
      <c r="B3929" s="407" t="s">
        <v>9836</v>
      </c>
      <c r="C3929" s="408">
        <v>19886</v>
      </c>
      <c r="D3929" s="409">
        <v>45443</v>
      </c>
      <c r="E3929" s="415" t="s">
        <v>11271</v>
      </c>
    </row>
    <row r="3930" spans="2:5">
      <c r="B3930" s="407" t="s">
        <v>9836</v>
      </c>
      <c r="C3930" s="408">
        <v>19885</v>
      </c>
      <c r="D3930" s="409">
        <v>45443</v>
      </c>
      <c r="E3930" s="415" t="s">
        <v>11181</v>
      </c>
    </row>
    <row r="3931" spans="2:5">
      <c r="B3931" s="407" t="s">
        <v>9836</v>
      </c>
      <c r="C3931" s="408">
        <v>19883</v>
      </c>
      <c r="D3931" s="409">
        <v>45443</v>
      </c>
      <c r="E3931" s="415" t="s">
        <v>11182</v>
      </c>
    </row>
    <row r="3932" spans="2:5">
      <c r="B3932" s="407" t="s">
        <v>9836</v>
      </c>
      <c r="C3932" s="408">
        <v>19878</v>
      </c>
      <c r="D3932" s="409">
        <v>45443</v>
      </c>
      <c r="E3932" s="415" t="s">
        <v>11183</v>
      </c>
    </row>
    <row r="3933" spans="2:5">
      <c r="B3933" s="407" t="s">
        <v>9836</v>
      </c>
      <c r="C3933" s="408">
        <v>19874</v>
      </c>
      <c r="D3933" s="409">
        <v>45443</v>
      </c>
      <c r="E3933" s="415" t="s">
        <v>11272</v>
      </c>
    </row>
    <row r="3934" spans="2:5">
      <c r="B3934" s="407" t="s">
        <v>9836</v>
      </c>
      <c r="C3934" s="408">
        <v>19870</v>
      </c>
      <c r="D3934" s="409">
        <v>45443</v>
      </c>
      <c r="E3934" s="415" t="s">
        <v>11184</v>
      </c>
    </row>
    <row r="3935" spans="2:5">
      <c r="B3935" s="407" t="s">
        <v>9836</v>
      </c>
      <c r="C3935" s="408">
        <v>19864</v>
      </c>
      <c r="D3935" s="409">
        <v>45443</v>
      </c>
      <c r="E3935" s="415" t="s">
        <v>11185</v>
      </c>
    </row>
    <row r="3936" spans="2:5">
      <c r="B3936" s="407" t="s">
        <v>9836</v>
      </c>
      <c r="C3936" s="408">
        <v>19836</v>
      </c>
      <c r="D3936" s="409">
        <v>45443</v>
      </c>
      <c r="E3936" s="415" t="s">
        <v>11186</v>
      </c>
    </row>
    <row r="3937" spans="2:5">
      <c r="B3937" s="407" t="s">
        <v>9836</v>
      </c>
      <c r="C3937" s="408">
        <v>19823</v>
      </c>
      <c r="D3937" s="409">
        <v>45443</v>
      </c>
      <c r="E3937" s="415" t="s">
        <v>11187</v>
      </c>
    </row>
    <row r="3938" spans="2:5">
      <c r="B3938" s="407" t="s">
        <v>9836</v>
      </c>
      <c r="C3938" s="408">
        <v>19815</v>
      </c>
      <c r="D3938" s="409">
        <v>45447</v>
      </c>
      <c r="E3938" s="415"/>
    </row>
    <row r="3939" spans="2:5">
      <c r="B3939" s="407" t="s">
        <v>9836</v>
      </c>
      <c r="C3939" s="408">
        <v>19811</v>
      </c>
      <c r="D3939" s="409">
        <v>45443</v>
      </c>
      <c r="E3939" s="415" t="s">
        <v>11188</v>
      </c>
    </row>
    <row r="3940" spans="2:5">
      <c r="B3940" s="407" t="s">
        <v>9836</v>
      </c>
      <c r="C3940" s="408">
        <v>19807</v>
      </c>
      <c r="D3940" s="409">
        <v>45443</v>
      </c>
      <c r="E3940" s="415" t="s">
        <v>11189</v>
      </c>
    </row>
    <row r="3941" spans="2:5">
      <c r="B3941" s="407" t="s">
        <v>9836</v>
      </c>
      <c r="C3941" s="408">
        <v>19806</v>
      </c>
      <c r="D3941" s="409">
        <v>45443</v>
      </c>
      <c r="E3941" s="415" t="s">
        <v>11190</v>
      </c>
    </row>
    <row r="3942" spans="2:5">
      <c r="B3942" s="407" t="s">
        <v>9836</v>
      </c>
      <c r="C3942" s="408">
        <v>19805</v>
      </c>
      <c r="D3942" s="409">
        <v>45443</v>
      </c>
      <c r="E3942" s="415" t="s">
        <v>11273</v>
      </c>
    </row>
    <row r="3943" spans="2:5">
      <c r="B3943" s="407" t="s">
        <v>9836</v>
      </c>
      <c r="C3943" s="408">
        <v>19804</v>
      </c>
      <c r="D3943" s="409">
        <v>45443</v>
      </c>
      <c r="E3943" s="415" t="s">
        <v>11191</v>
      </c>
    </row>
    <row r="3944" spans="2:5">
      <c r="B3944" s="407" t="s">
        <v>9836</v>
      </c>
      <c r="C3944" s="408">
        <v>19789</v>
      </c>
      <c r="D3944" s="409">
        <v>45443</v>
      </c>
      <c r="E3944" s="415" t="s">
        <v>11192</v>
      </c>
    </row>
    <row r="3945" spans="2:5">
      <c r="B3945" s="407" t="s">
        <v>9836</v>
      </c>
      <c r="C3945" s="408">
        <v>19787</v>
      </c>
      <c r="D3945" s="409">
        <v>45443</v>
      </c>
      <c r="E3945" s="415" t="s">
        <v>11274</v>
      </c>
    </row>
    <row r="3946" spans="2:5">
      <c r="B3946" s="407" t="s">
        <v>9836</v>
      </c>
      <c r="C3946" s="408">
        <v>19785</v>
      </c>
      <c r="D3946" s="409">
        <v>45443</v>
      </c>
      <c r="E3946" s="415" t="s">
        <v>11193</v>
      </c>
    </row>
    <row r="3947" spans="2:5">
      <c r="B3947" s="407" t="s">
        <v>9836</v>
      </c>
      <c r="C3947" s="408">
        <v>19784</v>
      </c>
      <c r="D3947" s="409">
        <v>45443</v>
      </c>
      <c r="E3947" s="415" t="s">
        <v>11275</v>
      </c>
    </row>
    <row r="3948" spans="2:5">
      <c r="B3948" s="407" t="s">
        <v>9836</v>
      </c>
      <c r="C3948" s="408">
        <v>19783</v>
      </c>
      <c r="D3948" s="409">
        <v>45443</v>
      </c>
      <c r="E3948" s="415" t="s">
        <v>11276</v>
      </c>
    </row>
    <row r="3949" spans="2:5">
      <c r="B3949" s="407" t="s">
        <v>9836</v>
      </c>
      <c r="C3949" s="408">
        <v>19779</v>
      </c>
      <c r="D3949" s="409">
        <v>45443</v>
      </c>
      <c r="E3949" s="415" t="s">
        <v>11277</v>
      </c>
    </row>
    <row r="3950" spans="2:5">
      <c r="B3950" s="407" t="s">
        <v>9836</v>
      </c>
      <c r="C3950" s="408">
        <v>19760</v>
      </c>
      <c r="D3950" s="409">
        <v>45443</v>
      </c>
      <c r="E3950" s="415" t="s">
        <v>11278</v>
      </c>
    </row>
    <row r="3951" spans="2:5">
      <c r="B3951" s="407" t="s">
        <v>9836</v>
      </c>
      <c r="C3951" s="408">
        <v>19757</v>
      </c>
      <c r="D3951" s="409">
        <v>45443</v>
      </c>
      <c r="E3951" s="415" t="s">
        <v>11197</v>
      </c>
    </row>
    <row r="3952" spans="2:5">
      <c r="B3952" s="407" t="s">
        <v>9836</v>
      </c>
      <c r="C3952" s="408">
        <v>19752</v>
      </c>
      <c r="D3952" s="409">
        <v>45443</v>
      </c>
      <c r="E3952" s="415" t="s">
        <v>11196</v>
      </c>
    </row>
    <row r="3953" spans="2:5">
      <c r="B3953" s="407" t="s">
        <v>9836</v>
      </c>
      <c r="C3953" s="408">
        <v>19747</v>
      </c>
      <c r="D3953" s="409">
        <v>45443</v>
      </c>
      <c r="E3953" s="415" t="s">
        <v>11195</v>
      </c>
    </row>
    <row r="3954" spans="2:5">
      <c r="B3954" s="407" t="s">
        <v>9836</v>
      </c>
      <c r="C3954" s="408">
        <v>19732</v>
      </c>
      <c r="D3954" s="409">
        <v>45443</v>
      </c>
      <c r="E3954" s="415" t="s">
        <v>11279</v>
      </c>
    </row>
    <row r="3955" spans="2:5">
      <c r="B3955" s="407" t="s">
        <v>9836</v>
      </c>
      <c r="C3955" s="408">
        <v>19730</v>
      </c>
      <c r="D3955" s="409">
        <v>45443</v>
      </c>
      <c r="E3955" s="415" t="s">
        <v>11280</v>
      </c>
    </row>
    <row r="3956" spans="2:5">
      <c r="B3956" s="407" t="s">
        <v>9836</v>
      </c>
      <c r="C3956" s="408">
        <v>19729</v>
      </c>
      <c r="D3956" s="409">
        <v>45443</v>
      </c>
      <c r="E3956" s="415" t="s">
        <v>11194</v>
      </c>
    </row>
    <row r="3957" spans="2:5">
      <c r="B3957" s="407" t="s">
        <v>9836</v>
      </c>
      <c r="C3957" s="408">
        <v>19715</v>
      </c>
      <c r="D3957" s="409">
        <v>45443</v>
      </c>
      <c r="E3957" s="415" t="s">
        <v>11281</v>
      </c>
    </row>
    <row r="3958" spans="2:5">
      <c r="B3958" s="407" t="s">
        <v>9836</v>
      </c>
      <c r="C3958" s="408">
        <v>19705</v>
      </c>
      <c r="D3958" s="409">
        <v>45443</v>
      </c>
      <c r="E3958" s="415" t="s">
        <v>11198</v>
      </c>
    </row>
    <row r="3959" spans="2:5">
      <c r="B3959" s="407" t="s">
        <v>9836</v>
      </c>
      <c r="C3959" s="408">
        <v>19704</v>
      </c>
      <c r="D3959" s="409">
        <v>45443</v>
      </c>
      <c r="E3959" s="415" t="s">
        <v>11282</v>
      </c>
    </row>
    <row r="3960" spans="2:5">
      <c r="B3960" s="407" t="s">
        <v>9836</v>
      </c>
      <c r="C3960" s="408">
        <v>19703</v>
      </c>
      <c r="D3960" s="409">
        <v>45443</v>
      </c>
      <c r="E3960" s="415" t="s">
        <v>11199</v>
      </c>
    </row>
    <row r="3961" spans="2:5">
      <c r="B3961" s="407" t="s">
        <v>9836</v>
      </c>
      <c r="C3961" s="408">
        <v>19697</v>
      </c>
      <c r="D3961" s="409">
        <v>45443</v>
      </c>
      <c r="E3961" s="415" t="s">
        <v>11283</v>
      </c>
    </row>
    <row r="3962" spans="2:5">
      <c r="B3962" s="407" t="s">
        <v>9836</v>
      </c>
      <c r="C3962" s="408">
        <v>19690</v>
      </c>
      <c r="D3962" s="409">
        <v>45443</v>
      </c>
      <c r="E3962" s="415" t="s">
        <v>11200</v>
      </c>
    </row>
    <row r="3963" spans="2:5">
      <c r="B3963" s="407" t="s">
        <v>9836</v>
      </c>
      <c r="C3963" s="408">
        <v>19683</v>
      </c>
      <c r="D3963" s="409">
        <v>45443</v>
      </c>
      <c r="E3963" s="415" t="s">
        <v>11284</v>
      </c>
    </row>
    <row r="3964" spans="2:5">
      <c r="B3964" s="407" t="s">
        <v>9836</v>
      </c>
      <c r="C3964" s="408">
        <v>19681</v>
      </c>
      <c r="D3964" s="409">
        <v>45443</v>
      </c>
      <c r="E3964" s="415" t="s">
        <v>11285</v>
      </c>
    </row>
    <row r="3965" spans="2:5">
      <c r="B3965" s="407" t="s">
        <v>9836</v>
      </c>
      <c r="C3965" s="408">
        <v>19679</v>
      </c>
      <c r="D3965" s="409">
        <v>45443</v>
      </c>
      <c r="E3965" s="415" t="s">
        <v>11201</v>
      </c>
    </row>
    <row r="3966" spans="2:5">
      <c r="B3966" s="407" t="s">
        <v>9836</v>
      </c>
      <c r="C3966" s="408">
        <v>19673</v>
      </c>
      <c r="D3966" s="409">
        <v>45443</v>
      </c>
      <c r="E3966" s="415" t="s">
        <v>11202</v>
      </c>
    </row>
    <row r="3967" spans="2:5">
      <c r="B3967" s="407" t="s">
        <v>9836</v>
      </c>
      <c r="C3967" s="408">
        <v>19672</v>
      </c>
      <c r="D3967" s="409">
        <v>45443</v>
      </c>
      <c r="E3967" s="415" t="s">
        <v>11286</v>
      </c>
    </row>
    <row r="3968" spans="2:5">
      <c r="B3968" s="407" t="s">
        <v>9836</v>
      </c>
      <c r="C3968" s="408">
        <v>19667</v>
      </c>
      <c r="D3968" s="409">
        <v>45443</v>
      </c>
      <c r="E3968" s="415" t="s">
        <v>11203</v>
      </c>
    </row>
    <row r="3969" spans="2:5">
      <c r="B3969" s="407" t="s">
        <v>9836</v>
      </c>
      <c r="C3969" s="408">
        <v>19665</v>
      </c>
      <c r="D3969" s="409">
        <v>45443</v>
      </c>
      <c r="E3969" s="415" t="s">
        <v>11287</v>
      </c>
    </row>
    <row r="3970" spans="2:5">
      <c r="B3970" s="407" t="s">
        <v>9836</v>
      </c>
      <c r="C3970" s="408">
        <v>19661</v>
      </c>
      <c r="D3970" s="409">
        <v>45443</v>
      </c>
      <c r="E3970" s="415" t="s">
        <v>11204</v>
      </c>
    </row>
    <row r="3971" spans="2:5">
      <c r="B3971" s="407" t="s">
        <v>9836</v>
      </c>
      <c r="C3971" s="408">
        <v>19653</v>
      </c>
      <c r="D3971" s="409">
        <v>45443</v>
      </c>
      <c r="E3971" s="415" t="s">
        <v>11205</v>
      </c>
    </row>
    <row r="3972" spans="2:5">
      <c r="B3972" s="407" t="s">
        <v>9836</v>
      </c>
      <c r="C3972" s="408">
        <v>19650</v>
      </c>
      <c r="D3972" s="409">
        <v>45443</v>
      </c>
      <c r="E3972" s="415" t="s">
        <v>11206</v>
      </c>
    </row>
    <row r="3973" spans="2:5">
      <c r="B3973" s="407" t="s">
        <v>9836</v>
      </c>
      <c r="C3973" s="408">
        <v>19649</v>
      </c>
      <c r="D3973" s="409">
        <v>45443</v>
      </c>
      <c r="E3973" s="415" t="s">
        <v>11207</v>
      </c>
    </row>
    <row r="3974" spans="2:5">
      <c r="B3974" s="407" t="s">
        <v>9836</v>
      </c>
      <c r="C3974" s="408">
        <v>19648</v>
      </c>
      <c r="D3974" s="409">
        <v>45443</v>
      </c>
      <c r="E3974" s="415" t="s">
        <v>11288</v>
      </c>
    </row>
    <row r="3975" spans="2:5">
      <c r="B3975" s="407" t="s">
        <v>9836</v>
      </c>
      <c r="C3975" s="408">
        <v>19647</v>
      </c>
      <c r="D3975" s="409">
        <v>45443</v>
      </c>
      <c r="E3975" s="415" t="s">
        <v>11208</v>
      </c>
    </row>
    <row r="3976" spans="2:5">
      <c r="B3976" s="407" t="s">
        <v>9836</v>
      </c>
      <c r="C3976" s="408">
        <v>19644</v>
      </c>
      <c r="D3976" s="409">
        <v>45443</v>
      </c>
      <c r="E3976" s="415" t="s">
        <v>11289</v>
      </c>
    </row>
    <row r="3977" spans="2:5">
      <c r="B3977" s="407" t="s">
        <v>9836</v>
      </c>
      <c r="C3977" s="408">
        <v>19616</v>
      </c>
      <c r="D3977" s="409">
        <v>45443</v>
      </c>
      <c r="E3977" s="415" t="s">
        <v>11290</v>
      </c>
    </row>
    <row r="3978" spans="2:5">
      <c r="B3978" s="407" t="s">
        <v>9836</v>
      </c>
      <c r="C3978" s="408">
        <v>19610</v>
      </c>
      <c r="D3978" s="409">
        <v>45443</v>
      </c>
      <c r="E3978" s="415" t="s">
        <v>11291</v>
      </c>
    </row>
    <row r="3979" spans="2:5">
      <c r="B3979" s="407" t="s">
        <v>9836</v>
      </c>
      <c r="C3979" s="408">
        <v>19600</v>
      </c>
      <c r="D3979" s="409">
        <v>45443</v>
      </c>
      <c r="E3979" s="415" t="s">
        <v>11209</v>
      </c>
    </row>
    <row r="3980" spans="2:5">
      <c r="B3980" s="407" t="s">
        <v>9836</v>
      </c>
      <c r="C3980" s="408">
        <v>19597</v>
      </c>
      <c r="D3980" s="409">
        <v>45443</v>
      </c>
      <c r="E3980" s="415" t="s">
        <v>11210</v>
      </c>
    </row>
    <row r="3981" spans="2:5">
      <c r="B3981" s="407" t="s">
        <v>9836</v>
      </c>
      <c r="C3981" s="408">
        <v>19592</v>
      </c>
      <c r="D3981" s="409">
        <v>45443</v>
      </c>
      <c r="E3981" s="415" t="s">
        <v>11213</v>
      </c>
    </row>
    <row r="3982" spans="2:5">
      <c r="B3982" s="407" t="s">
        <v>9836</v>
      </c>
      <c r="C3982" s="408">
        <v>19590</v>
      </c>
      <c r="D3982" s="409">
        <v>45443</v>
      </c>
      <c r="E3982" s="415" t="s">
        <v>11212</v>
      </c>
    </row>
    <row r="3983" spans="2:5">
      <c r="B3983" s="407" t="s">
        <v>9836</v>
      </c>
      <c r="C3983" s="408">
        <v>19586</v>
      </c>
      <c r="D3983" s="409">
        <v>45443</v>
      </c>
      <c r="E3983" s="415" t="s">
        <v>11292</v>
      </c>
    </row>
    <row r="3984" spans="2:5">
      <c r="B3984" s="407" t="s">
        <v>9836</v>
      </c>
      <c r="C3984" s="408">
        <v>19567</v>
      </c>
      <c r="D3984" s="409">
        <v>45443</v>
      </c>
      <c r="E3984" s="415" t="s">
        <v>11293</v>
      </c>
    </row>
    <row r="3985" spans="2:5">
      <c r="B3985" s="407" t="s">
        <v>9836</v>
      </c>
      <c r="C3985" s="408">
        <v>19562</v>
      </c>
      <c r="D3985" s="409">
        <v>45443</v>
      </c>
      <c r="E3985" s="415" t="s">
        <v>11294</v>
      </c>
    </row>
    <row r="3986" spans="2:5">
      <c r="B3986" s="407" t="s">
        <v>9836</v>
      </c>
      <c r="C3986" s="408">
        <v>19559</v>
      </c>
      <c r="D3986" s="409">
        <v>45443</v>
      </c>
      <c r="E3986" s="415" t="s">
        <v>11211</v>
      </c>
    </row>
    <row r="3987" spans="2:5">
      <c r="B3987" s="407" t="s">
        <v>9836</v>
      </c>
      <c r="C3987" s="408">
        <v>19553</v>
      </c>
      <c r="D3987" s="409">
        <v>45443</v>
      </c>
      <c r="E3987" s="415" t="s">
        <v>11295</v>
      </c>
    </row>
    <row r="3988" spans="2:5">
      <c r="B3988" s="407" t="s">
        <v>9836</v>
      </c>
      <c r="C3988" s="408">
        <v>19550</v>
      </c>
      <c r="D3988" s="409">
        <v>45443</v>
      </c>
      <c r="E3988" s="415" t="s">
        <v>11214</v>
      </c>
    </row>
    <row r="3989" spans="2:5">
      <c r="B3989" s="407" t="s">
        <v>9836</v>
      </c>
      <c r="C3989" s="408">
        <v>19548</v>
      </c>
      <c r="D3989" s="409">
        <v>45443</v>
      </c>
      <c r="E3989" s="415" t="s">
        <v>11215</v>
      </c>
    </row>
    <row r="3990" spans="2:5">
      <c r="B3990" s="407" t="s">
        <v>9836</v>
      </c>
      <c r="C3990" s="408">
        <v>19547</v>
      </c>
      <c r="D3990" s="409">
        <v>45443</v>
      </c>
      <c r="E3990" s="415" t="s">
        <v>11218</v>
      </c>
    </row>
    <row r="3991" spans="2:5">
      <c r="B3991" s="407" t="s">
        <v>9836</v>
      </c>
      <c r="C3991" s="408">
        <v>19544</v>
      </c>
      <c r="D3991" s="409">
        <v>45443</v>
      </c>
      <c r="E3991" s="415" t="s">
        <v>11296</v>
      </c>
    </row>
    <row r="3992" spans="2:5">
      <c r="B3992" s="407" t="s">
        <v>9836</v>
      </c>
      <c r="C3992" s="408">
        <v>19542</v>
      </c>
      <c r="D3992" s="409">
        <v>45443</v>
      </c>
      <c r="E3992" s="415" t="s">
        <v>11297</v>
      </c>
    </row>
    <row r="3993" spans="2:5">
      <c r="B3993" s="407" t="s">
        <v>9836</v>
      </c>
      <c r="C3993" s="408">
        <v>19538</v>
      </c>
      <c r="D3993" s="409">
        <v>45443</v>
      </c>
      <c r="E3993" s="415" t="s">
        <v>11298</v>
      </c>
    </row>
    <row r="3994" spans="2:5">
      <c r="B3994" s="407" t="s">
        <v>9836</v>
      </c>
      <c r="C3994" s="408">
        <v>19534</v>
      </c>
      <c r="D3994" s="409">
        <v>45443</v>
      </c>
      <c r="E3994" s="415" t="s">
        <v>11217</v>
      </c>
    </row>
    <row r="3995" spans="2:5">
      <c r="B3995" s="407" t="s">
        <v>9836</v>
      </c>
      <c r="C3995" s="408">
        <v>19532</v>
      </c>
      <c r="D3995" s="409">
        <v>45443</v>
      </c>
      <c r="E3995" s="415" t="s">
        <v>11216</v>
      </c>
    </row>
    <row r="3996" spans="2:5">
      <c r="B3996" s="407" t="s">
        <v>9836</v>
      </c>
      <c r="C3996" s="408">
        <v>19531</v>
      </c>
      <c r="D3996" s="409">
        <v>45443</v>
      </c>
      <c r="E3996" s="415" t="s">
        <v>11299</v>
      </c>
    </row>
    <row r="3997" spans="2:5">
      <c r="B3997" s="407" t="s">
        <v>9836</v>
      </c>
      <c r="C3997" s="408">
        <v>19521</v>
      </c>
      <c r="D3997" s="409">
        <v>45443</v>
      </c>
      <c r="E3997" s="415" t="s">
        <v>11222</v>
      </c>
    </row>
    <row r="3998" spans="2:5">
      <c r="B3998" s="407" t="s">
        <v>9836</v>
      </c>
      <c r="C3998" s="408">
        <v>19518</v>
      </c>
      <c r="D3998" s="409">
        <v>45443</v>
      </c>
      <c r="E3998" s="415" t="s">
        <v>11300</v>
      </c>
    </row>
    <row r="3999" spans="2:5">
      <c r="B3999" s="407" t="s">
        <v>9836</v>
      </c>
      <c r="C3999" s="408">
        <v>19516</v>
      </c>
      <c r="D3999" s="409">
        <v>45443</v>
      </c>
      <c r="E3999" s="415" t="s">
        <v>11301</v>
      </c>
    </row>
    <row r="4000" spans="2:5">
      <c r="B4000" s="407" t="s">
        <v>9836</v>
      </c>
      <c r="C4000" s="408">
        <v>19513</v>
      </c>
      <c r="D4000" s="409">
        <v>45443</v>
      </c>
      <c r="E4000" s="415" t="s">
        <v>11221</v>
      </c>
    </row>
    <row r="4001" spans="2:5">
      <c r="B4001" s="407" t="s">
        <v>9836</v>
      </c>
      <c r="C4001" s="408">
        <v>19499</v>
      </c>
      <c r="D4001" s="409">
        <v>45443</v>
      </c>
      <c r="E4001" s="415" t="s">
        <v>11220</v>
      </c>
    </row>
    <row r="4002" spans="2:5">
      <c r="B4002" s="407" t="s">
        <v>9836</v>
      </c>
      <c r="C4002" s="408">
        <v>19497</v>
      </c>
      <c r="D4002" s="409">
        <v>45443</v>
      </c>
      <c r="E4002" s="415" t="s">
        <v>11302</v>
      </c>
    </row>
    <row r="4003" spans="2:5">
      <c r="B4003" s="407" t="s">
        <v>9836</v>
      </c>
      <c r="C4003" s="408">
        <v>19486</v>
      </c>
      <c r="D4003" s="409">
        <v>45443</v>
      </c>
      <c r="E4003" s="415" t="s">
        <v>11303</v>
      </c>
    </row>
    <row r="4004" spans="2:5">
      <c r="B4004" s="407" t="s">
        <v>9836</v>
      </c>
      <c r="C4004" s="408">
        <v>19479</v>
      </c>
      <c r="D4004" s="409">
        <v>45443</v>
      </c>
      <c r="E4004" s="415" t="s">
        <v>11304</v>
      </c>
    </row>
    <row r="4005" spans="2:5">
      <c r="B4005" s="407" t="s">
        <v>9836</v>
      </c>
      <c r="C4005" s="408">
        <v>19471</v>
      </c>
      <c r="D4005" s="409">
        <v>45443</v>
      </c>
      <c r="E4005" s="415" t="s">
        <v>11219</v>
      </c>
    </row>
    <row r="4006" spans="2:5">
      <c r="B4006" s="407" t="s">
        <v>9836</v>
      </c>
      <c r="C4006" s="408">
        <v>19466</v>
      </c>
      <c r="D4006" s="409">
        <v>45443</v>
      </c>
      <c r="E4006" s="415" t="s">
        <v>11223</v>
      </c>
    </row>
    <row r="4007" spans="2:5">
      <c r="B4007" s="407" t="s">
        <v>9836</v>
      </c>
      <c r="C4007" s="408">
        <v>19463</v>
      </c>
      <c r="D4007" s="409">
        <v>45443</v>
      </c>
      <c r="E4007" s="415" t="s">
        <v>11305</v>
      </c>
    </row>
    <row r="4008" spans="2:5">
      <c r="B4008" s="407" t="s">
        <v>9836</v>
      </c>
      <c r="C4008" s="408">
        <v>19461</v>
      </c>
      <c r="D4008" s="409">
        <v>45443</v>
      </c>
      <c r="E4008" s="415" t="s">
        <v>11224</v>
      </c>
    </row>
    <row r="4009" spans="2:5">
      <c r="B4009" s="407" t="s">
        <v>9836</v>
      </c>
      <c r="C4009" s="408">
        <v>19454</v>
      </c>
      <c r="D4009" s="409">
        <v>45443</v>
      </c>
      <c r="E4009" s="415" t="s">
        <v>11225</v>
      </c>
    </row>
    <row r="4010" spans="2:5">
      <c r="B4010" s="407" t="s">
        <v>9836</v>
      </c>
      <c r="C4010" s="408">
        <v>19452</v>
      </c>
      <c r="D4010" s="409">
        <v>45443</v>
      </c>
      <c r="E4010" s="415" t="s">
        <v>11306</v>
      </c>
    </row>
    <row r="4011" spans="2:5">
      <c r="B4011" s="407" t="s">
        <v>9836</v>
      </c>
      <c r="C4011" s="408">
        <v>19440</v>
      </c>
      <c r="D4011" s="409">
        <v>45443</v>
      </c>
      <c r="E4011" s="415" t="s">
        <v>11226</v>
      </c>
    </row>
    <row r="4012" spans="2:5">
      <c r="B4012" s="407" t="s">
        <v>9836</v>
      </c>
      <c r="C4012" s="408">
        <v>19420</v>
      </c>
      <c r="D4012" s="409">
        <v>45443</v>
      </c>
      <c r="E4012" s="415" t="s">
        <v>11227</v>
      </c>
    </row>
    <row r="4013" spans="2:5">
      <c r="B4013" s="407" t="s">
        <v>9836</v>
      </c>
      <c r="C4013" s="408">
        <v>19414</v>
      </c>
      <c r="D4013" s="409">
        <v>45443</v>
      </c>
      <c r="E4013" s="415" t="s">
        <v>11228</v>
      </c>
    </row>
    <row r="4014" spans="2:5">
      <c r="B4014" s="407" t="s">
        <v>9836</v>
      </c>
      <c r="C4014" s="408">
        <v>19398</v>
      </c>
      <c r="D4014" s="409">
        <v>45443</v>
      </c>
      <c r="E4014" s="415" t="s">
        <v>11307</v>
      </c>
    </row>
    <row r="4015" spans="2:5">
      <c r="B4015" s="407" t="s">
        <v>9836</v>
      </c>
      <c r="C4015" s="408">
        <v>19397</v>
      </c>
      <c r="D4015" s="409">
        <v>45443</v>
      </c>
      <c r="E4015" s="415" t="s">
        <v>11308</v>
      </c>
    </row>
    <row r="4016" spans="2:5">
      <c r="B4016" s="407" t="s">
        <v>9836</v>
      </c>
      <c r="C4016" s="408">
        <v>19384</v>
      </c>
      <c r="D4016" s="409">
        <v>45443</v>
      </c>
      <c r="E4016" s="415" t="s">
        <v>11311</v>
      </c>
    </row>
    <row r="4017" spans="2:5">
      <c r="B4017" s="407" t="s">
        <v>9836</v>
      </c>
      <c r="C4017" s="408">
        <v>19383</v>
      </c>
      <c r="D4017" s="409">
        <v>45443</v>
      </c>
      <c r="E4017" s="415" t="s">
        <v>11310</v>
      </c>
    </row>
    <row r="4018" spans="2:5">
      <c r="B4018" s="407" t="s">
        <v>9836</v>
      </c>
      <c r="C4018" s="408">
        <v>19380</v>
      </c>
      <c r="D4018" s="409">
        <v>45443</v>
      </c>
      <c r="E4018" s="415" t="s">
        <v>11309</v>
      </c>
    </row>
    <row r="4019" spans="2:5">
      <c r="B4019" s="407" t="s">
        <v>9836</v>
      </c>
      <c r="C4019" s="408">
        <v>19376</v>
      </c>
      <c r="D4019" s="409">
        <v>45443</v>
      </c>
      <c r="E4019" s="415" t="s">
        <v>11229</v>
      </c>
    </row>
    <row r="4020" spans="2:5">
      <c r="B4020" s="407" t="s">
        <v>9836</v>
      </c>
      <c r="C4020" s="408">
        <v>19375</v>
      </c>
      <c r="D4020" s="409">
        <v>45443</v>
      </c>
      <c r="E4020" s="415" t="s">
        <v>11312</v>
      </c>
    </row>
    <row r="4021" spans="2:5">
      <c r="B4021" s="407" t="s">
        <v>9836</v>
      </c>
      <c r="C4021" s="408">
        <v>19374</v>
      </c>
      <c r="D4021" s="409">
        <v>45443</v>
      </c>
      <c r="E4021" s="415" t="s">
        <v>11313</v>
      </c>
    </row>
    <row r="4022" spans="2:5">
      <c r="B4022" s="407" t="s">
        <v>9836</v>
      </c>
      <c r="C4022" s="408">
        <v>19373</v>
      </c>
      <c r="D4022" s="409">
        <v>45443</v>
      </c>
      <c r="E4022" s="415" t="s">
        <v>11314</v>
      </c>
    </row>
    <row r="4023" spans="2:5">
      <c r="B4023" s="407" t="s">
        <v>9836</v>
      </c>
      <c r="C4023" s="408">
        <v>19363</v>
      </c>
      <c r="D4023" s="409">
        <v>45443</v>
      </c>
      <c r="E4023" s="415" t="s">
        <v>11315</v>
      </c>
    </row>
    <row r="4024" spans="2:5">
      <c r="B4024" s="407" t="s">
        <v>9836</v>
      </c>
      <c r="C4024" s="408">
        <v>19359</v>
      </c>
      <c r="D4024" s="409">
        <v>45443</v>
      </c>
      <c r="E4024" s="415" t="s">
        <v>11316</v>
      </c>
    </row>
    <row r="4025" spans="2:5">
      <c r="B4025" s="407" t="s">
        <v>9836</v>
      </c>
      <c r="C4025" s="408">
        <v>19356</v>
      </c>
      <c r="D4025" s="409">
        <v>45443</v>
      </c>
      <c r="E4025" s="415" t="s">
        <v>11317</v>
      </c>
    </row>
    <row r="4026" spans="2:5">
      <c r="B4026" s="407" t="s">
        <v>9836</v>
      </c>
      <c r="C4026" s="408">
        <v>19351</v>
      </c>
      <c r="D4026" s="409">
        <v>45443</v>
      </c>
      <c r="E4026" s="415" t="s">
        <v>11318</v>
      </c>
    </row>
    <row r="4027" spans="2:5">
      <c r="B4027" s="407" t="s">
        <v>9836</v>
      </c>
      <c r="C4027" s="408">
        <v>19349</v>
      </c>
      <c r="D4027" s="409">
        <v>45443</v>
      </c>
      <c r="E4027" s="415" t="s">
        <v>11319</v>
      </c>
    </row>
    <row r="4028" spans="2:5">
      <c r="B4028" s="407" t="s">
        <v>9836</v>
      </c>
      <c r="C4028" s="408">
        <v>19348</v>
      </c>
      <c r="D4028" s="409">
        <v>45443</v>
      </c>
      <c r="E4028" s="415" t="s">
        <v>11320</v>
      </c>
    </row>
    <row r="4029" spans="2:5">
      <c r="B4029" s="407" t="s">
        <v>9836</v>
      </c>
      <c r="C4029" s="408">
        <v>19347</v>
      </c>
      <c r="D4029" s="409">
        <v>45443</v>
      </c>
      <c r="E4029" s="415" t="s">
        <v>11321</v>
      </c>
    </row>
    <row r="4030" spans="2:5">
      <c r="B4030" s="407" t="s">
        <v>9836</v>
      </c>
      <c r="C4030" s="408">
        <v>19346</v>
      </c>
      <c r="D4030" s="409">
        <v>45443</v>
      </c>
      <c r="E4030" s="415" t="s">
        <v>11322</v>
      </c>
    </row>
    <row r="4031" spans="2:5">
      <c r="B4031" s="407" t="s">
        <v>9836</v>
      </c>
      <c r="C4031" s="408">
        <v>19345</v>
      </c>
      <c r="D4031" s="409">
        <v>45443</v>
      </c>
      <c r="E4031" s="415" t="s">
        <v>11323</v>
      </c>
    </row>
    <row r="4032" spans="2:5">
      <c r="B4032" s="407" t="s">
        <v>9836</v>
      </c>
      <c r="C4032" s="408">
        <v>19342</v>
      </c>
      <c r="D4032" s="409">
        <v>45443</v>
      </c>
      <c r="E4032" s="415" t="s">
        <v>11324</v>
      </c>
    </row>
    <row r="4033" spans="2:5">
      <c r="B4033" s="407" t="s">
        <v>9836</v>
      </c>
      <c r="C4033" s="408">
        <v>19340</v>
      </c>
      <c r="D4033" s="409">
        <v>45443</v>
      </c>
      <c r="E4033" s="415" t="s">
        <v>11325</v>
      </c>
    </row>
    <row r="4034" spans="2:5">
      <c r="B4034" s="407" t="s">
        <v>9836</v>
      </c>
      <c r="C4034" s="408">
        <v>19335</v>
      </c>
      <c r="D4034" s="409">
        <v>45442</v>
      </c>
      <c r="E4034" s="407" t="s">
        <v>10880</v>
      </c>
    </row>
    <row r="4035" spans="2:5">
      <c r="B4035" s="407" t="s">
        <v>9836</v>
      </c>
      <c r="C4035" s="408">
        <v>19332</v>
      </c>
      <c r="D4035" s="409">
        <v>45442</v>
      </c>
      <c r="E4035" s="407" t="s">
        <v>10768</v>
      </c>
    </row>
    <row r="4036" spans="2:5">
      <c r="B4036" s="407" t="s">
        <v>9836</v>
      </c>
      <c r="C4036" s="408">
        <v>19327</v>
      </c>
      <c r="D4036" s="409">
        <v>45442</v>
      </c>
      <c r="E4036" s="407" t="s">
        <v>10881</v>
      </c>
    </row>
    <row r="4037" spans="2:5">
      <c r="B4037" s="407" t="s">
        <v>9836</v>
      </c>
      <c r="C4037" s="408">
        <v>19323</v>
      </c>
      <c r="D4037" s="409">
        <v>45442</v>
      </c>
      <c r="E4037" s="407" t="s">
        <v>10882</v>
      </c>
    </row>
    <row r="4038" spans="2:5">
      <c r="B4038" s="407" t="s">
        <v>9836</v>
      </c>
      <c r="C4038" s="408">
        <v>19320</v>
      </c>
      <c r="D4038" s="409">
        <v>45442</v>
      </c>
      <c r="E4038" s="407" t="s">
        <v>10769</v>
      </c>
    </row>
    <row r="4039" spans="2:5">
      <c r="B4039" s="407" t="s">
        <v>9836</v>
      </c>
      <c r="C4039" s="408">
        <v>19317</v>
      </c>
      <c r="D4039" s="409">
        <v>45442</v>
      </c>
      <c r="E4039" s="407" t="s">
        <v>10770</v>
      </c>
    </row>
    <row r="4040" spans="2:5">
      <c r="B4040" s="407" t="s">
        <v>9836</v>
      </c>
      <c r="C4040" s="408">
        <v>19316</v>
      </c>
      <c r="D4040" s="409">
        <v>45442</v>
      </c>
      <c r="E4040" s="407" t="s">
        <v>10771</v>
      </c>
    </row>
    <row r="4041" spans="2:5">
      <c r="B4041" s="407" t="s">
        <v>9836</v>
      </c>
      <c r="C4041" s="408">
        <v>19315</v>
      </c>
      <c r="D4041" s="409">
        <v>45442</v>
      </c>
      <c r="E4041" s="407" t="s">
        <v>10883</v>
      </c>
    </row>
    <row r="4042" spans="2:5">
      <c r="B4042" s="407" t="s">
        <v>9836</v>
      </c>
      <c r="C4042" s="408">
        <v>19300</v>
      </c>
      <c r="D4042" s="409">
        <v>45442</v>
      </c>
      <c r="E4042" s="407" t="s">
        <v>10772</v>
      </c>
    </row>
    <row r="4043" spans="2:5">
      <c r="B4043" s="407" t="s">
        <v>9836</v>
      </c>
      <c r="C4043" s="408">
        <v>19296</v>
      </c>
      <c r="D4043" s="409">
        <v>45442</v>
      </c>
      <c r="E4043" s="407" t="s">
        <v>10884</v>
      </c>
    </row>
    <row r="4044" spans="2:5">
      <c r="B4044" s="407" t="s">
        <v>9836</v>
      </c>
      <c r="C4044" s="408">
        <v>19279</v>
      </c>
      <c r="D4044" s="409">
        <v>45442</v>
      </c>
      <c r="E4044" s="407" t="s">
        <v>10773</v>
      </c>
    </row>
    <row r="4045" spans="2:5">
      <c r="B4045" s="407" t="s">
        <v>9836</v>
      </c>
      <c r="C4045" s="408">
        <v>19277</v>
      </c>
      <c r="D4045" s="409">
        <v>45442</v>
      </c>
      <c r="E4045" s="407" t="s">
        <v>10774</v>
      </c>
    </row>
    <row r="4046" spans="2:5">
      <c r="B4046" s="407" t="s">
        <v>9836</v>
      </c>
      <c r="C4046" s="408">
        <v>19276</v>
      </c>
      <c r="D4046" s="409">
        <v>45442</v>
      </c>
      <c r="E4046" s="407" t="s">
        <v>10885</v>
      </c>
    </row>
    <row r="4047" spans="2:5">
      <c r="B4047" s="407" t="s">
        <v>9836</v>
      </c>
      <c r="C4047" s="408">
        <v>19272</v>
      </c>
      <c r="D4047" s="409">
        <v>45442</v>
      </c>
      <c r="E4047" s="407" t="s">
        <v>10775</v>
      </c>
    </row>
    <row r="4048" spans="2:5">
      <c r="B4048" s="407" t="s">
        <v>9836</v>
      </c>
      <c r="C4048" s="408">
        <v>19269</v>
      </c>
      <c r="D4048" s="409">
        <v>45442</v>
      </c>
      <c r="E4048" s="407" t="s">
        <v>10776</v>
      </c>
    </row>
    <row r="4049" spans="2:5">
      <c r="B4049" s="407" t="s">
        <v>9836</v>
      </c>
      <c r="C4049" s="408">
        <v>19262</v>
      </c>
      <c r="D4049" s="409">
        <v>45442</v>
      </c>
      <c r="E4049" s="407" t="s">
        <v>10886</v>
      </c>
    </row>
    <row r="4050" spans="2:5">
      <c r="B4050" s="407" t="s">
        <v>9836</v>
      </c>
      <c r="C4050" s="408">
        <v>19261</v>
      </c>
      <c r="D4050" s="409">
        <v>45442</v>
      </c>
      <c r="E4050" s="407" t="s">
        <v>10887</v>
      </c>
    </row>
    <row r="4051" spans="2:5">
      <c r="B4051" s="407" t="s">
        <v>9836</v>
      </c>
      <c r="C4051" s="408">
        <v>19256</v>
      </c>
      <c r="D4051" s="409">
        <v>45442</v>
      </c>
      <c r="E4051" s="407" t="s">
        <v>10777</v>
      </c>
    </row>
    <row r="4052" spans="2:5">
      <c r="B4052" s="407" t="s">
        <v>9836</v>
      </c>
      <c r="C4052" s="408">
        <v>19247</v>
      </c>
      <c r="D4052" s="409">
        <v>45442</v>
      </c>
      <c r="E4052" s="407" t="s">
        <v>10778</v>
      </c>
    </row>
    <row r="4053" spans="2:5">
      <c r="B4053" s="407" t="s">
        <v>9836</v>
      </c>
      <c r="C4053" s="408">
        <v>19237</v>
      </c>
      <c r="D4053" s="409">
        <v>45442</v>
      </c>
      <c r="E4053" s="407" t="s">
        <v>10888</v>
      </c>
    </row>
    <row r="4054" spans="2:5">
      <c r="B4054" s="407" t="s">
        <v>9836</v>
      </c>
      <c r="C4054" s="408">
        <v>19236</v>
      </c>
      <c r="D4054" s="409">
        <v>45442</v>
      </c>
      <c r="E4054" s="407" t="s">
        <v>10889</v>
      </c>
    </row>
    <row r="4055" spans="2:5">
      <c r="B4055" s="407" t="s">
        <v>9836</v>
      </c>
      <c r="C4055" s="408">
        <v>19234</v>
      </c>
      <c r="D4055" s="409">
        <v>45442</v>
      </c>
      <c r="E4055" s="407" t="s">
        <v>10779</v>
      </c>
    </row>
    <row r="4056" spans="2:5">
      <c r="B4056" s="407" t="s">
        <v>9836</v>
      </c>
      <c r="C4056" s="408">
        <v>19230</v>
      </c>
      <c r="D4056" s="409">
        <v>45442</v>
      </c>
      <c r="E4056" s="407" t="s">
        <v>10890</v>
      </c>
    </row>
    <row r="4057" spans="2:5">
      <c r="B4057" s="407" t="s">
        <v>9836</v>
      </c>
      <c r="C4057" s="408">
        <v>19225</v>
      </c>
      <c r="D4057" s="409">
        <v>45442</v>
      </c>
      <c r="E4057" s="407" t="s">
        <v>10780</v>
      </c>
    </row>
    <row r="4058" spans="2:5">
      <c r="B4058" s="407" t="s">
        <v>9836</v>
      </c>
      <c r="C4058" s="408">
        <v>19221</v>
      </c>
      <c r="D4058" s="409">
        <v>45442</v>
      </c>
      <c r="E4058" s="407" t="s">
        <v>10891</v>
      </c>
    </row>
    <row r="4059" spans="2:5">
      <c r="B4059" s="407" t="s">
        <v>9836</v>
      </c>
      <c r="C4059" s="408">
        <v>19217</v>
      </c>
      <c r="D4059" s="409">
        <v>45442</v>
      </c>
      <c r="E4059" s="407" t="s">
        <v>10892</v>
      </c>
    </row>
    <row r="4060" spans="2:5">
      <c r="B4060" s="407" t="s">
        <v>9836</v>
      </c>
      <c r="C4060" s="408">
        <v>19213</v>
      </c>
      <c r="D4060" s="409">
        <v>45442</v>
      </c>
      <c r="E4060" s="407" t="s">
        <v>10893</v>
      </c>
    </row>
    <row r="4061" spans="2:5">
      <c r="B4061" s="407" t="s">
        <v>9836</v>
      </c>
      <c r="C4061" s="408">
        <v>19212</v>
      </c>
      <c r="D4061" s="409">
        <v>45442</v>
      </c>
      <c r="E4061" s="407" t="s">
        <v>10781</v>
      </c>
    </row>
    <row r="4062" spans="2:5">
      <c r="B4062" s="407" t="s">
        <v>9836</v>
      </c>
      <c r="C4062" s="408">
        <v>19211</v>
      </c>
      <c r="D4062" s="409">
        <v>45442</v>
      </c>
      <c r="E4062" s="407" t="s">
        <v>10782</v>
      </c>
    </row>
    <row r="4063" spans="2:5">
      <c r="B4063" s="407" t="s">
        <v>9836</v>
      </c>
      <c r="C4063" s="408">
        <v>19210</v>
      </c>
      <c r="D4063" s="409">
        <v>45442</v>
      </c>
      <c r="E4063" s="407" t="s">
        <v>10783</v>
      </c>
    </row>
    <row r="4064" spans="2:5">
      <c r="B4064" s="407" t="s">
        <v>9836</v>
      </c>
      <c r="C4064" s="408">
        <v>19206</v>
      </c>
      <c r="D4064" s="409">
        <v>45442</v>
      </c>
      <c r="E4064" s="407" t="s">
        <v>10894</v>
      </c>
    </row>
    <row r="4065" spans="2:5">
      <c r="B4065" s="407" t="s">
        <v>9836</v>
      </c>
      <c r="C4065" s="408">
        <v>19202</v>
      </c>
      <c r="D4065" s="409">
        <v>45442</v>
      </c>
      <c r="E4065" s="407" t="s">
        <v>10792</v>
      </c>
    </row>
    <row r="4066" spans="2:5">
      <c r="B4066" s="407" t="s">
        <v>9836</v>
      </c>
      <c r="C4066" s="408">
        <v>19189</v>
      </c>
      <c r="D4066" s="409">
        <v>45442</v>
      </c>
      <c r="E4066" s="407" t="s">
        <v>10791</v>
      </c>
    </row>
    <row r="4067" spans="2:5">
      <c r="B4067" s="407" t="s">
        <v>9836</v>
      </c>
      <c r="C4067" s="408">
        <v>19186</v>
      </c>
      <c r="D4067" s="409">
        <v>45442</v>
      </c>
      <c r="E4067" s="407" t="s">
        <v>10895</v>
      </c>
    </row>
    <row r="4068" spans="2:5">
      <c r="B4068" s="407" t="s">
        <v>9836</v>
      </c>
      <c r="C4068" s="408">
        <v>19178</v>
      </c>
      <c r="D4068" s="409">
        <v>45442</v>
      </c>
      <c r="E4068" s="407" t="s">
        <v>10896</v>
      </c>
    </row>
    <row r="4069" spans="2:5">
      <c r="B4069" s="407" t="s">
        <v>9836</v>
      </c>
      <c r="C4069" s="408">
        <v>19175</v>
      </c>
      <c r="D4069" s="409">
        <v>45442</v>
      </c>
      <c r="E4069" s="407" t="s">
        <v>10790</v>
      </c>
    </row>
    <row r="4070" spans="2:5">
      <c r="B4070" s="407" t="s">
        <v>9836</v>
      </c>
      <c r="C4070" s="408">
        <v>19166</v>
      </c>
      <c r="D4070" s="409">
        <v>45442</v>
      </c>
      <c r="E4070" s="407" t="s">
        <v>10789</v>
      </c>
    </row>
    <row r="4071" spans="2:5">
      <c r="B4071" s="407" t="s">
        <v>9836</v>
      </c>
      <c r="C4071" s="408">
        <v>19162</v>
      </c>
      <c r="D4071" s="409">
        <v>45442</v>
      </c>
      <c r="E4071" s="407" t="s">
        <v>10788</v>
      </c>
    </row>
    <row r="4072" spans="2:5">
      <c r="B4072" s="407" t="s">
        <v>9836</v>
      </c>
      <c r="C4072" s="408">
        <v>19156</v>
      </c>
      <c r="D4072" s="409">
        <v>45442</v>
      </c>
      <c r="E4072" s="407" t="s">
        <v>10787</v>
      </c>
    </row>
    <row r="4073" spans="2:5">
      <c r="B4073" s="407" t="s">
        <v>9836</v>
      </c>
      <c r="C4073" s="408">
        <v>19153</v>
      </c>
      <c r="D4073" s="409">
        <v>45442</v>
      </c>
      <c r="E4073" s="407" t="s">
        <v>10786</v>
      </c>
    </row>
    <row r="4074" spans="2:5">
      <c r="B4074" s="407" t="s">
        <v>9836</v>
      </c>
      <c r="C4074" s="408">
        <v>19146</v>
      </c>
      <c r="D4074" s="409">
        <v>45442</v>
      </c>
      <c r="E4074" s="407" t="s">
        <v>10897</v>
      </c>
    </row>
    <row r="4075" spans="2:5">
      <c r="B4075" s="407" t="s">
        <v>9836</v>
      </c>
      <c r="C4075" s="408">
        <v>19121</v>
      </c>
      <c r="D4075" s="409">
        <v>45442</v>
      </c>
      <c r="E4075" s="407" t="s">
        <v>10785</v>
      </c>
    </row>
    <row r="4076" spans="2:5">
      <c r="B4076" s="407" t="s">
        <v>9836</v>
      </c>
      <c r="C4076" s="408">
        <v>19119</v>
      </c>
      <c r="D4076" s="409">
        <v>45442</v>
      </c>
      <c r="E4076" s="407" t="s">
        <v>10784</v>
      </c>
    </row>
    <row r="4077" spans="2:5">
      <c r="B4077" s="407" t="s">
        <v>9836</v>
      </c>
      <c r="C4077" s="408">
        <v>19107</v>
      </c>
      <c r="D4077" s="409">
        <v>45442</v>
      </c>
      <c r="E4077" s="407" t="s">
        <v>10796</v>
      </c>
    </row>
    <row r="4078" spans="2:5">
      <c r="B4078" s="407" t="s">
        <v>9836</v>
      </c>
      <c r="C4078" s="408">
        <v>19103</v>
      </c>
      <c r="D4078" s="409">
        <v>45442</v>
      </c>
      <c r="E4078" s="407" t="s">
        <v>10898</v>
      </c>
    </row>
    <row r="4079" spans="2:5">
      <c r="B4079" s="407" t="s">
        <v>9836</v>
      </c>
      <c r="C4079" s="408">
        <v>19101</v>
      </c>
      <c r="D4079" s="409">
        <v>45442</v>
      </c>
      <c r="E4079" s="407" t="s">
        <v>10795</v>
      </c>
    </row>
    <row r="4080" spans="2:5">
      <c r="B4080" s="407" t="s">
        <v>9836</v>
      </c>
      <c r="C4080" s="408">
        <v>19098</v>
      </c>
      <c r="D4080" s="409">
        <v>45442</v>
      </c>
      <c r="E4080" s="407" t="s">
        <v>10794</v>
      </c>
    </row>
    <row r="4081" spans="2:5">
      <c r="B4081" s="407" t="s">
        <v>9836</v>
      </c>
      <c r="C4081" s="408">
        <v>19080</v>
      </c>
      <c r="D4081" s="409">
        <v>45442</v>
      </c>
      <c r="E4081" s="407" t="s">
        <v>10793</v>
      </c>
    </row>
    <row r="4082" spans="2:5">
      <c r="B4082" s="407" t="s">
        <v>9836</v>
      </c>
      <c r="C4082" s="408">
        <v>19076</v>
      </c>
      <c r="D4082" s="409">
        <v>45442</v>
      </c>
      <c r="E4082" s="407" t="s">
        <v>10899</v>
      </c>
    </row>
    <row r="4083" spans="2:5">
      <c r="B4083" s="407" t="s">
        <v>9836</v>
      </c>
      <c r="C4083" s="408">
        <v>19072</v>
      </c>
      <c r="D4083" s="409">
        <v>45442</v>
      </c>
      <c r="E4083" s="407" t="s">
        <v>10797</v>
      </c>
    </row>
    <row r="4084" spans="2:5">
      <c r="B4084" s="407" t="s">
        <v>9836</v>
      </c>
      <c r="C4084" s="408">
        <v>19065</v>
      </c>
      <c r="D4084" s="409">
        <v>45442</v>
      </c>
      <c r="E4084" s="407" t="s">
        <v>10900</v>
      </c>
    </row>
    <row r="4085" spans="2:5">
      <c r="B4085" s="407" t="s">
        <v>9836</v>
      </c>
      <c r="C4085" s="408">
        <v>19062</v>
      </c>
      <c r="D4085" s="409">
        <v>45442</v>
      </c>
      <c r="E4085" s="407" t="s">
        <v>10798</v>
      </c>
    </row>
    <row r="4086" spans="2:5">
      <c r="B4086" s="407" t="s">
        <v>9836</v>
      </c>
      <c r="C4086" s="408">
        <v>19059</v>
      </c>
      <c r="D4086" s="409">
        <v>45442</v>
      </c>
      <c r="E4086" s="407" t="s">
        <v>10799</v>
      </c>
    </row>
    <row r="4087" spans="2:5">
      <c r="B4087" s="407" t="s">
        <v>9836</v>
      </c>
      <c r="C4087" s="408">
        <v>19053</v>
      </c>
      <c r="D4087" s="409">
        <v>45442</v>
      </c>
      <c r="E4087" s="407" t="s">
        <v>10901</v>
      </c>
    </row>
    <row r="4088" spans="2:5">
      <c r="B4088" s="407" t="s">
        <v>9836</v>
      </c>
      <c r="C4088" s="408">
        <v>19047</v>
      </c>
      <c r="D4088" s="409">
        <v>45442</v>
      </c>
      <c r="E4088" s="407" t="s">
        <v>10800</v>
      </c>
    </row>
    <row r="4089" spans="2:5">
      <c r="B4089" s="407" t="s">
        <v>9836</v>
      </c>
      <c r="C4089" s="408">
        <v>19036</v>
      </c>
      <c r="D4089" s="409">
        <v>45442</v>
      </c>
      <c r="E4089" s="407" t="s">
        <v>10902</v>
      </c>
    </row>
    <row r="4090" spans="2:5">
      <c r="B4090" s="407" t="s">
        <v>9836</v>
      </c>
      <c r="C4090" s="408">
        <v>19033</v>
      </c>
      <c r="D4090" s="409">
        <v>45442</v>
      </c>
      <c r="E4090" s="407" t="s">
        <v>10801</v>
      </c>
    </row>
    <row r="4091" spans="2:5">
      <c r="B4091" s="407" t="s">
        <v>9836</v>
      </c>
      <c r="C4091" s="408">
        <v>19032</v>
      </c>
      <c r="D4091" s="409">
        <v>45442</v>
      </c>
      <c r="E4091" s="407" t="s">
        <v>10903</v>
      </c>
    </row>
    <row r="4092" spans="2:5">
      <c r="B4092" s="407" t="s">
        <v>9836</v>
      </c>
      <c r="C4092" s="408">
        <v>19026</v>
      </c>
      <c r="D4092" s="409">
        <v>45442</v>
      </c>
      <c r="E4092" s="407" t="s">
        <v>10802</v>
      </c>
    </row>
    <row r="4093" spans="2:5">
      <c r="B4093" s="407" t="s">
        <v>9836</v>
      </c>
      <c r="C4093" s="408">
        <v>19024</v>
      </c>
      <c r="D4093" s="409">
        <v>45442</v>
      </c>
      <c r="E4093" s="407" t="s">
        <v>10803</v>
      </c>
    </row>
    <row r="4094" spans="2:5">
      <c r="B4094" s="407" t="s">
        <v>9836</v>
      </c>
      <c r="C4094" s="408">
        <v>19022</v>
      </c>
      <c r="D4094" s="409">
        <v>45442</v>
      </c>
      <c r="E4094" s="407" t="s">
        <v>10804</v>
      </c>
    </row>
    <row r="4095" spans="2:5">
      <c r="B4095" s="407" t="s">
        <v>9836</v>
      </c>
      <c r="C4095" s="408">
        <v>19019</v>
      </c>
      <c r="D4095" s="409">
        <v>45442</v>
      </c>
      <c r="E4095" s="407" t="s">
        <v>10904</v>
      </c>
    </row>
    <row r="4096" spans="2:5">
      <c r="B4096" s="407" t="s">
        <v>9836</v>
      </c>
      <c r="C4096" s="408">
        <v>19017</v>
      </c>
      <c r="D4096" s="409">
        <v>45442</v>
      </c>
      <c r="E4096" s="407" t="s">
        <v>10805</v>
      </c>
    </row>
    <row r="4097" spans="2:5">
      <c r="B4097" s="407" t="s">
        <v>9836</v>
      </c>
      <c r="C4097" s="408">
        <v>19015</v>
      </c>
      <c r="D4097" s="409">
        <v>45442</v>
      </c>
      <c r="E4097" s="407" t="s">
        <v>10905</v>
      </c>
    </row>
    <row r="4098" spans="2:5">
      <c r="B4098" s="407" t="s">
        <v>9836</v>
      </c>
      <c r="C4098" s="408">
        <v>19014</v>
      </c>
      <c r="D4098" s="409">
        <v>45442</v>
      </c>
      <c r="E4098" s="407" t="s">
        <v>10806</v>
      </c>
    </row>
    <row r="4099" spans="2:5">
      <c r="B4099" s="407" t="s">
        <v>9836</v>
      </c>
      <c r="C4099" s="408">
        <v>19013</v>
      </c>
      <c r="D4099" s="409">
        <v>45442</v>
      </c>
      <c r="E4099" s="407" t="s">
        <v>10807</v>
      </c>
    </row>
    <row r="4100" spans="2:5">
      <c r="B4100" s="407" t="s">
        <v>9836</v>
      </c>
      <c r="C4100" s="408">
        <v>19000</v>
      </c>
      <c r="D4100" s="409">
        <v>45442</v>
      </c>
      <c r="E4100" s="407" t="s">
        <v>10808</v>
      </c>
    </row>
    <row r="4101" spans="2:5">
      <c r="B4101" s="407" t="s">
        <v>9836</v>
      </c>
      <c r="C4101" s="408">
        <v>18997</v>
      </c>
      <c r="D4101" s="409">
        <v>45442</v>
      </c>
      <c r="E4101" s="407" t="s">
        <v>10906</v>
      </c>
    </row>
    <row r="4102" spans="2:5">
      <c r="B4102" s="407" t="s">
        <v>9836</v>
      </c>
      <c r="C4102" s="408">
        <v>18986</v>
      </c>
      <c r="D4102" s="409">
        <v>45442</v>
      </c>
      <c r="E4102" s="407" t="s">
        <v>10809</v>
      </c>
    </row>
    <row r="4103" spans="2:5">
      <c r="B4103" s="407" t="s">
        <v>9836</v>
      </c>
      <c r="C4103" s="408">
        <v>18984</v>
      </c>
      <c r="D4103" s="409">
        <v>45442</v>
      </c>
      <c r="E4103" s="407" t="s">
        <v>10810</v>
      </c>
    </row>
    <row r="4104" spans="2:5">
      <c r="B4104" s="407" t="s">
        <v>9836</v>
      </c>
      <c r="C4104" s="408">
        <v>18983</v>
      </c>
      <c r="D4104" s="409">
        <v>45442</v>
      </c>
      <c r="E4104" s="407" t="s">
        <v>10811</v>
      </c>
    </row>
    <row r="4105" spans="2:5">
      <c r="B4105" s="407" t="s">
        <v>9836</v>
      </c>
      <c r="C4105" s="408">
        <v>18979</v>
      </c>
      <c r="D4105" s="409">
        <v>45442</v>
      </c>
      <c r="E4105" s="407" t="s">
        <v>10826</v>
      </c>
    </row>
    <row r="4106" spans="2:5">
      <c r="B4106" s="407" t="s">
        <v>9836</v>
      </c>
      <c r="C4106" s="408">
        <v>18975</v>
      </c>
      <c r="D4106" s="409">
        <v>45442</v>
      </c>
      <c r="E4106" s="407" t="s">
        <v>10825</v>
      </c>
    </row>
    <row r="4107" spans="2:5">
      <c r="B4107" s="407" t="s">
        <v>9836</v>
      </c>
      <c r="C4107" s="408">
        <v>18972</v>
      </c>
      <c r="D4107" s="409">
        <v>45442</v>
      </c>
      <c r="E4107" s="407" t="s">
        <v>10824</v>
      </c>
    </row>
    <row r="4108" spans="2:5">
      <c r="B4108" s="407" t="s">
        <v>9836</v>
      </c>
      <c r="C4108" s="408">
        <v>18968</v>
      </c>
      <c r="D4108" s="409">
        <v>45442</v>
      </c>
      <c r="E4108" s="407" t="s">
        <v>10907</v>
      </c>
    </row>
    <row r="4109" spans="2:5">
      <c r="B4109" s="407" t="s">
        <v>9836</v>
      </c>
      <c r="C4109" s="408">
        <v>18953</v>
      </c>
      <c r="D4109" s="409">
        <v>45442</v>
      </c>
      <c r="E4109" s="407" t="s">
        <v>10823</v>
      </c>
    </row>
    <row r="4110" spans="2:5">
      <c r="B4110" s="407" t="s">
        <v>9836</v>
      </c>
      <c r="C4110" s="408">
        <v>18952</v>
      </c>
      <c r="D4110" s="409">
        <v>45442</v>
      </c>
      <c r="E4110" s="407" t="s">
        <v>10908</v>
      </c>
    </row>
    <row r="4111" spans="2:5">
      <c r="B4111" s="407" t="s">
        <v>9836</v>
      </c>
      <c r="C4111" s="408">
        <v>18948</v>
      </c>
      <c r="D4111" s="409">
        <v>45442</v>
      </c>
      <c r="E4111" s="407" t="s">
        <v>10909</v>
      </c>
    </row>
    <row r="4112" spans="2:5">
      <c r="B4112" s="407" t="s">
        <v>9836</v>
      </c>
      <c r="C4112" s="408">
        <v>18945</v>
      </c>
      <c r="D4112" s="409">
        <v>45442</v>
      </c>
      <c r="E4112" s="407" t="s">
        <v>10910</v>
      </c>
    </row>
    <row r="4113" spans="2:5">
      <c r="B4113" s="407" t="s">
        <v>9836</v>
      </c>
      <c r="C4113" s="408">
        <v>18944</v>
      </c>
      <c r="D4113" s="409">
        <v>45442</v>
      </c>
      <c r="E4113" s="407" t="s">
        <v>10911</v>
      </c>
    </row>
    <row r="4114" spans="2:5">
      <c r="B4114" s="407" t="s">
        <v>9836</v>
      </c>
      <c r="C4114" s="408">
        <v>18942</v>
      </c>
      <c r="D4114" s="409">
        <v>45442</v>
      </c>
      <c r="E4114" s="407" t="s">
        <v>10912</v>
      </c>
    </row>
    <row r="4115" spans="2:5">
      <c r="B4115" s="407" t="s">
        <v>9836</v>
      </c>
      <c r="C4115" s="408">
        <v>18941</v>
      </c>
      <c r="D4115" s="409">
        <v>45442</v>
      </c>
      <c r="E4115" s="407" t="s">
        <v>10913</v>
      </c>
    </row>
    <row r="4116" spans="2:5">
      <c r="B4116" s="407" t="s">
        <v>9836</v>
      </c>
      <c r="C4116" s="408">
        <v>18938</v>
      </c>
      <c r="D4116" s="409">
        <v>45442</v>
      </c>
      <c r="E4116" s="407" t="s">
        <v>10914</v>
      </c>
    </row>
    <row r="4117" spans="2:5">
      <c r="B4117" s="407" t="s">
        <v>9836</v>
      </c>
      <c r="C4117" s="408">
        <v>18933</v>
      </c>
      <c r="D4117" s="409">
        <v>45442</v>
      </c>
      <c r="E4117" s="407" t="s">
        <v>10822</v>
      </c>
    </row>
    <row r="4118" spans="2:5">
      <c r="B4118" s="407" t="s">
        <v>9836</v>
      </c>
      <c r="C4118" s="408">
        <v>18932</v>
      </c>
      <c r="D4118" s="409">
        <v>45442</v>
      </c>
      <c r="E4118" s="407" t="s">
        <v>10915</v>
      </c>
    </row>
    <row r="4119" spans="2:5">
      <c r="B4119" s="407" t="s">
        <v>9836</v>
      </c>
      <c r="C4119" s="408">
        <v>18931</v>
      </c>
      <c r="D4119" s="409">
        <v>45442</v>
      </c>
      <c r="E4119" s="407" t="s">
        <v>10916</v>
      </c>
    </row>
    <row r="4120" spans="2:5">
      <c r="B4120" s="407" t="s">
        <v>9836</v>
      </c>
      <c r="C4120" s="408">
        <v>18929</v>
      </c>
      <c r="D4120" s="409">
        <v>45442</v>
      </c>
      <c r="E4120" s="407" t="s">
        <v>10917</v>
      </c>
    </row>
    <row r="4121" spans="2:5">
      <c r="B4121" s="407" t="s">
        <v>9836</v>
      </c>
      <c r="C4121" s="408">
        <v>18925</v>
      </c>
      <c r="D4121" s="409">
        <v>45442</v>
      </c>
      <c r="E4121" s="407" t="s">
        <v>10821</v>
      </c>
    </row>
    <row r="4122" spans="2:5">
      <c r="B4122" s="407" t="s">
        <v>9836</v>
      </c>
      <c r="C4122" s="408">
        <v>18921</v>
      </c>
      <c r="D4122" s="409">
        <v>45442</v>
      </c>
      <c r="E4122" s="407" t="s">
        <v>10812</v>
      </c>
    </row>
    <row r="4123" spans="2:5">
      <c r="B4123" s="407" t="s">
        <v>9836</v>
      </c>
      <c r="C4123" s="408">
        <v>18918</v>
      </c>
      <c r="D4123" s="409">
        <v>45442</v>
      </c>
      <c r="E4123" s="407" t="s">
        <v>10918</v>
      </c>
    </row>
    <row r="4124" spans="2:5">
      <c r="B4124" s="407" t="s">
        <v>9836</v>
      </c>
      <c r="C4124" s="408">
        <v>18917</v>
      </c>
      <c r="D4124" s="409">
        <v>45442</v>
      </c>
      <c r="E4124" s="407" t="s">
        <v>10813</v>
      </c>
    </row>
    <row r="4125" spans="2:5">
      <c r="B4125" s="407" t="s">
        <v>9836</v>
      </c>
      <c r="C4125" s="408">
        <v>18913</v>
      </c>
      <c r="D4125" s="409">
        <v>45442</v>
      </c>
      <c r="E4125" s="407" t="s">
        <v>10814</v>
      </c>
    </row>
    <row r="4126" spans="2:5">
      <c r="B4126" s="407" t="s">
        <v>9836</v>
      </c>
      <c r="C4126" s="408">
        <v>18906</v>
      </c>
      <c r="D4126" s="409">
        <v>45442</v>
      </c>
      <c r="E4126" s="407" t="s">
        <v>10919</v>
      </c>
    </row>
    <row r="4127" spans="2:5">
      <c r="B4127" s="407" t="s">
        <v>9836</v>
      </c>
      <c r="C4127" s="408">
        <v>18902</v>
      </c>
      <c r="D4127" s="409">
        <v>45442</v>
      </c>
      <c r="E4127" s="407" t="s">
        <v>10815</v>
      </c>
    </row>
    <row r="4128" spans="2:5">
      <c r="B4128" s="407" t="s">
        <v>9836</v>
      </c>
      <c r="C4128" s="408">
        <v>18896</v>
      </c>
      <c r="D4128" s="409">
        <v>45442</v>
      </c>
      <c r="E4128" s="407" t="s">
        <v>10816</v>
      </c>
    </row>
    <row r="4129" spans="2:5">
      <c r="B4129" s="407" t="s">
        <v>9836</v>
      </c>
      <c r="C4129" s="408">
        <v>18894</v>
      </c>
      <c r="D4129" s="409">
        <v>45442</v>
      </c>
      <c r="E4129" s="407" t="s">
        <v>10817</v>
      </c>
    </row>
    <row r="4130" spans="2:5">
      <c r="B4130" s="407" t="s">
        <v>9836</v>
      </c>
      <c r="C4130" s="408">
        <v>18890</v>
      </c>
      <c r="D4130" s="409">
        <v>45442</v>
      </c>
      <c r="E4130" s="407" t="s">
        <v>10818</v>
      </c>
    </row>
    <row r="4131" spans="2:5">
      <c r="B4131" s="407" t="s">
        <v>9836</v>
      </c>
      <c r="C4131" s="408">
        <v>18888</v>
      </c>
      <c r="D4131" s="409">
        <v>45442</v>
      </c>
      <c r="E4131" s="407" t="s">
        <v>10920</v>
      </c>
    </row>
    <row r="4132" spans="2:5">
      <c r="B4132" s="407" t="s">
        <v>9836</v>
      </c>
      <c r="C4132" s="408">
        <v>18886</v>
      </c>
      <c r="D4132" s="409">
        <v>45442</v>
      </c>
      <c r="E4132" s="407" t="s">
        <v>10819</v>
      </c>
    </row>
    <row r="4133" spans="2:5">
      <c r="B4133" s="407" t="s">
        <v>9836</v>
      </c>
      <c r="C4133" s="408">
        <v>18881</v>
      </c>
      <c r="D4133" s="409">
        <v>45442</v>
      </c>
      <c r="E4133" s="407" t="s">
        <v>10820</v>
      </c>
    </row>
    <row r="4134" spans="2:5">
      <c r="B4134" s="407" t="s">
        <v>9836</v>
      </c>
      <c r="C4134" s="408">
        <v>18879</v>
      </c>
      <c r="D4134" s="409">
        <v>45442</v>
      </c>
      <c r="E4134" s="407" t="s">
        <v>10827</v>
      </c>
    </row>
    <row r="4135" spans="2:5">
      <c r="B4135" s="407" t="s">
        <v>9836</v>
      </c>
      <c r="C4135" s="408">
        <v>18878</v>
      </c>
      <c r="D4135" s="409">
        <v>45442</v>
      </c>
      <c r="E4135" s="412" t="s">
        <v>10921</v>
      </c>
    </row>
    <row r="4136" spans="2:5">
      <c r="B4136" s="407" t="s">
        <v>9836</v>
      </c>
      <c r="C4136" s="408">
        <v>18877</v>
      </c>
      <c r="D4136" s="409">
        <v>45442</v>
      </c>
      <c r="E4136" s="407" t="s">
        <v>10828</v>
      </c>
    </row>
    <row r="4137" spans="2:5">
      <c r="B4137" s="407" t="s">
        <v>9836</v>
      </c>
      <c r="C4137" s="408">
        <v>18871</v>
      </c>
      <c r="D4137" s="409">
        <v>45442</v>
      </c>
      <c r="E4137" s="407" t="s">
        <v>10922</v>
      </c>
    </row>
    <row r="4138" spans="2:5">
      <c r="B4138" s="407" t="s">
        <v>9836</v>
      </c>
      <c r="C4138" s="408">
        <v>18869</v>
      </c>
      <c r="D4138" s="409">
        <v>45442</v>
      </c>
      <c r="E4138" s="407" t="s">
        <v>10829</v>
      </c>
    </row>
    <row r="4139" spans="2:5">
      <c r="B4139" s="407" t="s">
        <v>9836</v>
      </c>
      <c r="C4139" s="408">
        <v>18861</v>
      </c>
      <c r="D4139" s="409">
        <v>45442</v>
      </c>
      <c r="E4139" s="407" t="s">
        <v>10923</v>
      </c>
    </row>
    <row r="4140" spans="2:5">
      <c r="B4140" s="407" t="s">
        <v>9836</v>
      </c>
      <c r="C4140" s="408">
        <v>18848</v>
      </c>
      <c r="D4140" s="409">
        <v>45442</v>
      </c>
      <c r="E4140" s="407" t="s">
        <v>10830</v>
      </c>
    </row>
    <row r="4141" spans="2:5">
      <c r="B4141" s="407" t="s">
        <v>9836</v>
      </c>
      <c r="C4141" s="408">
        <v>18845</v>
      </c>
      <c r="D4141" s="409">
        <v>45442</v>
      </c>
      <c r="E4141" s="407" t="s">
        <v>10924</v>
      </c>
    </row>
    <row r="4142" spans="2:5">
      <c r="B4142" s="407" t="s">
        <v>9836</v>
      </c>
      <c r="C4142" s="408">
        <v>18843</v>
      </c>
      <c r="D4142" s="409">
        <v>45442</v>
      </c>
      <c r="E4142" s="407" t="s">
        <v>10925</v>
      </c>
    </row>
    <row r="4143" spans="2:5">
      <c r="B4143" s="407" t="s">
        <v>9836</v>
      </c>
      <c r="C4143" s="408">
        <v>18836</v>
      </c>
      <c r="D4143" s="409">
        <v>45442</v>
      </c>
      <c r="E4143" s="407" t="s">
        <v>10926</v>
      </c>
    </row>
    <row r="4144" spans="2:5">
      <c r="B4144" s="407" t="s">
        <v>9836</v>
      </c>
      <c r="C4144" s="408">
        <v>18832</v>
      </c>
      <c r="D4144" s="409">
        <v>45442</v>
      </c>
      <c r="E4144" s="407" t="s">
        <v>10831</v>
      </c>
    </row>
    <row r="4145" spans="2:5">
      <c r="B4145" s="407" t="s">
        <v>9836</v>
      </c>
      <c r="C4145" s="408">
        <v>18831</v>
      </c>
      <c r="D4145" s="409">
        <v>45442</v>
      </c>
      <c r="E4145" s="407" t="s">
        <v>10927</v>
      </c>
    </row>
    <row r="4146" spans="2:5">
      <c r="B4146" s="407" t="s">
        <v>9836</v>
      </c>
      <c r="C4146" s="408">
        <v>18816</v>
      </c>
      <c r="D4146" s="409">
        <v>45442</v>
      </c>
      <c r="E4146" s="407" t="s">
        <v>10928</v>
      </c>
    </row>
    <row r="4147" spans="2:5">
      <c r="B4147" s="407" t="s">
        <v>9836</v>
      </c>
      <c r="C4147" s="408">
        <v>18805</v>
      </c>
      <c r="D4147" s="409">
        <v>45442</v>
      </c>
      <c r="E4147" s="407" t="s">
        <v>10832</v>
      </c>
    </row>
    <row r="4148" spans="2:5">
      <c r="B4148" s="407" t="s">
        <v>9836</v>
      </c>
      <c r="C4148" s="408">
        <v>18795</v>
      </c>
      <c r="D4148" s="409">
        <v>45442</v>
      </c>
      <c r="E4148" s="407" t="s">
        <v>10929</v>
      </c>
    </row>
    <row r="4149" spans="2:5">
      <c r="B4149" s="407" t="s">
        <v>9836</v>
      </c>
      <c r="C4149" s="408">
        <v>18793</v>
      </c>
      <c r="D4149" s="409">
        <v>45442</v>
      </c>
      <c r="E4149" s="407" t="s">
        <v>10836</v>
      </c>
    </row>
    <row r="4150" spans="2:5">
      <c r="B4150" s="407" t="s">
        <v>9836</v>
      </c>
      <c r="C4150" s="408">
        <v>18792</v>
      </c>
      <c r="D4150" s="409">
        <v>45442</v>
      </c>
      <c r="E4150" s="407" t="s">
        <v>10835</v>
      </c>
    </row>
    <row r="4151" spans="2:5">
      <c r="B4151" s="407" t="s">
        <v>9836</v>
      </c>
      <c r="C4151" s="408">
        <v>18786</v>
      </c>
      <c r="D4151" s="409">
        <v>45442</v>
      </c>
      <c r="E4151" s="407" t="s">
        <v>10834</v>
      </c>
    </row>
    <row r="4152" spans="2:5">
      <c r="B4152" s="407" t="s">
        <v>9836</v>
      </c>
      <c r="C4152" s="408">
        <v>18781</v>
      </c>
      <c r="D4152" s="409">
        <v>45442</v>
      </c>
      <c r="E4152" s="407" t="s">
        <v>10833</v>
      </c>
    </row>
    <row r="4153" spans="2:5">
      <c r="B4153" s="407" t="s">
        <v>9836</v>
      </c>
      <c r="C4153" s="408">
        <v>18780</v>
      </c>
      <c r="D4153" s="409">
        <v>45442</v>
      </c>
      <c r="E4153" s="407" t="s">
        <v>10930</v>
      </c>
    </row>
    <row r="4154" spans="2:5">
      <c r="B4154" s="407" t="s">
        <v>9836</v>
      </c>
      <c r="C4154" s="408">
        <v>18777</v>
      </c>
      <c r="D4154" s="409">
        <v>45442</v>
      </c>
      <c r="E4154" s="407" t="s">
        <v>10931</v>
      </c>
    </row>
    <row r="4155" spans="2:5">
      <c r="B4155" s="407" t="s">
        <v>9836</v>
      </c>
      <c r="C4155" s="408">
        <v>18776</v>
      </c>
      <c r="D4155" s="409">
        <v>45442</v>
      </c>
      <c r="E4155" s="407" t="s">
        <v>10932</v>
      </c>
    </row>
    <row r="4156" spans="2:5">
      <c r="B4156" s="407" t="s">
        <v>9836</v>
      </c>
      <c r="C4156" s="408">
        <v>18768</v>
      </c>
      <c r="D4156" s="409">
        <v>45442</v>
      </c>
      <c r="E4156" s="407" t="s">
        <v>10933</v>
      </c>
    </row>
    <row r="4157" spans="2:5">
      <c r="B4157" s="407" t="s">
        <v>9836</v>
      </c>
      <c r="C4157" s="408">
        <v>18765</v>
      </c>
      <c r="D4157" s="409">
        <v>45442</v>
      </c>
      <c r="E4157" s="407" t="s">
        <v>10841</v>
      </c>
    </row>
    <row r="4158" spans="2:5">
      <c r="B4158" s="407" t="s">
        <v>9836</v>
      </c>
      <c r="C4158" s="408">
        <v>18761</v>
      </c>
      <c r="D4158" s="409">
        <v>45442</v>
      </c>
      <c r="E4158" s="407" t="s">
        <v>10840</v>
      </c>
    </row>
    <row r="4159" spans="2:5">
      <c r="B4159" s="407" t="s">
        <v>9836</v>
      </c>
      <c r="C4159" s="408">
        <v>18758</v>
      </c>
      <c r="D4159" s="409">
        <v>45442</v>
      </c>
      <c r="E4159" s="407" t="s">
        <v>10839</v>
      </c>
    </row>
    <row r="4160" spans="2:5">
      <c r="B4160" s="407" t="s">
        <v>9836</v>
      </c>
      <c r="C4160" s="408">
        <v>18756</v>
      </c>
      <c r="D4160" s="409">
        <v>45442</v>
      </c>
      <c r="E4160" s="407" t="s">
        <v>10838</v>
      </c>
    </row>
    <row r="4161" spans="2:5">
      <c r="B4161" s="407" t="s">
        <v>9836</v>
      </c>
      <c r="C4161" s="408">
        <v>18754</v>
      </c>
      <c r="D4161" s="409">
        <v>45442</v>
      </c>
      <c r="E4161" s="407" t="s">
        <v>10934</v>
      </c>
    </row>
    <row r="4162" spans="2:5">
      <c r="B4162" s="407" t="s">
        <v>9836</v>
      </c>
      <c r="C4162" s="408">
        <v>18753</v>
      </c>
      <c r="D4162" s="409">
        <v>45442</v>
      </c>
      <c r="E4162" s="407" t="s">
        <v>10837</v>
      </c>
    </row>
    <row r="4163" spans="2:5">
      <c r="B4163" s="407" t="s">
        <v>9836</v>
      </c>
      <c r="C4163" s="408">
        <v>18749</v>
      </c>
      <c r="D4163" s="409">
        <v>45442</v>
      </c>
      <c r="E4163" s="407" t="s">
        <v>10842</v>
      </c>
    </row>
    <row r="4164" spans="2:5">
      <c r="B4164" s="407" t="s">
        <v>9836</v>
      </c>
      <c r="C4164" s="408">
        <v>18746</v>
      </c>
      <c r="D4164" s="409">
        <v>45442</v>
      </c>
      <c r="E4164" s="407" t="s">
        <v>10935</v>
      </c>
    </row>
    <row r="4165" spans="2:5">
      <c r="B4165" s="407" t="s">
        <v>9836</v>
      </c>
      <c r="C4165" s="408">
        <v>18732</v>
      </c>
      <c r="D4165" s="409">
        <v>45442</v>
      </c>
      <c r="E4165" s="407" t="s">
        <v>10936</v>
      </c>
    </row>
    <row r="4166" spans="2:5">
      <c r="B4166" s="407" t="s">
        <v>9836</v>
      </c>
      <c r="C4166" s="408">
        <v>18729</v>
      </c>
      <c r="D4166" s="409">
        <v>45442</v>
      </c>
      <c r="E4166" s="407" t="s">
        <v>10843</v>
      </c>
    </row>
    <row r="4167" spans="2:5">
      <c r="B4167" s="407" t="s">
        <v>9836</v>
      </c>
      <c r="C4167" s="408">
        <v>18725</v>
      </c>
      <c r="D4167" s="409">
        <v>45442</v>
      </c>
      <c r="E4167" s="407" t="s">
        <v>10844</v>
      </c>
    </row>
    <row r="4168" spans="2:5">
      <c r="B4168" s="407" t="s">
        <v>9836</v>
      </c>
      <c r="C4168" s="408">
        <v>18724</v>
      </c>
      <c r="D4168" s="409">
        <v>45442</v>
      </c>
      <c r="E4168" s="407" t="s">
        <v>10937</v>
      </c>
    </row>
    <row r="4169" spans="2:5">
      <c r="B4169" s="407" t="s">
        <v>9836</v>
      </c>
      <c r="C4169" s="408">
        <v>18723</v>
      </c>
      <c r="D4169" s="409">
        <v>45442</v>
      </c>
      <c r="E4169" s="407" t="s">
        <v>10845</v>
      </c>
    </row>
    <row r="4170" spans="2:5">
      <c r="B4170" s="407" t="s">
        <v>9836</v>
      </c>
      <c r="C4170" s="408">
        <v>18710</v>
      </c>
      <c r="D4170" s="409">
        <v>45442</v>
      </c>
      <c r="E4170" s="407" t="s">
        <v>10846</v>
      </c>
    </row>
    <row r="4171" spans="2:5">
      <c r="B4171" s="407" t="s">
        <v>9836</v>
      </c>
      <c r="C4171" s="408">
        <v>18707</v>
      </c>
      <c r="D4171" s="409">
        <v>45442</v>
      </c>
      <c r="E4171" s="407" t="s">
        <v>10850</v>
      </c>
    </row>
    <row r="4172" spans="2:5">
      <c r="B4172" s="407" t="s">
        <v>9836</v>
      </c>
      <c r="C4172" s="408">
        <v>18698</v>
      </c>
      <c r="D4172" s="409">
        <v>45442</v>
      </c>
      <c r="E4172" s="407" t="s">
        <v>10849</v>
      </c>
    </row>
    <row r="4173" spans="2:5">
      <c r="B4173" s="407" t="s">
        <v>9836</v>
      </c>
      <c r="C4173" s="408">
        <v>18693</v>
      </c>
      <c r="D4173" s="409">
        <v>45442</v>
      </c>
      <c r="E4173" s="407" t="s">
        <v>10848</v>
      </c>
    </row>
    <row r="4174" spans="2:5">
      <c r="B4174" s="407" t="s">
        <v>9836</v>
      </c>
      <c r="C4174" s="408">
        <v>18688</v>
      </c>
      <c r="D4174" s="409">
        <v>45442</v>
      </c>
      <c r="E4174" s="407" t="s">
        <v>10847</v>
      </c>
    </row>
    <row r="4175" spans="2:5">
      <c r="B4175" s="407" t="s">
        <v>9836</v>
      </c>
      <c r="C4175" s="408">
        <v>18687</v>
      </c>
      <c r="D4175" s="409">
        <v>45442</v>
      </c>
      <c r="E4175" s="407" t="s">
        <v>10938</v>
      </c>
    </row>
    <row r="4176" spans="2:5">
      <c r="B4176" s="407" t="s">
        <v>9836</v>
      </c>
      <c r="C4176" s="408">
        <v>18686</v>
      </c>
      <c r="D4176" s="409">
        <v>45442</v>
      </c>
      <c r="E4176" s="407" t="s">
        <v>10939</v>
      </c>
    </row>
    <row r="4177" spans="2:5">
      <c r="B4177" s="407" t="s">
        <v>9836</v>
      </c>
      <c r="C4177" s="408">
        <v>18682</v>
      </c>
      <c r="D4177" s="409">
        <v>45442</v>
      </c>
      <c r="E4177" s="407" t="s">
        <v>10940</v>
      </c>
    </row>
    <row r="4178" spans="2:5">
      <c r="B4178" s="407" t="s">
        <v>9836</v>
      </c>
      <c r="C4178" s="408">
        <v>18680</v>
      </c>
      <c r="D4178" s="409">
        <v>45442</v>
      </c>
      <c r="E4178" s="407" t="s">
        <v>10941</v>
      </c>
    </row>
    <row r="4179" spans="2:5">
      <c r="B4179" s="407" t="s">
        <v>9836</v>
      </c>
      <c r="C4179" s="408">
        <v>18674</v>
      </c>
      <c r="D4179" s="409">
        <v>45442</v>
      </c>
      <c r="E4179" s="407" t="s">
        <v>10851</v>
      </c>
    </row>
    <row r="4180" spans="2:5">
      <c r="B4180" s="407" t="s">
        <v>9836</v>
      </c>
      <c r="C4180" s="408">
        <v>18671</v>
      </c>
      <c r="D4180" s="409">
        <v>45442</v>
      </c>
      <c r="E4180" s="407" t="s">
        <v>10852</v>
      </c>
    </row>
    <row r="4181" spans="2:5">
      <c r="B4181" s="407" t="s">
        <v>9836</v>
      </c>
      <c r="C4181" s="408">
        <v>18670</v>
      </c>
      <c r="D4181" s="409">
        <v>45442</v>
      </c>
      <c r="E4181" s="407" t="s">
        <v>10853</v>
      </c>
    </row>
    <row r="4182" spans="2:5">
      <c r="B4182" s="407" t="s">
        <v>9836</v>
      </c>
      <c r="C4182" s="408">
        <v>18669</v>
      </c>
      <c r="D4182" s="409">
        <v>45442</v>
      </c>
      <c r="E4182" s="407" t="s">
        <v>10854</v>
      </c>
    </row>
    <row r="4183" spans="2:5">
      <c r="B4183" s="407" t="s">
        <v>9836</v>
      </c>
      <c r="C4183" s="408">
        <v>18664</v>
      </c>
      <c r="D4183" s="409">
        <v>45442</v>
      </c>
      <c r="E4183" s="407" t="s">
        <v>10855</v>
      </c>
    </row>
    <row r="4184" spans="2:5">
      <c r="B4184" s="407" t="s">
        <v>9836</v>
      </c>
      <c r="C4184" s="408">
        <v>18662</v>
      </c>
      <c r="D4184" s="409">
        <v>45442</v>
      </c>
      <c r="E4184" s="407" t="s">
        <v>10942</v>
      </c>
    </row>
    <row r="4185" spans="2:5">
      <c r="B4185" s="407" t="s">
        <v>9836</v>
      </c>
      <c r="C4185" s="408">
        <v>18655</v>
      </c>
      <c r="D4185" s="409">
        <v>45442</v>
      </c>
      <c r="E4185" s="407" t="s">
        <v>10856</v>
      </c>
    </row>
    <row r="4186" spans="2:5">
      <c r="B4186" s="407" t="s">
        <v>9836</v>
      </c>
      <c r="C4186" s="408">
        <v>18641</v>
      </c>
      <c r="D4186" s="409">
        <v>45442</v>
      </c>
      <c r="E4186" s="407" t="s">
        <v>10862</v>
      </c>
    </row>
    <row r="4187" spans="2:5">
      <c r="B4187" s="407" t="s">
        <v>9836</v>
      </c>
      <c r="C4187" s="408">
        <v>18639</v>
      </c>
      <c r="D4187" s="409">
        <v>45442</v>
      </c>
      <c r="E4187" s="407" t="s">
        <v>10943</v>
      </c>
    </row>
    <row r="4188" spans="2:5">
      <c r="B4188" s="407" t="s">
        <v>9836</v>
      </c>
      <c r="C4188" s="408">
        <v>18635</v>
      </c>
      <c r="D4188" s="409">
        <v>45442</v>
      </c>
      <c r="E4188" s="407" t="s">
        <v>10861</v>
      </c>
    </row>
    <row r="4189" spans="2:5">
      <c r="B4189" s="407" t="s">
        <v>9836</v>
      </c>
      <c r="C4189" s="408">
        <v>18634</v>
      </c>
      <c r="D4189" s="409">
        <v>45442</v>
      </c>
      <c r="E4189" s="407" t="s">
        <v>10860</v>
      </c>
    </row>
    <row r="4190" spans="2:5">
      <c r="B4190" s="407" t="s">
        <v>9836</v>
      </c>
      <c r="C4190" s="408">
        <v>18628</v>
      </c>
      <c r="D4190" s="409">
        <v>45442</v>
      </c>
      <c r="E4190" s="407" t="s">
        <v>10859</v>
      </c>
    </row>
    <row r="4191" spans="2:5">
      <c r="B4191" s="407" t="s">
        <v>9836</v>
      </c>
      <c r="C4191" s="408">
        <v>18627</v>
      </c>
      <c r="D4191" s="409">
        <v>45442</v>
      </c>
      <c r="E4191" s="407" t="s">
        <v>10858</v>
      </c>
    </row>
    <row r="4192" spans="2:5">
      <c r="B4192" s="407" t="s">
        <v>9836</v>
      </c>
      <c r="C4192" s="408">
        <v>18626</v>
      </c>
      <c r="D4192" s="409">
        <v>45442</v>
      </c>
      <c r="E4192" s="407" t="s">
        <v>10857</v>
      </c>
    </row>
    <row r="4193" spans="2:5">
      <c r="B4193" s="407" t="s">
        <v>9836</v>
      </c>
      <c r="C4193" s="408">
        <v>18622</v>
      </c>
      <c r="D4193" s="409">
        <v>45442</v>
      </c>
      <c r="E4193" s="412" t="s">
        <v>10944</v>
      </c>
    </row>
    <row r="4194" spans="2:5">
      <c r="B4194" s="407" t="s">
        <v>9836</v>
      </c>
      <c r="C4194" s="408">
        <v>18621</v>
      </c>
      <c r="D4194" s="409">
        <v>45442</v>
      </c>
      <c r="E4194" s="407" t="s">
        <v>10863</v>
      </c>
    </row>
    <row r="4195" spans="2:5">
      <c r="B4195" s="407" t="s">
        <v>9836</v>
      </c>
      <c r="C4195" s="408">
        <v>18614</v>
      </c>
      <c r="D4195" s="409">
        <v>45442</v>
      </c>
      <c r="E4195" s="407" t="s">
        <v>10945</v>
      </c>
    </row>
    <row r="4196" spans="2:5">
      <c r="B4196" s="407" t="s">
        <v>9836</v>
      </c>
      <c r="C4196" s="408">
        <v>18613</v>
      </c>
      <c r="D4196" s="409">
        <v>45442</v>
      </c>
      <c r="E4196" s="412" t="s">
        <v>10946</v>
      </c>
    </row>
    <row r="4197" spans="2:5">
      <c r="B4197" s="407" t="s">
        <v>9836</v>
      </c>
      <c r="C4197" s="408">
        <v>18610</v>
      </c>
      <c r="D4197" s="409">
        <v>45442</v>
      </c>
      <c r="E4197" s="407" t="s">
        <v>10864</v>
      </c>
    </row>
    <row r="4198" spans="2:5">
      <c r="B4198" s="407" t="s">
        <v>9836</v>
      </c>
      <c r="C4198" s="408">
        <v>18601</v>
      </c>
      <c r="D4198" s="409">
        <v>45442</v>
      </c>
      <c r="E4198" s="412" t="s">
        <v>10947</v>
      </c>
    </row>
    <row r="4199" spans="2:5">
      <c r="B4199" s="407" t="s">
        <v>9836</v>
      </c>
      <c r="C4199" s="408">
        <v>18590</v>
      </c>
      <c r="D4199" s="409">
        <v>45442</v>
      </c>
      <c r="E4199" s="412" t="s">
        <v>10948</v>
      </c>
    </row>
    <row r="4200" spans="2:5">
      <c r="B4200" s="407" t="s">
        <v>9836</v>
      </c>
      <c r="C4200" s="408">
        <v>18580</v>
      </c>
      <c r="D4200" s="409">
        <v>45442</v>
      </c>
      <c r="E4200" s="412" t="s">
        <v>10949</v>
      </c>
    </row>
    <row r="4201" spans="2:5">
      <c r="B4201" s="407" t="s">
        <v>9836</v>
      </c>
      <c r="C4201" s="408">
        <v>18577</v>
      </c>
      <c r="D4201" s="409">
        <v>45442</v>
      </c>
      <c r="E4201" s="412" t="s">
        <v>10950</v>
      </c>
    </row>
    <row r="4202" spans="2:5">
      <c r="B4202" s="407" t="s">
        <v>9836</v>
      </c>
      <c r="C4202" s="408">
        <v>18572</v>
      </c>
      <c r="D4202" s="409">
        <v>45442</v>
      </c>
      <c r="E4202" s="407" t="s">
        <v>10865</v>
      </c>
    </row>
    <row r="4203" spans="2:5">
      <c r="B4203" s="407" t="s">
        <v>9836</v>
      </c>
      <c r="C4203" s="408">
        <v>18570</v>
      </c>
      <c r="D4203" s="409">
        <v>45442</v>
      </c>
      <c r="E4203" s="412" t="s">
        <v>10951</v>
      </c>
    </row>
    <row r="4204" spans="2:5">
      <c r="B4204" s="407" t="s">
        <v>9836</v>
      </c>
      <c r="C4204" s="408">
        <v>18568</v>
      </c>
      <c r="D4204" s="409">
        <v>45442</v>
      </c>
      <c r="E4204" s="412" t="s">
        <v>10952</v>
      </c>
    </row>
    <row r="4205" spans="2:5">
      <c r="B4205" s="407" t="s">
        <v>9836</v>
      </c>
      <c r="C4205" s="408">
        <v>18563</v>
      </c>
      <c r="D4205" s="409">
        <v>45442</v>
      </c>
      <c r="E4205" s="407" t="s">
        <v>10866</v>
      </c>
    </row>
    <row r="4206" spans="2:5">
      <c r="B4206" s="407" t="s">
        <v>9836</v>
      </c>
      <c r="C4206" s="408">
        <v>18560</v>
      </c>
      <c r="D4206" s="409">
        <v>45442</v>
      </c>
      <c r="E4206" s="412" t="s">
        <v>10953</v>
      </c>
    </row>
    <row r="4207" spans="2:5">
      <c r="B4207" s="407" t="s">
        <v>9836</v>
      </c>
      <c r="C4207" s="408">
        <v>18556</v>
      </c>
      <c r="D4207" s="409">
        <v>45442</v>
      </c>
      <c r="E4207" s="407" t="s">
        <v>10867</v>
      </c>
    </row>
    <row r="4208" spans="2:5">
      <c r="B4208" s="407" t="s">
        <v>9836</v>
      </c>
      <c r="C4208" s="408">
        <v>18554</v>
      </c>
      <c r="D4208" s="409">
        <v>45442</v>
      </c>
      <c r="E4208" s="407" t="s">
        <v>10868</v>
      </c>
    </row>
    <row r="4209" spans="2:5">
      <c r="B4209" s="407" t="s">
        <v>9836</v>
      </c>
      <c r="C4209" s="408">
        <v>18552</v>
      </c>
      <c r="D4209" s="409">
        <v>45442</v>
      </c>
      <c r="E4209" s="407" t="s">
        <v>10869</v>
      </c>
    </row>
    <row r="4210" spans="2:5">
      <c r="B4210" s="407" t="s">
        <v>9836</v>
      </c>
      <c r="C4210" s="408">
        <v>18549</v>
      </c>
      <c r="D4210" s="409">
        <v>45442</v>
      </c>
      <c r="E4210" s="407" t="s">
        <v>10870</v>
      </c>
    </row>
    <row r="4211" spans="2:5">
      <c r="B4211" s="407" t="s">
        <v>9836</v>
      </c>
      <c r="C4211" s="408">
        <v>18548</v>
      </c>
      <c r="D4211" s="409">
        <v>45442</v>
      </c>
      <c r="E4211" s="412" t="s">
        <v>10954</v>
      </c>
    </row>
    <row r="4212" spans="2:5">
      <c r="B4212" s="407" t="s">
        <v>9836</v>
      </c>
      <c r="C4212" s="408">
        <v>18542</v>
      </c>
      <c r="D4212" s="409">
        <v>45442</v>
      </c>
      <c r="E4212" s="412" t="s">
        <v>10955</v>
      </c>
    </row>
    <row r="4213" spans="2:5">
      <c r="B4213" s="407" t="s">
        <v>9836</v>
      </c>
      <c r="C4213" s="408">
        <v>18540</v>
      </c>
      <c r="D4213" s="409">
        <v>45442</v>
      </c>
      <c r="E4213" s="412" t="s">
        <v>10956</v>
      </c>
    </row>
    <row r="4214" spans="2:5">
      <c r="B4214" s="407" t="s">
        <v>9836</v>
      </c>
      <c r="C4214" s="408">
        <v>18537</v>
      </c>
      <c r="D4214" s="409">
        <v>45442</v>
      </c>
      <c r="E4214" s="412" t="s">
        <v>10957</v>
      </c>
    </row>
    <row r="4215" spans="2:5">
      <c r="B4215" s="407" t="s">
        <v>9836</v>
      </c>
      <c r="C4215" s="408">
        <v>18536</v>
      </c>
      <c r="D4215" s="409">
        <v>45442</v>
      </c>
      <c r="E4215" s="407" t="s">
        <v>10871</v>
      </c>
    </row>
    <row r="4216" spans="2:5">
      <c r="B4216" s="407" t="s">
        <v>9836</v>
      </c>
      <c r="C4216" s="408">
        <v>18520</v>
      </c>
      <c r="D4216" s="409">
        <v>45442</v>
      </c>
      <c r="E4216" s="407" t="s">
        <v>10872</v>
      </c>
    </row>
    <row r="4217" spans="2:5">
      <c r="B4217" s="407" t="s">
        <v>9836</v>
      </c>
      <c r="C4217" s="408">
        <v>18518</v>
      </c>
      <c r="D4217" s="409">
        <v>45442</v>
      </c>
      <c r="E4217" s="407" t="s">
        <v>10873</v>
      </c>
    </row>
    <row r="4218" spans="2:5">
      <c r="B4218" s="407" t="s">
        <v>9836</v>
      </c>
      <c r="C4218" s="408">
        <v>18515</v>
      </c>
      <c r="D4218" s="409">
        <v>45442</v>
      </c>
      <c r="E4218" s="407" t="s">
        <v>10874</v>
      </c>
    </row>
    <row r="4219" spans="2:5">
      <c r="B4219" s="407" t="s">
        <v>9836</v>
      </c>
      <c r="C4219" s="408">
        <v>18512</v>
      </c>
      <c r="D4219" s="409">
        <v>45442</v>
      </c>
      <c r="E4219" s="407" t="s">
        <v>10875</v>
      </c>
    </row>
    <row r="4220" spans="2:5">
      <c r="B4220" s="407" t="s">
        <v>9836</v>
      </c>
      <c r="C4220" s="408">
        <v>18507</v>
      </c>
      <c r="D4220" s="409">
        <v>45442</v>
      </c>
      <c r="E4220" s="407" t="s">
        <v>10876</v>
      </c>
    </row>
    <row r="4221" spans="2:5">
      <c r="B4221" s="407" t="s">
        <v>9836</v>
      </c>
      <c r="C4221" s="408">
        <v>18503</v>
      </c>
      <c r="D4221" s="409">
        <v>45442</v>
      </c>
      <c r="E4221" s="407" t="s">
        <v>10958</v>
      </c>
    </row>
    <row r="4222" spans="2:5">
      <c r="B4222" s="407" t="s">
        <v>9836</v>
      </c>
      <c r="C4222" s="408">
        <v>18499</v>
      </c>
      <c r="D4222" s="409">
        <v>45442</v>
      </c>
      <c r="E4222" s="407" t="s">
        <v>10959</v>
      </c>
    </row>
    <row r="4223" spans="2:5">
      <c r="B4223" s="407" t="s">
        <v>9836</v>
      </c>
      <c r="C4223" s="408">
        <v>18498</v>
      </c>
      <c r="D4223" s="409">
        <v>45442</v>
      </c>
      <c r="E4223" s="407" t="s">
        <v>10877</v>
      </c>
    </row>
    <row r="4224" spans="2:5">
      <c r="B4224" s="407" t="s">
        <v>9836</v>
      </c>
      <c r="C4224" s="408">
        <v>18492</v>
      </c>
      <c r="D4224" s="409">
        <v>45472</v>
      </c>
      <c r="E4224" s="431" t="s">
        <v>12855</v>
      </c>
    </row>
    <row r="4225" spans="2:8">
      <c r="B4225" s="407" t="s">
        <v>9836</v>
      </c>
      <c r="C4225" s="408">
        <v>18489</v>
      </c>
      <c r="D4225" s="409">
        <v>45442</v>
      </c>
      <c r="E4225" s="412" t="s">
        <v>10960</v>
      </c>
    </row>
    <row r="4226" spans="2:8">
      <c r="B4226" s="407" t="s">
        <v>9836</v>
      </c>
      <c r="C4226" s="408">
        <v>18471</v>
      </c>
      <c r="D4226" s="409">
        <v>45442</v>
      </c>
      <c r="E4226" s="412" t="s">
        <v>10961</v>
      </c>
    </row>
    <row r="4227" spans="2:8">
      <c r="B4227" s="407" t="s">
        <v>9836</v>
      </c>
      <c r="C4227" s="408">
        <v>18461</v>
      </c>
      <c r="D4227" s="409">
        <v>45442</v>
      </c>
      <c r="E4227" s="412" t="s">
        <v>10962</v>
      </c>
    </row>
    <row r="4228" spans="2:8">
      <c r="B4228" s="407" t="s">
        <v>9836</v>
      </c>
      <c r="C4228" s="408">
        <v>18459</v>
      </c>
      <c r="D4228" s="409">
        <v>45442</v>
      </c>
      <c r="E4228" s="412" t="s">
        <v>10963</v>
      </c>
    </row>
    <row r="4229" spans="2:8">
      <c r="B4229" s="407" t="s">
        <v>9836</v>
      </c>
      <c r="C4229" s="408">
        <v>18458</v>
      </c>
      <c r="D4229" s="409">
        <v>45442</v>
      </c>
      <c r="E4229" s="407" t="s">
        <v>10878</v>
      </c>
    </row>
    <row r="4230" spans="2:8">
      <c r="B4230" s="407" t="s">
        <v>9836</v>
      </c>
      <c r="C4230" s="408">
        <v>18457</v>
      </c>
      <c r="D4230" s="409">
        <v>45442</v>
      </c>
      <c r="E4230" s="407" t="s">
        <v>10879</v>
      </c>
    </row>
    <row r="4231" spans="2:8">
      <c r="B4231" s="407" t="s">
        <v>9836</v>
      </c>
      <c r="C4231" s="408">
        <v>18449</v>
      </c>
      <c r="D4231" s="409">
        <v>45442</v>
      </c>
      <c r="E4231" s="412" t="s">
        <v>10964</v>
      </c>
    </row>
    <row r="4232" spans="2:8">
      <c r="B4232" s="407" t="s">
        <v>9836</v>
      </c>
      <c r="C4232" s="408">
        <v>18444</v>
      </c>
      <c r="D4232" s="409">
        <v>45442</v>
      </c>
      <c r="E4232" s="412" t="s">
        <v>10965</v>
      </c>
    </row>
    <row r="4233" spans="2:8">
      <c r="B4233" s="407" t="s">
        <v>9836</v>
      </c>
      <c r="C4233" s="408">
        <v>18432</v>
      </c>
      <c r="D4233" s="409">
        <v>45441</v>
      </c>
      <c r="E4233" s="407" t="s">
        <v>10491</v>
      </c>
      <c r="F4233" s="407">
        <v>4</v>
      </c>
      <c r="H4233" s="407" t="s">
        <v>10748</v>
      </c>
    </row>
    <row r="4234" spans="2:8">
      <c r="B4234" s="407" t="s">
        <v>9836</v>
      </c>
      <c r="C4234" s="408">
        <v>18427</v>
      </c>
      <c r="D4234" s="409">
        <v>45441</v>
      </c>
      <c r="E4234" s="407" t="s">
        <v>10651</v>
      </c>
    </row>
    <row r="4235" spans="2:8">
      <c r="B4235" s="407" t="s">
        <v>9836</v>
      </c>
      <c r="C4235" s="408">
        <v>18418</v>
      </c>
      <c r="D4235" s="409">
        <v>45441</v>
      </c>
      <c r="E4235" s="407" t="s">
        <v>10492</v>
      </c>
      <c r="F4235" s="407">
        <v>2</v>
      </c>
      <c r="H4235" s="407" t="s">
        <v>2349</v>
      </c>
    </row>
    <row r="4236" spans="2:8">
      <c r="B4236" s="407" t="s">
        <v>9836</v>
      </c>
      <c r="C4236" s="408">
        <v>18415</v>
      </c>
      <c r="D4236" s="409">
        <v>45441</v>
      </c>
      <c r="E4236" s="407" t="s">
        <v>10652</v>
      </c>
    </row>
    <row r="4237" spans="2:8">
      <c r="B4237" s="407" t="s">
        <v>9836</v>
      </c>
      <c r="C4237" s="408">
        <v>18414</v>
      </c>
      <c r="D4237" s="409">
        <v>45441</v>
      </c>
      <c r="E4237" s="407" t="s">
        <v>10653</v>
      </c>
    </row>
    <row r="4238" spans="2:8" s="49" customFormat="1">
      <c r="B4238" s="49" t="s">
        <v>9836</v>
      </c>
      <c r="C4238" s="410">
        <v>18407</v>
      </c>
      <c r="D4238" s="411">
        <v>45441</v>
      </c>
      <c r="E4238" s="49" t="s">
        <v>10493</v>
      </c>
      <c r="F4238" s="49">
        <v>9</v>
      </c>
      <c r="H4238" s="49" t="s">
        <v>10750</v>
      </c>
    </row>
    <row r="4239" spans="2:8">
      <c r="B4239" s="407" t="s">
        <v>9836</v>
      </c>
      <c r="C4239" s="408">
        <v>18401</v>
      </c>
      <c r="D4239" s="409">
        <v>45441</v>
      </c>
      <c r="E4239" s="407" t="s">
        <v>10494</v>
      </c>
      <c r="F4239" s="407">
        <v>4</v>
      </c>
      <c r="H4239" s="407" t="s">
        <v>10753</v>
      </c>
    </row>
    <row r="4240" spans="2:8">
      <c r="B4240" s="407" t="s">
        <v>9836</v>
      </c>
      <c r="C4240" s="408">
        <v>18400</v>
      </c>
      <c r="D4240" s="409">
        <v>45441</v>
      </c>
      <c r="E4240" s="407" t="s">
        <v>10654</v>
      </c>
    </row>
    <row r="4241" spans="2:8">
      <c r="B4241" s="407" t="s">
        <v>9836</v>
      </c>
      <c r="C4241" s="408">
        <v>18395</v>
      </c>
      <c r="D4241" s="409">
        <v>45441</v>
      </c>
      <c r="E4241" s="407" t="s">
        <v>10495</v>
      </c>
      <c r="F4241" s="407">
        <v>3</v>
      </c>
      <c r="H4241" s="407" t="s">
        <v>10754</v>
      </c>
    </row>
    <row r="4242" spans="2:8">
      <c r="B4242" s="407" t="s">
        <v>9836</v>
      </c>
      <c r="C4242" s="408">
        <v>18392</v>
      </c>
      <c r="D4242" s="409">
        <v>45441</v>
      </c>
      <c r="E4242" s="407" t="s">
        <v>10496</v>
      </c>
      <c r="F4242" s="407">
        <v>3</v>
      </c>
      <c r="H4242" s="407" t="s">
        <v>10757</v>
      </c>
    </row>
    <row r="4243" spans="2:8">
      <c r="B4243" s="407" t="s">
        <v>9836</v>
      </c>
      <c r="C4243" s="408">
        <v>18386</v>
      </c>
      <c r="D4243" s="409">
        <v>45441</v>
      </c>
      <c r="E4243" s="407" t="s">
        <v>10655</v>
      </c>
    </row>
    <row r="4244" spans="2:8">
      <c r="B4244" s="407" t="s">
        <v>9836</v>
      </c>
      <c r="C4244" s="408">
        <v>18383</v>
      </c>
      <c r="D4244" s="409">
        <v>45441</v>
      </c>
      <c r="E4244" s="407" t="s">
        <v>10656</v>
      </c>
    </row>
    <row r="4245" spans="2:8">
      <c r="B4245" s="407" t="s">
        <v>9836</v>
      </c>
      <c r="C4245" s="408">
        <v>18380</v>
      </c>
      <c r="D4245" s="409">
        <v>45441</v>
      </c>
      <c r="E4245" s="407" t="s">
        <v>10497</v>
      </c>
      <c r="F4245" s="407">
        <v>5</v>
      </c>
      <c r="H4245" s="407" t="s">
        <v>10760</v>
      </c>
    </row>
    <row r="4246" spans="2:8">
      <c r="B4246" s="407" t="s">
        <v>9836</v>
      </c>
      <c r="C4246" s="408">
        <v>18379</v>
      </c>
      <c r="D4246" s="409">
        <v>45441</v>
      </c>
      <c r="E4246" s="407" t="s">
        <v>10657</v>
      </c>
    </row>
    <row r="4247" spans="2:8">
      <c r="B4247" s="407" t="s">
        <v>9836</v>
      </c>
      <c r="C4247" s="408">
        <v>18378</v>
      </c>
      <c r="D4247" s="409">
        <v>45441</v>
      </c>
      <c r="E4247" s="407" t="s">
        <v>10498</v>
      </c>
      <c r="F4247" s="407">
        <v>3</v>
      </c>
      <c r="H4247" s="407" t="s">
        <v>10761</v>
      </c>
    </row>
    <row r="4248" spans="2:8">
      <c r="B4248" s="407" t="s">
        <v>9836</v>
      </c>
      <c r="C4248" s="408">
        <v>18376</v>
      </c>
      <c r="D4248" s="409">
        <v>45441</v>
      </c>
      <c r="E4248" s="407" t="s">
        <v>10499</v>
      </c>
      <c r="F4248" s="407">
        <v>3</v>
      </c>
      <c r="H4248" s="407" t="s">
        <v>10764</v>
      </c>
    </row>
    <row r="4249" spans="2:8">
      <c r="B4249" s="407" t="s">
        <v>9836</v>
      </c>
      <c r="C4249" s="408">
        <v>18373</v>
      </c>
      <c r="D4249" s="409">
        <v>45441</v>
      </c>
      <c r="E4249" s="407" t="s">
        <v>10658</v>
      </c>
    </row>
    <row r="4250" spans="2:8">
      <c r="B4250" s="407" t="s">
        <v>9836</v>
      </c>
      <c r="C4250" s="408">
        <v>18369</v>
      </c>
      <c r="D4250" s="409">
        <v>45441</v>
      </c>
      <c r="E4250" s="407" t="s">
        <v>10659</v>
      </c>
    </row>
    <row r="4251" spans="2:8">
      <c r="B4251" s="407" t="s">
        <v>9836</v>
      </c>
      <c r="C4251" s="408">
        <v>18359</v>
      </c>
      <c r="D4251" s="409">
        <v>45441</v>
      </c>
      <c r="E4251" s="407" t="s">
        <v>10660</v>
      </c>
    </row>
    <row r="4252" spans="2:8">
      <c r="B4252" s="407" t="s">
        <v>9836</v>
      </c>
      <c r="C4252" s="408">
        <v>18358</v>
      </c>
      <c r="D4252" s="409">
        <v>45441</v>
      </c>
      <c r="E4252" s="407" t="s">
        <v>10661</v>
      </c>
    </row>
    <row r="4253" spans="2:8">
      <c r="B4253" s="407" t="s">
        <v>9836</v>
      </c>
      <c r="C4253" s="408">
        <v>18353</v>
      </c>
      <c r="D4253" s="409">
        <v>45441</v>
      </c>
      <c r="E4253" s="407" t="s">
        <v>10500</v>
      </c>
      <c r="F4253" s="407">
        <v>3</v>
      </c>
      <c r="H4253" s="407" t="s">
        <v>10765</v>
      </c>
    </row>
    <row r="4254" spans="2:8">
      <c r="B4254" s="407" t="s">
        <v>9836</v>
      </c>
      <c r="C4254" s="408">
        <v>18351</v>
      </c>
      <c r="D4254" s="409">
        <v>45441</v>
      </c>
      <c r="E4254" s="407" t="s">
        <v>10501</v>
      </c>
      <c r="F4254" s="407">
        <v>2</v>
      </c>
      <c r="H4254" s="407" t="s">
        <v>10766</v>
      </c>
    </row>
    <row r="4255" spans="2:8">
      <c r="B4255" s="407" t="s">
        <v>9836</v>
      </c>
      <c r="C4255" s="408">
        <v>18347</v>
      </c>
      <c r="D4255" s="409">
        <v>45441</v>
      </c>
      <c r="E4255" s="407" t="s">
        <v>10502</v>
      </c>
      <c r="F4255" s="407">
        <v>6</v>
      </c>
      <c r="H4255" s="407" t="s">
        <v>10767</v>
      </c>
    </row>
    <row r="4256" spans="2:8">
      <c r="B4256" s="407" t="s">
        <v>9836</v>
      </c>
      <c r="C4256" s="408">
        <v>18335</v>
      </c>
      <c r="D4256" s="409">
        <v>45441</v>
      </c>
      <c r="E4256" s="407" t="s">
        <v>10662</v>
      </c>
    </row>
    <row r="4257" spans="2:5">
      <c r="B4257" s="407" t="s">
        <v>9836</v>
      </c>
      <c r="C4257" s="408">
        <v>18334</v>
      </c>
      <c r="D4257" s="409">
        <v>45441</v>
      </c>
      <c r="E4257" s="407" t="s">
        <v>10663</v>
      </c>
    </row>
    <row r="4258" spans="2:5">
      <c r="B4258" s="407" t="s">
        <v>9836</v>
      </c>
      <c r="C4258" s="408">
        <v>18328</v>
      </c>
      <c r="D4258" s="409">
        <v>45441</v>
      </c>
      <c r="E4258" s="407" t="s">
        <v>10503</v>
      </c>
    </row>
    <row r="4259" spans="2:5">
      <c r="B4259" s="407" t="s">
        <v>9836</v>
      </c>
      <c r="C4259" s="408">
        <v>18327</v>
      </c>
      <c r="D4259" s="409">
        <v>45441</v>
      </c>
      <c r="E4259" s="407" t="s">
        <v>10664</v>
      </c>
    </row>
    <row r="4260" spans="2:5">
      <c r="B4260" s="407" t="s">
        <v>9836</v>
      </c>
      <c r="C4260" s="408">
        <v>18326</v>
      </c>
      <c r="D4260" s="409">
        <v>45453</v>
      </c>
      <c r="E4260" s="421" t="s">
        <v>12423</v>
      </c>
    </row>
    <row r="4261" spans="2:5">
      <c r="B4261" s="407" t="s">
        <v>9836</v>
      </c>
      <c r="C4261" s="408">
        <v>18314</v>
      </c>
      <c r="D4261" s="409">
        <v>45441</v>
      </c>
      <c r="E4261" s="407" t="s">
        <v>10504</v>
      </c>
    </row>
    <row r="4262" spans="2:5">
      <c r="B4262" s="407" t="s">
        <v>9836</v>
      </c>
      <c r="C4262" s="408">
        <v>18311</v>
      </c>
      <c r="D4262" s="409">
        <v>45441</v>
      </c>
      <c r="E4262" s="407" t="s">
        <v>10505</v>
      </c>
    </row>
    <row r="4263" spans="2:5">
      <c r="B4263" s="407" t="s">
        <v>9836</v>
      </c>
      <c r="C4263" s="408">
        <v>18306</v>
      </c>
      <c r="D4263" s="409">
        <v>45441</v>
      </c>
      <c r="E4263" s="407" t="s">
        <v>10665</v>
      </c>
    </row>
    <row r="4264" spans="2:5">
      <c r="B4264" s="407" t="s">
        <v>9836</v>
      </c>
      <c r="C4264" s="408">
        <v>18299</v>
      </c>
      <c r="D4264" s="409">
        <v>45441</v>
      </c>
      <c r="E4264" s="407" t="s">
        <v>10666</v>
      </c>
    </row>
    <row r="4265" spans="2:5">
      <c r="B4265" s="407" t="s">
        <v>9836</v>
      </c>
      <c r="C4265" s="408">
        <v>18298</v>
      </c>
      <c r="D4265" s="409">
        <v>45441</v>
      </c>
      <c r="E4265" s="407" t="s">
        <v>10667</v>
      </c>
    </row>
    <row r="4266" spans="2:5">
      <c r="B4266" s="407" t="s">
        <v>9836</v>
      </c>
      <c r="C4266" s="408">
        <v>18296</v>
      </c>
      <c r="D4266" s="409">
        <v>45441</v>
      </c>
      <c r="E4266" s="407" t="s">
        <v>10506</v>
      </c>
    </row>
    <row r="4267" spans="2:5">
      <c r="B4267" s="407" t="s">
        <v>9836</v>
      </c>
      <c r="C4267" s="408">
        <v>18293</v>
      </c>
      <c r="D4267" s="409">
        <v>45441</v>
      </c>
      <c r="E4267" s="407" t="s">
        <v>10507</v>
      </c>
    </row>
    <row r="4268" spans="2:5">
      <c r="B4268" s="407" t="s">
        <v>9836</v>
      </c>
      <c r="C4268" s="408">
        <v>18291</v>
      </c>
      <c r="D4268" s="409">
        <v>45441</v>
      </c>
      <c r="E4268" s="407" t="s">
        <v>10508</v>
      </c>
    </row>
    <row r="4269" spans="2:5">
      <c r="B4269" s="407" t="s">
        <v>9836</v>
      </c>
      <c r="C4269" s="408">
        <v>18289</v>
      </c>
      <c r="D4269" s="409">
        <v>45441</v>
      </c>
      <c r="E4269" s="407" t="s">
        <v>10509</v>
      </c>
    </row>
    <row r="4270" spans="2:5">
      <c r="B4270" s="407" t="s">
        <v>9836</v>
      </c>
      <c r="C4270" s="408">
        <v>18284</v>
      </c>
      <c r="D4270" s="409">
        <v>45441</v>
      </c>
      <c r="E4270" s="407" t="s">
        <v>10668</v>
      </c>
    </row>
    <row r="4271" spans="2:5">
      <c r="B4271" s="407" t="s">
        <v>9836</v>
      </c>
      <c r="C4271" s="408">
        <v>18281</v>
      </c>
      <c r="D4271" s="409">
        <v>45441</v>
      </c>
      <c r="E4271" s="407" t="s">
        <v>10510</v>
      </c>
    </row>
    <row r="4272" spans="2:5">
      <c r="B4272" s="407" t="s">
        <v>9836</v>
      </c>
      <c r="C4272" s="408">
        <v>18278</v>
      </c>
      <c r="D4272" s="409">
        <v>45441</v>
      </c>
      <c r="E4272" s="407" t="s">
        <v>10669</v>
      </c>
    </row>
    <row r="4273" spans="2:5">
      <c r="B4273" s="407" t="s">
        <v>9836</v>
      </c>
      <c r="C4273" s="408">
        <v>18274</v>
      </c>
      <c r="D4273" s="409">
        <v>45441</v>
      </c>
      <c r="E4273" s="407" t="s">
        <v>10670</v>
      </c>
    </row>
    <row r="4274" spans="2:5">
      <c r="B4274" s="407" t="s">
        <v>9836</v>
      </c>
      <c r="C4274" s="408">
        <v>18273</v>
      </c>
      <c r="D4274" s="409">
        <v>45441</v>
      </c>
      <c r="E4274" s="407" t="s">
        <v>10671</v>
      </c>
    </row>
    <row r="4275" spans="2:5">
      <c r="B4275" s="407" t="s">
        <v>9836</v>
      </c>
      <c r="C4275" s="408">
        <v>18267</v>
      </c>
      <c r="D4275" s="409">
        <v>45441</v>
      </c>
      <c r="E4275" s="407" t="s">
        <v>10672</v>
      </c>
    </row>
    <row r="4276" spans="2:5">
      <c r="B4276" s="407" t="s">
        <v>9836</v>
      </c>
      <c r="C4276" s="408">
        <v>18253</v>
      </c>
      <c r="D4276" s="409">
        <v>45441</v>
      </c>
      <c r="E4276" s="407" t="s">
        <v>10511</v>
      </c>
    </row>
    <row r="4277" spans="2:5">
      <c r="B4277" s="407" t="s">
        <v>9836</v>
      </c>
      <c r="C4277" s="408">
        <v>18237</v>
      </c>
      <c r="D4277" s="409">
        <v>45441</v>
      </c>
      <c r="E4277" s="407" t="s">
        <v>10512</v>
      </c>
    </row>
    <row r="4278" spans="2:5">
      <c r="B4278" s="407" t="s">
        <v>9836</v>
      </c>
      <c r="C4278" s="408">
        <v>18236</v>
      </c>
      <c r="D4278" s="409">
        <v>45441</v>
      </c>
      <c r="E4278" s="407" t="s">
        <v>10673</v>
      </c>
    </row>
    <row r="4279" spans="2:5">
      <c r="B4279" s="407" t="s">
        <v>9836</v>
      </c>
      <c r="C4279" s="408">
        <v>18222</v>
      </c>
      <c r="D4279" s="409">
        <v>45441</v>
      </c>
      <c r="E4279" s="407" t="s">
        <v>10513</v>
      </c>
    </row>
    <row r="4280" spans="2:5">
      <c r="B4280" s="407" t="s">
        <v>9836</v>
      </c>
      <c r="C4280" s="408">
        <v>18221</v>
      </c>
      <c r="D4280" s="409">
        <v>45441</v>
      </c>
      <c r="E4280" s="407" t="s">
        <v>10674</v>
      </c>
    </row>
    <row r="4281" spans="2:5">
      <c r="B4281" s="407" t="s">
        <v>9836</v>
      </c>
      <c r="C4281" s="408">
        <v>18220</v>
      </c>
      <c r="D4281" s="409">
        <v>45441</v>
      </c>
      <c r="E4281" s="407" t="s">
        <v>10675</v>
      </c>
    </row>
    <row r="4282" spans="2:5">
      <c r="B4282" s="407" t="s">
        <v>9836</v>
      </c>
      <c r="C4282" s="408">
        <v>18218</v>
      </c>
      <c r="D4282" s="409">
        <v>45441</v>
      </c>
      <c r="E4282" s="407" t="s">
        <v>10514</v>
      </c>
    </row>
    <row r="4283" spans="2:5">
      <c r="B4283" s="407" t="s">
        <v>9836</v>
      </c>
      <c r="C4283" s="408">
        <v>18217</v>
      </c>
      <c r="D4283" s="409">
        <v>45441</v>
      </c>
      <c r="E4283" s="407" t="s">
        <v>10515</v>
      </c>
    </row>
    <row r="4284" spans="2:5">
      <c r="B4284" s="407" t="s">
        <v>9836</v>
      </c>
      <c r="C4284" s="408">
        <v>18209</v>
      </c>
      <c r="D4284" s="409">
        <v>45441</v>
      </c>
      <c r="E4284" s="407" t="s">
        <v>10676</v>
      </c>
    </row>
    <row r="4285" spans="2:5">
      <c r="B4285" s="407" t="s">
        <v>9836</v>
      </c>
      <c r="C4285" s="408">
        <v>18208</v>
      </c>
      <c r="D4285" s="409">
        <v>45441</v>
      </c>
      <c r="E4285" s="407" t="s">
        <v>10677</v>
      </c>
    </row>
    <row r="4286" spans="2:5">
      <c r="B4286" s="407" t="s">
        <v>9836</v>
      </c>
      <c r="C4286" s="408">
        <v>18206</v>
      </c>
      <c r="D4286" s="409">
        <v>45441</v>
      </c>
      <c r="E4286" s="407" t="s">
        <v>10516</v>
      </c>
    </row>
    <row r="4287" spans="2:5">
      <c r="B4287" s="407" t="s">
        <v>9836</v>
      </c>
      <c r="C4287" s="408">
        <v>18202</v>
      </c>
      <c r="D4287" s="409">
        <v>45441</v>
      </c>
      <c r="E4287" s="407" t="s">
        <v>10517</v>
      </c>
    </row>
    <row r="4288" spans="2:5">
      <c r="B4288" s="407" t="s">
        <v>9836</v>
      </c>
      <c r="C4288" s="408">
        <v>18199</v>
      </c>
      <c r="D4288" s="409">
        <v>45441</v>
      </c>
      <c r="E4288" s="407" t="s">
        <v>10518</v>
      </c>
    </row>
    <row r="4289" spans="2:5">
      <c r="B4289" s="407" t="s">
        <v>9836</v>
      </c>
      <c r="C4289" s="408">
        <v>18196</v>
      </c>
      <c r="D4289" s="409">
        <v>45441</v>
      </c>
      <c r="E4289" s="407" t="s">
        <v>10678</v>
      </c>
    </row>
    <row r="4290" spans="2:5">
      <c r="B4290" s="407" t="s">
        <v>9836</v>
      </c>
      <c r="C4290" s="408">
        <v>18194</v>
      </c>
      <c r="D4290" s="409">
        <v>45441</v>
      </c>
      <c r="E4290" s="407" t="s">
        <v>10519</v>
      </c>
    </row>
    <row r="4291" spans="2:5">
      <c r="B4291" s="407" t="s">
        <v>9836</v>
      </c>
      <c r="C4291" s="408">
        <v>18193</v>
      </c>
      <c r="D4291" s="409">
        <v>45441</v>
      </c>
      <c r="E4291" s="412" t="s">
        <v>10520</v>
      </c>
    </row>
    <row r="4292" spans="2:5">
      <c r="B4292" s="407" t="s">
        <v>9836</v>
      </c>
      <c r="C4292" s="408">
        <v>18190</v>
      </c>
      <c r="D4292" s="409">
        <v>45441</v>
      </c>
      <c r="E4292" s="407" t="s">
        <v>10523</v>
      </c>
    </row>
    <row r="4293" spans="2:5">
      <c r="B4293" s="407" t="s">
        <v>9836</v>
      </c>
      <c r="C4293" s="408">
        <v>18187</v>
      </c>
      <c r="D4293" s="409">
        <v>45441</v>
      </c>
      <c r="E4293" s="407" t="s">
        <v>10522</v>
      </c>
    </row>
    <row r="4294" spans="2:5">
      <c r="B4294" s="407" t="s">
        <v>9836</v>
      </c>
      <c r="C4294" s="408">
        <v>18180</v>
      </c>
      <c r="D4294" s="409">
        <v>45441</v>
      </c>
      <c r="E4294" s="407" t="s">
        <v>10679</v>
      </c>
    </row>
    <row r="4295" spans="2:5">
      <c r="B4295" s="407" t="s">
        <v>9836</v>
      </c>
      <c r="C4295" s="408">
        <v>18176</v>
      </c>
      <c r="D4295" s="409">
        <v>45441</v>
      </c>
      <c r="E4295" s="407" t="s">
        <v>10680</v>
      </c>
    </row>
    <row r="4296" spans="2:5">
      <c r="B4296" s="407" t="s">
        <v>9836</v>
      </c>
      <c r="C4296" s="408">
        <v>18172</v>
      </c>
      <c r="D4296" s="409">
        <v>45441</v>
      </c>
      <c r="E4296" s="407" t="s">
        <v>10681</v>
      </c>
    </row>
    <row r="4297" spans="2:5">
      <c r="B4297" s="407" t="s">
        <v>9836</v>
      </c>
      <c r="C4297" s="408">
        <v>18165</v>
      </c>
      <c r="D4297" s="409">
        <v>45441</v>
      </c>
      <c r="E4297" s="407" t="s">
        <v>10521</v>
      </c>
    </row>
    <row r="4298" spans="2:5">
      <c r="B4298" s="407" t="s">
        <v>9836</v>
      </c>
      <c r="C4298" s="408">
        <v>18161</v>
      </c>
      <c r="D4298" s="409">
        <v>45441</v>
      </c>
      <c r="E4298" s="407" t="s">
        <v>10527</v>
      </c>
    </row>
    <row r="4299" spans="2:5">
      <c r="B4299" s="407" t="s">
        <v>9836</v>
      </c>
      <c r="C4299" s="408">
        <v>18153</v>
      </c>
      <c r="D4299" s="409">
        <v>45441</v>
      </c>
      <c r="E4299" s="407" t="s">
        <v>10682</v>
      </c>
    </row>
    <row r="4300" spans="2:5">
      <c r="B4300" s="407" t="s">
        <v>9836</v>
      </c>
      <c r="C4300" s="408">
        <v>18146</v>
      </c>
      <c r="D4300" s="409">
        <v>45441</v>
      </c>
      <c r="E4300" s="407" t="s">
        <v>10683</v>
      </c>
    </row>
    <row r="4301" spans="2:5">
      <c r="B4301" s="407" t="s">
        <v>9836</v>
      </c>
      <c r="C4301" s="408">
        <v>18144</v>
      </c>
      <c r="D4301" s="409">
        <v>45441</v>
      </c>
      <c r="E4301" s="407" t="s">
        <v>10526</v>
      </c>
    </row>
    <row r="4302" spans="2:5">
      <c r="B4302" s="407" t="s">
        <v>9836</v>
      </c>
      <c r="C4302" s="408">
        <v>18137</v>
      </c>
      <c r="D4302" s="409">
        <v>45441</v>
      </c>
      <c r="E4302" s="407" t="s">
        <v>10525</v>
      </c>
    </row>
    <row r="4303" spans="2:5">
      <c r="B4303" s="407" t="s">
        <v>9836</v>
      </c>
      <c r="C4303" s="408">
        <v>18127</v>
      </c>
      <c r="D4303" s="409">
        <v>45441</v>
      </c>
      <c r="E4303" s="407" t="s">
        <v>10524</v>
      </c>
    </row>
    <row r="4304" spans="2:5">
      <c r="B4304" s="407" t="s">
        <v>9836</v>
      </c>
      <c r="C4304" s="408">
        <v>18119</v>
      </c>
      <c r="D4304" s="409">
        <v>45441</v>
      </c>
      <c r="E4304" s="407" t="s">
        <v>10684</v>
      </c>
    </row>
    <row r="4305" spans="2:5">
      <c r="B4305" s="407" t="s">
        <v>9836</v>
      </c>
      <c r="C4305" s="408">
        <v>18110</v>
      </c>
      <c r="D4305" s="409">
        <v>45441</v>
      </c>
      <c r="E4305" s="407" t="s">
        <v>10528</v>
      </c>
    </row>
    <row r="4306" spans="2:5">
      <c r="B4306" s="407" t="s">
        <v>9836</v>
      </c>
      <c r="C4306" s="408">
        <v>18100</v>
      </c>
      <c r="D4306" s="409">
        <v>45441</v>
      </c>
      <c r="E4306" s="407" t="s">
        <v>10529</v>
      </c>
    </row>
    <row r="4307" spans="2:5">
      <c r="B4307" s="407" t="s">
        <v>9836</v>
      </c>
      <c r="C4307" s="408">
        <v>18095</v>
      </c>
      <c r="D4307" s="409">
        <v>45441</v>
      </c>
      <c r="E4307" s="407" t="s">
        <v>10685</v>
      </c>
    </row>
    <row r="4308" spans="2:5">
      <c r="B4308" s="407" t="s">
        <v>9836</v>
      </c>
      <c r="C4308" s="408">
        <v>18093</v>
      </c>
      <c r="D4308" s="409">
        <v>45441</v>
      </c>
      <c r="E4308" s="407" t="s">
        <v>10686</v>
      </c>
    </row>
    <row r="4309" spans="2:5">
      <c r="B4309" s="407" t="s">
        <v>9836</v>
      </c>
      <c r="C4309" s="408">
        <v>18091</v>
      </c>
      <c r="D4309" s="409">
        <v>45441</v>
      </c>
      <c r="E4309" s="407" t="s">
        <v>10687</v>
      </c>
    </row>
    <row r="4310" spans="2:5">
      <c r="B4310" s="407" t="s">
        <v>9836</v>
      </c>
      <c r="C4310" s="408">
        <v>18084</v>
      </c>
      <c r="D4310" s="409">
        <v>45441</v>
      </c>
      <c r="E4310" s="407" t="s">
        <v>10531</v>
      </c>
    </row>
    <row r="4311" spans="2:5">
      <c r="B4311" s="407" t="s">
        <v>9836</v>
      </c>
      <c r="C4311" s="408">
        <v>18080</v>
      </c>
      <c r="D4311" s="409">
        <v>45441</v>
      </c>
      <c r="E4311" s="407" t="s">
        <v>10530</v>
      </c>
    </row>
    <row r="4312" spans="2:5">
      <c r="B4312" s="407" t="s">
        <v>9836</v>
      </c>
      <c r="C4312" s="408">
        <v>18077</v>
      </c>
      <c r="D4312" s="409">
        <v>45441</v>
      </c>
      <c r="E4312" s="407" t="s">
        <v>10532</v>
      </c>
    </row>
    <row r="4313" spans="2:5">
      <c r="B4313" s="407" t="s">
        <v>9836</v>
      </c>
      <c r="C4313" s="408">
        <v>18075</v>
      </c>
      <c r="D4313" s="409">
        <v>45441</v>
      </c>
      <c r="E4313" s="407" t="s">
        <v>10533</v>
      </c>
    </row>
    <row r="4314" spans="2:5">
      <c r="B4314" s="407" t="s">
        <v>9836</v>
      </c>
      <c r="C4314" s="408">
        <v>18069</v>
      </c>
      <c r="D4314" s="409">
        <v>45441</v>
      </c>
      <c r="E4314" s="407" t="s">
        <v>10534</v>
      </c>
    </row>
    <row r="4315" spans="2:5">
      <c r="B4315" s="407" t="s">
        <v>9836</v>
      </c>
      <c r="C4315" s="408">
        <v>18068</v>
      </c>
      <c r="D4315" s="409">
        <v>45441</v>
      </c>
      <c r="E4315" s="407" t="s">
        <v>10688</v>
      </c>
    </row>
    <row r="4316" spans="2:5">
      <c r="B4316" s="407" t="s">
        <v>9836</v>
      </c>
      <c r="C4316" s="408">
        <v>18050</v>
      </c>
      <c r="D4316" s="409">
        <v>45441</v>
      </c>
      <c r="E4316" s="407" t="s">
        <v>10535</v>
      </c>
    </row>
    <row r="4317" spans="2:5">
      <c r="B4317" s="407" t="s">
        <v>9836</v>
      </c>
      <c r="C4317" s="408">
        <v>18047</v>
      </c>
      <c r="D4317" s="409">
        <v>45441</v>
      </c>
      <c r="E4317" s="407" t="s">
        <v>10536</v>
      </c>
    </row>
    <row r="4318" spans="2:5">
      <c r="B4318" s="407" t="s">
        <v>9836</v>
      </c>
      <c r="C4318" s="408">
        <v>18045</v>
      </c>
      <c r="D4318" s="409">
        <v>45441</v>
      </c>
      <c r="E4318" s="407" t="s">
        <v>10537</v>
      </c>
    </row>
    <row r="4319" spans="2:5">
      <c r="B4319" s="407" t="s">
        <v>9836</v>
      </c>
      <c r="C4319" s="408">
        <v>18042</v>
      </c>
      <c r="D4319" s="409">
        <v>45441</v>
      </c>
      <c r="E4319" s="407" t="s">
        <v>10689</v>
      </c>
    </row>
    <row r="4320" spans="2:5">
      <c r="B4320" s="407" t="s">
        <v>9836</v>
      </c>
      <c r="C4320" s="408">
        <v>18040</v>
      </c>
      <c r="D4320" s="409">
        <v>45441</v>
      </c>
      <c r="E4320" s="407" t="s">
        <v>10538</v>
      </c>
    </row>
    <row r="4321" spans="2:5">
      <c r="B4321" s="407" t="s">
        <v>9836</v>
      </c>
      <c r="C4321" s="408">
        <v>18039</v>
      </c>
      <c r="D4321" s="409">
        <v>45441</v>
      </c>
      <c r="E4321" s="407" t="s">
        <v>10539</v>
      </c>
    </row>
    <row r="4322" spans="2:5">
      <c r="B4322" s="407" t="s">
        <v>9836</v>
      </c>
      <c r="C4322" s="408">
        <v>18036</v>
      </c>
      <c r="D4322" s="409">
        <v>45441</v>
      </c>
      <c r="E4322" s="407" t="s">
        <v>10540</v>
      </c>
    </row>
    <row r="4323" spans="2:5">
      <c r="B4323" s="407" t="s">
        <v>9836</v>
      </c>
      <c r="C4323" s="408">
        <v>18031</v>
      </c>
      <c r="D4323" s="409">
        <v>45441</v>
      </c>
      <c r="E4323" s="407" t="s">
        <v>10690</v>
      </c>
    </row>
    <row r="4324" spans="2:5">
      <c r="B4324" s="407" t="s">
        <v>9836</v>
      </c>
      <c r="C4324" s="408">
        <v>18029</v>
      </c>
      <c r="D4324" s="409">
        <v>45441</v>
      </c>
      <c r="E4324" s="407" t="s">
        <v>10691</v>
      </c>
    </row>
    <row r="4325" spans="2:5">
      <c r="B4325" s="407" t="s">
        <v>9836</v>
      </c>
      <c r="C4325" s="408">
        <v>18009</v>
      </c>
      <c r="D4325" s="409">
        <v>45441</v>
      </c>
      <c r="E4325" s="407" t="s">
        <v>10692</v>
      </c>
    </row>
    <row r="4326" spans="2:5">
      <c r="B4326" s="407" t="s">
        <v>9836</v>
      </c>
      <c r="C4326" s="408">
        <v>17995</v>
      </c>
      <c r="D4326" s="409">
        <v>45441</v>
      </c>
      <c r="E4326" s="407" t="s">
        <v>10693</v>
      </c>
    </row>
    <row r="4327" spans="2:5">
      <c r="B4327" s="407" t="s">
        <v>9836</v>
      </c>
      <c r="C4327" s="408">
        <v>17984</v>
      </c>
      <c r="D4327" s="409">
        <v>45441</v>
      </c>
      <c r="E4327" s="407" t="s">
        <v>10541</v>
      </c>
    </row>
    <row r="4328" spans="2:5">
      <c r="B4328" s="407" t="s">
        <v>9836</v>
      </c>
      <c r="C4328" s="408">
        <v>17983</v>
      </c>
      <c r="D4328" s="409">
        <v>45441</v>
      </c>
      <c r="E4328" s="407" t="s">
        <v>10542</v>
      </c>
    </row>
    <row r="4329" spans="2:5">
      <c r="B4329" s="407" t="s">
        <v>9836</v>
      </c>
      <c r="C4329" s="408">
        <v>17969</v>
      </c>
      <c r="D4329" s="409">
        <v>45441</v>
      </c>
      <c r="E4329" s="407" t="s">
        <v>10694</v>
      </c>
    </row>
    <row r="4330" spans="2:5">
      <c r="B4330" s="407" t="s">
        <v>9836</v>
      </c>
      <c r="C4330" s="408">
        <v>17968</v>
      </c>
      <c r="D4330" s="409">
        <v>45441</v>
      </c>
      <c r="E4330" s="407" t="s">
        <v>10543</v>
      </c>
    </row>
    <row r="4331" spans="2:5">
      <c r="B4331" s="407" t="s">
        <v>9836</v>
      </c>
      <c r="C4331" s="408">
        <v>17955</v>
      </c>
      <c r="D4331" s="409">
        <v>45441</v>
      </c>
      <c r="E4331" s="407" t="s">
        <v>10695</v>
      </c>
    </row>
    <row r="4332" spans="2:5">
      <c r="B4332" s="407" t="s">
        <v>9836</v>
      </c>
      <c r="C4332" s="408">
        <v>17951</v>
      </c>
      <c r="D4332" s="409">
        <v>45441</v>
      </c>
      <c r="E4332" s="407" t="s">
        <v>10544</v>
      </c>
    </row>
    <row r="4333" spans="2:5">
      <c r="B4333" s="407" t="s">
        <v>9836</v>
      </c>
      <c r="C4333" s="408">
        <v>17938</v>
      </c>
      <c r="D4333" s="409">
        <v>45441</v>
      </c>
      <c r="E4333" s="407" t="s">
        <v>10545</v>
      </c>
    </row>
    <row r="4334" spans="2:5">
      <c r="B4334" s="407" t="s">
        <v>9836</v>
      </c>
      <c r="C4334" s="408">
        <v>17932</v>
      </c>
      <c r="D4334" s="409">
        <v>45441</v>
      </c>
      <c r="E4334" s="407" t="s">
        <v>10548</v>
      </c>
    </row>
    <row r="4335" spans="2:5">
      <c r="B4335" s="407" t="s">
        <v>9836</v>
      </c>
      <c r="C4335" s="408">
        <v>17931</v>
      </c>
      <c r="D4335" s="409">
        <v>45441</v>
      </c>
      <c r="E4335" s="407" t="s">
        <v>10696</v>
      </c>
    </row>
    <row r="4336" spans="2:5">
      <c r="B4336" s="407" t="s">
        <v>9836</v>
      </c>
      <c r="C4336" s="408">
        <v>17927</v>
      </c>
      <c r="D4336" s="409">
        <v>45441</v>
      </c>
      <c r="E4336" s="407" t="s">
        <v>10697</v>
      </c>
    </row>
    <row r="4337" spans="2:5">
      <c r="B4337" s="407" t="s">
        <v>9836</v>
      </c>
      <c r="C4337" s="408">
        <v>17918</v>
      </c>
      <c r="D4337" s="409">
        <v>45441</v>
      </c>
      <c r="E4337" s="407" t="s">
        <v>10547</v>
      </c>
    </row>
    <row r="4338" spans="2:5">
      <c r="B4338" s="407" t="s">
        <v>9836</v>
      </c>
      <c r="C4338" s="408">
        <v>17914</v>
      </c>
      <c r="D4338" s="409">
        <v>45441</v>
      </c>
      <c r="E4338" s="407" t="s">
        <v>10546</v>
      </c>
    </row>
    <row r="4339" spans="2:5">
      <c r="B4339" s="407" t="s">
        <v>9836</v>
      </c>
      <c r="C4339" s="408">
        <v>17905</v>
      </c>
      <c r="D4339" s="409">
        <v>45441</v>
      </c>
      <c r="E4339" s="407" t="s">
        <v>10698</v>
      </c>
    </row>
    <row r="4340" spans="2:5">
      <c r="B4340" s="407" t="s">
        <v>9836</v>
      </c>
      <c r="C4340" s="408">
        <v>17902</v>
      </c>
      <c r="D4340" s="409">
        <v>45441</v>
      </c>
      <c r="E4340" s="407" t="s">
        <v>10699</v>
      </c>
    </row>
    <row r="4341" spans="2:5">
      <c r="B4341" s="407" t="s">
        <v>9836</v>
      </c>
      <c r="C4341" s="408">
        <v>17898</v>
      </c>
      <c r="D4341" s="409">
        <v>45441</v>
      </c>
      <c r="E4341" s="407" t="s">
        <v>10553</v>
      </c>
    </row>
    <row r="4342" spans="2:5">
      <c r="B4342" s="407" t="s">
        <v>9836</v>
      </c>
      <c r="C4342" s="408">
        <v>17897</v>
      </c>
      <c r="D4342" s="409">
        <v>45441</v>
      </c>
      <c r="E4342" s="407" t="s">
        <v>10552</v>
      </c>
    </row>
    <row r="4343" spans="2:5">
      <c r="B4343" s="407" t="s">
        <v>9836</v>
      </c>
      <c r="C4343" s="408">
        <v>17890</v>
      </c>
      <c r="D4343" s="409">
        <v>45441</v>
      </c>
      <c r="E4343" s="407" t="s">
        <v>10700</v>
      </c>
    </row>
    <row r="4344" spans="2:5">
      <c r="B4344" s="407" t="s">
        <v>9836</v>
      </c>
      <c r="C4344" s="408">
        <v>17889</v>
      </c>
      <c r="D4344" s="409">
        <v>45441</v>
      </c>
      <c r="E4344" s="407" t="s">
        <v>10551</v>
      </c>
    </row>
    <row r="4345" spans="2:5">
      <c r="B4345" s="407" t="s">
        <v>9836</v>
      </c>
      <c r="C4345" s="408">
        <v>17882</v>
      </c>
      <c r="D4345" s="409">
        <v>45441</v>
      </c>
      <c r="E4345" s="407" t="s">
        <v>10550</v>
      </c>
    </row>
    <row r="4346" spans="2:5">
      <c r="B4346" s="407" t="s">
        <v>9836</v>
      </c>
      <c r="C4346" s="408">
        <v>17881</v>
      </c>
      <c r="D4346" s="409">
        <v>45441</v>
      </c>
      <c r="E4346" s="407" t="s">
        <v>10549</v>
      </c>
    </row>
    <row r="4347" spans="2:5">
      <c r="B4347" s="407" t="s">
        <v>9836</v>
      </c>
      <c r="C4347" s="408">
        <v>17880</v>
      </c>
      <c r="D4347" s="409">
        <v>45441</v>
      </c>
      <c r="E4347" s="407" t="s">
        <v>10554</v>
      </c>
    </row>
    <row r="4348" spans="2:5">
      <c r="B4348" s="407" t="s">
        <v>9836</v>
      </c>
      <c r="C4348" s="408">
        <v>17879</v>
      </c>
      <c r="D4348" s="409">
        <v>45441</v>
      </c>
      <c r="E4348" s="407" t="s">
        <v>10555</v>
      </c>
    </row>
    <row r="4349" spans="2:5">
      <c r="B4349" s="407" t="s">
        <v>9836</v>
      </c>
      <c r="C4349" s="408">
        <v>17878</v>
      </c>
      <c r="D4349" s="409">
        <v>45441</v>
      </c>
      <c r="E4349" s="407" t="s">
        <v>10556</v>
      </c>
    </row>
    <row r="4350" spans="2:5">
      <c r="B4350" s="407" t="s">
        <v>9836</v>
      </c>
      <c r="C4350" s="408">
        <v>17876</v>
      </c>
      <c r="D4350" s="409">
        <v>45441</v>
      </c>
      <c r="E4350" s="407" t="s">
        <v>10557</v>
      </c>
    </row>
    <row r="4351" spans="2:5">
      <c r="B4351" s="407" t="s">
        <v>9836</v>
      </c>
      <c r="C4351" s="408">
        <v>17875</v>
      </c>
      <c r="D4351" s="409">
        <v>45441</v>
      </c>
      <c r="E4351" s="407" t="s">
        <v>10701</v>
      </c>
    </row>
    <row r="4352" spans="2:5">
      <c r="B4352" s="407" t="s">
        <v>9836</v>
      </c>
      <c r="C4352" s="408">
        <v>17874</v>
      </c>
      <c r="D4352" s="409">
        <v>45441</v>
      </c>
      <c r="E4352" s="407" t="s">
        <v>10558</v>
      </c>
    </row>
    <row r="4353" spans="2:5">
      <c r="B4353" s="407" t="s">
        <v>9836</v>
      </c>
      <c r="C4353" s="408">
        <v>17862</v>
      </c>
      <c r="D4353" s="409">
        <v>45441</v>
      </c>
      <c r="E4353" s="407" t="s">
        <v>10561</v>
      </c>
    </row>
    <row r="4354" spans="2:5">
      <c r="B4354" s="407" t="s">
        <v>9836</v>
      </c>
      <c r="C4354" s="408">
        <v>17849</v>
      </c>
      <c r="D4354" s="409">
        <v>45441</v>
      </c>
      <c r="E4354" s="407" t="s">
        <v>10560</v>
      </c>
    </row>
    <row r="4355" spans="2:5">
      <c r="B4355" s="407" t="s">
        <v>9836</v>
      </c>
      <c r="C4355" s="408">
        <v>17842</v>
      </c>
      <c r="D4355" s="409">
        <v>45441</v>
      </c>
      <c r="E4355" s="407" t="s">
        <v>10702</v>
      </c>
    </row>
    <row r="4356" spans="2:5">
      <c r="B4356" s="407" t="s">
        <v>9836</v>
      </c>
      <c r="C4356" s="408">
        <v>17838</v>
      </c>
      <c r="D4356" s="409">
        <v>45441</v>
      </c>
      <c r="E4356" s="407" t="s">
        <v>10559</v>
      </c>
    </row>
    <row r="4357" spans="2:5">
      <c r="B4357" s="407" t="s">
        <v>9836</v>
      </c>
      <c r="C4357" s="408">
        <v>17836</v>
      </c>
      <c r="D4357" s="409">
        <v>45441</v>
      </c>
      <c r="E4357" s="407" t="s">
        <v>10703</v>
      </c>
    </row>
    <row r="4358" spans="2:5">
      <c r="B4358" s="407" t="s">
        <v>9836</v>
      </c>
      <c r="C4358" s="408">
        <v>17832</v>
      </c>
      <c r="D4358" s="409">
        <v>45441</v>
      </c>
      <c r="E4358" s="407" t="s">
        <v>10564</v>
      </c>
    </row>
    <row r="4359" spans="2:5">
      <c r="B4359" s="407" t="s">
        <v>9836</v>
      </c>
      <c r="C4359" s="408">
        <v>17829</v>
      </c>
      <c r="D4359" s="409">
        <v>45441</v>
      </c>
      <c r="E4359" s="407" t="s">
        <v>10563</v>
      </c>
    </row>
    <row r="4360" spans="2:5">
      <c r="B4360" s="407" t="s">
        <v>9836</v>
      </c>
      <c r="C4360" s="408">
        <v>17823</v>
      </c>
      <c r="D4360" s="409">
        <v>45441</v>
      </c>
      <c r="E4360" s="407" t="s">
        <v>10704</v>
      </c>
    </row>
    <row r="4361" spans="2:5">
      <c r="B4361" s="407" t="s">
        <v>9836</v>
      </c>
      <c r="C4361" s="408">
        <v>17816</v>
      </c>
      <c r="D4361" s="409">
        <v>45441</v>
      </c>
      <c r="E4361" s="407" t="s">
        <v>10705</v>
      </c>
    </row>
    <row r="4362" spans="2:5">
      <c r="B4362" s="407" t="s">
        <v>9836</v>
      </c>
      <c r="C4362" s="408">
        <v>17802</v>
      </c>
      <c r="D4362" s="409">
        <v>45441</v>
      </c>
      <c r="E4362" s="407" t="s">
        <v>10562</v>
      </c>
    </row>
    <row r="4363" spans="2:5">
      <c r="B4363" s="407" t="s">
        <v>9836</v>
      </c>
      <c r="C4363" s="408">
        <v>17799</v>
      </c>
      <c r="D4363" s="409">
        <v>45441</v>
      </c>
      <c r="E4363" s="407" t="s">
        <v>10565</v>
      </c>
    </row>
    <row r="4364" spans="2:5">
      <c r="B4364" s="407" t="s">
        <v>9836</v>
      </c>
      <c r="C4364" s="408">
        <v>17796</v>
      </c>
      <c r="D4364" s="409">
        <v>45441</v>
      </c>
      <c r="E4364" s="407" t="s">
        <v>10566</v>
      </c>
    </row>
    <row r="4365" spans="2:5">
      <c r="B4365" s="407" t="s">
        <v>9836</v>
      </c>
      <c r="C4365" s="408">
        <v>17784</v>
      </c>
      <c r="D4365" s="409">
        <v>45441</v>
      </c>
      <c r="E4365" s="407" t="s">
        <v>10567</v>
      </c>
    </row>
    <row r="4366" spans="2:5">
      <c r="B4366" s="407" t="s">
        <v>9836</v>
      </c>
      <c r="C4366" s="408">
        <v>17782</v>
      </c>
      <c r="D4366" s="409">
        <v>45441</v>
      </c>
      <c r="E4366" s="407" t="s">
        <v>10568</v>
      </c>
    </row>
    <row r="4367" spans="2:5">
      <c r="B4367" s="407" t="s">
        <v>9836</v>
      </c>
      <c r="C4367" s="408">
        <v>17779</v>
      </c>
      <c r="D4367" s="409">
        <v>45441</v>
      </c>
      <c r="E4367" s="407" t="s">
        <v>10569</v>
      </c>
    </row>
    <row r="4368" spans="2:5">
      <c r="B4368" s="407" t="s">
        <v>9836</v>
      </c>
      <c r="C4368" s="408">
        <v>17776</v>
      </c>
      <c r="D4368" s="409">
        <v>45441</v>
      </c>
      <c r="E4368" s="407" t="s">
        <v>10570</v>
      </c>
    </row>
    <row r="4369" spans="2:5">
      <c r="B4369" s="407" t="s">
        <v>9836</v>
      </c>
      <c r="C4369" s="408">
        <v>17768</v>
      </c>
      <c r="D4369" s="409">
        <v>45441</v>
      </c>
      <c r="E4369" s="407" t="s">
        <v>10574</v>
      </c>
    </row>
    <row r="4370" spans="2:5">
      <c r="B4370" s="407" t="s">
        <v>9836</v>
      </c>
      <c r="C4370" s="408">
        <v>17767</v>
      </c>
      <c r="D4370" s="409">
        <v>45441</v>
      </c>
      <c r="E4370" s="407" t="s">
        <v>10573</v>
      </c>
    </row>
    <row r="4371" spans="2:5">
      <c r="B4371" s="407" t="s">
        <v>9836</v>
      </c>
      <c r="C4371" s="408">
        <v>17766</v>
      </c>
      <c r="D4371" s="409">
        <v>45441</v>
      </c>
      <c r="E4371" s="407" t="s">
        <v>10572</v>
      </c>
    </row>
    <row r="4372" spans="2:5">
      <c r="B4372" s="407" t="s">
        <v>9836</v>
      </c>
      <c r="C4372" s="408">
        <v>17761</v>
      </c>
      <c r="D4372" s="409">
        <v>45441</v>
      </c>
      <c r="E4372" s="407" t="s">
        <v>10571</v>
      </c>
    </row>
    <row r="4373" spans="2:5">
      <c r="B4373" s="407" t="s">
        <v>9836</v>
      </c>
      <c r="C4373" s="408">
        <v>17756</v>
      </c>
      <c r="D4373" s="409">
        <v>45441</v>
      </c>
      <c r="E4373" s="407" t="s">
        <v>10706</v>
      </c>
    </row>
    <row r="4374" spans="2:5">
      <c r="B4374" s="407" t="s">
        <v>9836</v>
      </c>
      <c r="C4374" s="408">
        <v>17750</v>
      </c>
      <c r="D4374" s="409">
        <v>45441</v>
      </c>
      <c r="E4374" s="407" t="s">
        <v>10579</v>
      </c>
    </row>
    <row r="4375" spans="2:5">
      <c r="B4375" s="407" t="s">
        <v>9836</v>
      </c>
      <c r="C4375" s="408">
        <v>17746</v>
      </c>
      <c r="D4375" s="409">
        <v>45441</v>
      </c>
      <c r="E4375" s="407" t="s">
        <v>10578</v>
      </c>
    </row>
    <row r="4376" spans="2:5">
      <c r="B4376" s="407" t="s">
        <v>9836</v>
      </c>
      <c r="C4376" s="408">
        <v>17743</v>
      </c>
      <c r="D4376" s="409">
        <v>45441</v>
      </c>
      <c r="E4376" s="407" t="s">
        <v>10707</v>
      </c>
    </row>
    <row r="4377" spans="2:5">
      <c r="B4377" s="407" t="s">
        <v>9836</v>
      </c>
      <c r="C4377" s="408">
        <v>17734</v>
      </c>
      <c r="D4377" s="409">
        <v>45441</v>
      </c>
      <c r="E4377" s="407" t="s">
        <v>10577</v>
      </c>
    </row>
    <row r="4378" spans="2:5">
      <c r="B4378" s="407" t="s">
        <v>9836</v>
      </c>
      <c r="C4378" s="408">
        <v>17730</v>
      </c>
      <c r="D4378" s="409">
        <v>45441</v>
      </c>
      <c r="E4378" s="407" t="s">
        <v>10708</v>
      </c>
    </row>
    <row r="4379" spans="2:5">
      <c r="B4379" s="407" t="s">
        <v>9836</v>
      </c>
      <c r="C4379" s="408">
        <v>17720</v>
      </c>
      <c r="D4379" s="409">
        <v>45441</v>
      </c>
      <c r="E4379" s="407" t="s">
        <v>10709</v>
      </c>
    </row>
    <row r="4380" spans="2:5">
      <c r="B4380" s="407" t="s">
        <v>9836</v>
      </c>
      <c r="C4380" s="408">
        <v>17718</v>
      </c>
      <c r="D4380" s="409">
        <v>45441</v>
      </c>
      <c r="E4380" s="407" t="s">
        <v>10710</v>
      </c>
    </row>
    <row r="4381" spans="2:5">
      <c r="B4381" s="407" t="s">
        <v>9836</v>
      </c>
      <c r="C4381" s="408">
        <v>17713</v>
      </c>
      <c r="D4381" s="409">
        <v>45441</v>
      </c>
      <c r="E4381" s="407" t="s">
        <v>10711</v>
      </c>
    </row>
    <row r="4382" spans="2:5">
      <c r="B4382" s="407" t="s">
        <v>9836</v>
      </c>
      <c r="C4382" s="408">
        <v>17712</v>
      </c>
      <c r="D4382" s="409">
        <v>45441</v>
      </c>
      <c r="E4382" s="407" t="s">
        <v>10712</v>
      </c>
    </row>
    <row r="4383" spans="2:5">
      <c r="B4383" s="407" t="s">
        <v>9836</v>
      </c>
      <c r="C4383" s="408">
        <v>17708</v>
      </c>
      <c r="D4383" s="409">
        <v>45441</v>
      </c>
      <c r="E4383" s="407" t="s">
        <v>10576</v>
      </c>
    </row>
    <row r="4384" spans="2:5">
      <c r="B4384" s="407" t="s">
        <v>9836</v>
      </c>
      <c r="C4384" s="408">
        <v>17703</v>
      </c>
      <c r="D4384" s="409">
        <v>45441</v>
      </c>
      <c r="E4384" s="407" t="s">
        <v>10575</v>
      </c>
    </row>
    <row r="4385" spans="2:5">
      <c r="B4385" s="407" t="s">
        <v>9836</v>
      </c>
      <c r="C4385" s="408">
        <v>17700</v>
      </c>
      <c r="D4385" s="409">
        <v>45441</v>
      </c>
      <c r="E4385" s="407" t="s">
        <v>10713</v>
      </c>
    </row>
    <row r="4386" spans="2:5">
      <c r="B4386" s="407" t="s">
        <v>9836</v>
      </c>
      <c r="C4386" s="408">
        <v>17697</v>
      </c>
      <c r="D4386" s="409">
        <v>45441</v>
      </c>
      <c r="E4386" s="407" t="s">
        <v>10580</v>
      </c>
    </row>
    <row r="4387" spans="2:5">
      <c r="B4387" s="407" t="s">
        <v>9836</v>
      </c>
      <c r="C4387" s="408">
        <v>17696</v>
      </c>
      <c r="D4387" s="409">
        <v>45441</v>
      </c>
      <c r="E4387" s="407" t="s">
        <v>10581</v>
      </c>
    </row>
    <row r="4388" spans="2:5">
      <c r="B4388" s="407" t="s">
        <v>9836</v>
      </c>
      <c r="C4388" s="408">
        <v>17693</v>
      </c>
      <c r="D4388" s="409">
        <v>45441</v>
      </c>
      <c r="E4388" s="407" t="s">
        <v>10714</v>
      </c>
    </row>
    <row r="4389" spans="2:5">
      <c r="B4389" s="407" t="s">
        <v>9836</v>
      </c>
      <c r="C4389" s="408">
        <v>17691</v>
      </c>
      <c r="D4389" s="409">
        <v>45441</v>
      </c>
      <c r="E4389" s="407" t="s">
        <v>10715</v>
      </c>
    </row>
    <row r="4390" spans="2:5">
      <c r="B4390" s="407" t="s">
        <v>9836</v>
      </c>
      <c r="C4390" s="408">
        <v>17673</v>
      </c>
      <c r="D4390" s="409">
        <v>45441</v>
      </c>
      <c r="E4390" s="407" t="s">
        <v>10716</v>
      </c>
    </row>
    <row r="4391" spans="2:5">
      <c r="B4391" s="407" t="s">
        <v>9836</v>
      </c>
      <c r="C4391" s="408">
        <v>17672</v>
      </c>
      <c r="D4391" s="409">
        <v>45441</v>
      </c>
      <c r="E4391" s="407" t="s">
        <v>10582</v>
      </c>
    </row>
    <row r="4392" spans="2:5">
      <c r="B4392" s="407" t="s">
        <v>9836</v>
      </c>
      <c r="C4392" s="408">
        <v>17667</v>
      </c>
      <c r="D4392" s="409">
        <v>45441</v>
      </c>
      <c r="E4392" s="407" t="s">
        <v>10717</v>
      </c>
    </row>
    <row r="4393" spans="2:5">
      <c r="B4393" s="407" t="s">
        <v>9836</v>
      </c>
      <c r="C4393" s="408">
        <v>17666</v>
      </c>
      <c r="D4393" s="409">
        <v>45441</v>
      </c>
      <c r="E4393" s="407" t="s">
        <v>10718</v>
      </c>
    </row>
    <row r="4394" spans="2:5">
      <c r="B4394" s="407" t="s">
        <v>9836</v>
      </c>
      <c r="C4394" s="408">
        <v>17663</v>
      </c>
      <c r="D4394" s="409">
        <v>45441</v>
      </c>
      <c r="E4394" s="407" t="s">
        <v>10583</v>
      </c>
    </row>
    <row r="4395" spans="2:5">
      <c r="B4395" s="407" t="s">
        <v>9836</v>
      </c>
      <c r="C4395" s="408">
        <v>17656</v>
      </c>
      <c r="D4395" s="409">
        <v>45441</v>
      </c>
      <c r="E4395" s="407" t="s">
        <v>10584</v>
      </c>
    </row>
    <row r="4396" spans="2:5">
      <c r="B4396" s="407" t="s">
        <v>9836</v>
      </c>
      <c r="C4396" s="408">
        <v>17653</v>
      </c>
      <c r="D4396" s="409">
        <v>45441</v>
      </c>
      <c r="E4396" s="407" t="s">
        <v>10585</v>
      </c>
    </row>
    <row r="4397" spans="2:5">
      <c r="B4397" s="407" t="s">
        <v>9836</v>
      </c>
      <c r="C4397" s="408">
        <v>17642</v>
      </c>
      <c r="D4397" s="409">
        <v>45441</v>
      </c>
      <c r="E4397" s="407" t="s">
        <v>10586</v>
      </c>
    </row>
    <row r="4398" spans="2:5">
      <c r="B4398" s="407" t="s">
        <v>9836</v>
      </c>
      <c r="C4398" s="408">
        <v>17640</v>
      </c>
      <c r="D4398" s="409">
        <v>45441</v>
      </c>
      <c r="E4398" s="407" t="s">
        <v>10590</v>
      </c>
    </row>
    <row r="4399" spans="2:5">
      <c r="B4399" s="407" t="s">
        <v>9836</v>
      </c>
      <c r="C4399" s="408">
        <v>17638</v>
      </c>
      <c r="D4399" s="409">
        <v>45441</v>
      </c>
      <c r="E4399" s="407" t="s">
        <v>10589</v>
      </c>
    </row>
    <row r="4400" spans="2:5">
      <c r="B4400" s="407" t="s">
        <v>9836</v>
      </c>
      <c r="C4400" s="408">
        <v>17628</v>
      </c>
      <c r="D4400" s="409">
        <v>45441</v>
      </c>
      <c r="E4400" s="407" t="s">
        <v>10588</v>
      </c>
    </row>
    <row r="4401" spans="2:5">
      <c r="B4401" s="407" t="s">
        <v>9836</v>
      </c>
      <c r="C4401" s="408">
        <v>17627</v>
      </c>
      <c r="D4401" s="409">
        <v>45441</v>
      </c>
      <c r="E4401" s="407" t="s">
        <v>10587</v>
      </c>
    </row>
    <row r="4402" spans="2:5">
      <c r="B4402" s="407" t="s">
        <v>9836</v>
      </c>
      <c r="C4402" s="408">
        <v>17626</v>
      </c>
      <c r="D4402" s="409">
        <v>45441</v>
      </c>
      <c r="E4402" s="407" t="s">
        <v>10591</v>
      </c>
    </row>
    <row r="4403" spans="2:5">
      <c r="B4403" s="407" t="s">
        <v>9836</v>
      </c>
      <c r="C4403" s="408">
        <v>17625</v>
      </c>
      <c r="D4403" s="409">
        <v>45441</v>
      </c>
      <c r="E4403" s="407" t="s">
        <v>10592</v>
      </c>
    </row>
    <row r="4404" spans="2:5">
      <c r="B4404" s="407" t="s">
        <v>9836</v>
      </c>
      <c r="C4404" s="408">
        <v>17618</v>
      </c>
      <c r="D4404" s="409">
        <v>45441</v>
      </c>
      <c r="E4404" s="407" t="s">
        <v>10593</v>
      </c>
    </row>
    <row r="4405" spans="2:5">
      <c r="B4405" s="407" t="s">
        <v>9836</v>
      </c>
      <c r="C4405" s="408">
        <v>17615</v>
      </c>
      <c r="D4405" s="409">
        <v>45441</v>
      </c>
      <c r="E4405" s="407" t="s">
        <v>10719</v>
      </c>
    </row>
    <row r="4406" spans="2:5">
      <c r="B4406" s="407" t="s">
        <v>9836</v>
      </c>
      <c r="C4406" s="408">
        <v>17613</v>
      </c>
      <c r="D4406" s="409">
        <v>45441</v>
      </c>
      <c r="E4406" s="407" t="s">
        <v>10720</v>
      </c>
    </row>
    <row r="4407" spans="2:5">
      <c r="B4407" s="407" t="s">
        <v>9836</v>
      </c>
      <c r="C4407" s="408">
        <v>17612</v>
      </c>
      <c r="D4407" s="409">
        <v>45441</v>
      </c>
      <c r="E4407" s="407" t="s">
        <v>10721</v>
      </c>
    </row>
    <row r="4408" spans="2:5">
      <c r="B4408" s="407" t="s">
        <v>9836</v>
      </c>
      <c r="C4408" s="408">
        <v>17610</v>
      </c>
      <c r="D4408" s="409">
        <v>45441</v>
      </c>
      <c r="E4408" s="407" t="s">
        <v>10722</v>
      </c>
    </row>
    <row r="4409" spans="2:5">
      <c r="B4409" s="407" t="s">
        <v>9836</v>
      </c>
      <c r="C4409" s="408">
        <v>17607</v>
      </c>
      <c r="D4409" s="409">
        <v>45441</v>
      </c>
      <c r="E4409" s="407" t="s">
        <v>10723</v>
      </c>
    </row>
    <row r="4410" spans="2:5">
      <c r="B4410" s="407" t="s">
        <v>9836</v>
      </c>
      <c r="C4410" s="408">
        <v>17604</v>
      </c>
      <c r="D4410" s="409">
        <v>45441</v>
      </c>
      <c r="E4410" s="407" t="s">
        <v>10594</v>
      </c>
    </row>
    <row r="4411" spans="2:5">
      <c r="B4411" s="407" t="s">
        <v>9836</v>
      </c>
      <c r="C4411" s="408">
        <v>17587</v>
      </c>
      <c r="D4411" s="409">
        <v>45441</v>
      </c>
      <c r="E4411" s="407" t="s">
        <v>10724</v>
      </c>
    </row>
    <row r="4412" spans="2:5">
      <c r="B4412" s="407" t="s">
        <v>9836</v>
      </c>
      <c r="C4412" s="408">
        <v>17583</v>
      </c>
      <c r="D4412" s="409">
        <v>45441</v>
      </c>
      <c r="E4412" s="407" t="s">
        <v>10595</v>
      </c>
    </row>
    <row r="4413" spans="2:5">
      <c r="B4413" s="407" t="s">
        <v>9836</v>
      </c>
      <c r="C4413" s="408">
        <v>17582</v>
      </c>
      <c r="D4413" s="409">
        <v>45441</v>
      </c>
      <c r="E4413" s="407" t="s">
        <v>10599</v>
      </c>
    </row>
    <row r="4414" spans="2:5">
      <c r="B4414" s="407" t="s">
        <v>9836</v>
      </c>
      <c r="C4414" s="408">
        <v>17580</v>
      </c>
      <c r="D4414" s="409">
        <v>45441</v>
      </c>
      <c r="E4414" s="407" t="s">
        <v>10598</v>
      </c>
    </row>
    <row r="4415" spans="2:5">
      <c r="B4415" s="407" t="s">
        <v>9836</v>
      </c>
      <c r="C4415" s="408">
        <v>17575</v>
      </c>
      <c r="D4415" s="409">
        <v>45441</v>
      </c>
      <c r="E4415" s="407" t="s">
        <v>10597</v>
      </c>
    </row>
    <row r="4416" spans="2:5">
      <c r="B4416" s="407" t="s">
        <v>9836</v>
      </c>
      <c r="C4416" s="408">
        <v>17573</v>
      </c>
      <c r="D4416" s="409">
        <v>45441</v>
      </c>
      <c r="E4416" s="407" t="s">
        <v>10725</v>
      </c>
    </row>
    <row r="4417" spans="2:5">
      <c r="B4417" s="407" t="s">
        <v>9836</v>
      </c>
      <c r="C4417" s="408">
        <v>17569</v>
      </c>
      <c r="D4417" s="409">
        <v>45441</v>
      </c>
      <c r="E4417" s="407" t="s">
        <v>10596</v>
      </c>
    </row>
    <row r="4418" spans="2:5">
      <c r="B4418" s="407" t="s">
        <v>9836</v>
      </c>
      <c r="C4418" s="408">
        <v>17566</v>
      </c>
      <c r="D4418" s="409">
        <v>45441</v>
      </c>
      <c r="E4418" s="407" t="s">
        <v>10726</v>
      </c>
    </row>
    <row r="4419" spans="2:5">
      <c r="B4419" s="407" t="s">
        <v>9836</v>
      </c>
      <c r="C4419" s="408">
        <v>17556</v>
      </c>
      <c r="D4419" s="409">
        <v>45441</v>
      </c>
      <c r="E4419" s="407" t="s">
        <v>10605</v>
      </c>
    </row>
    <row r="4420" spans="2:5">
      <c r="B4420" s="407" t="s">
        <v>9836</v>
      </c>
      <c r="C4420" s="408">
        <v>17544</v>
      </c>
      <c r="D4420" s="409">
        <v>45441</v>
      </c>
      <c r="E4420" s="407" t="s">
        <v>10604</v>
      </c>
    </row>
    <row r="4421" spans="2:5">
      <c r="B4421" s="407" t="s">
        <v>9836</v>
      </c>
      <c r="C4421" s="408">
        <v>17541</v>
      </c>
      <c r="D4421" s="409">
        <v>45441</v>
      </c>
      <c r="E4421" s="407" t="s">
        <v>10727</v>
      </c>
    </row>
    <row r="4422" spans="2:5">
      <c r="B4422" s="407" t="s">
        <v>9836</v>
      </c>
      <c r="C4422" s="408">
        <v>17538</v>
      </c>
      <c r="D4422" s="409">
        <v>45441</v>
      </c>
      <c r="E4422" s="407" t="s">
        <v>10728</v>
      </c>
    </row>
    <row r="4423" spans="2:5">
      <c r="B4423" s="407" t="s">
        <v>9836</v>
      </c>
      <c r="C4423" s="408">
        <v>17535</v>
      </c>
      <c r="D4423" s="409">
        <v>45441</v>
      </c>
      <c r="E4423" s="407" t="s">
        <v>10603</v>
      </c>
    </row>
    <row r="4424" spans="2:5">
      <c r="B4424" s="407" t="s">
        <v>9836</v>
      </c>
      <c r="C4424" s="408">
        <v>17534</v>
      </c>
      <c r="D4424" s="409">
        <v>45441</v>
      </c>
      <c r="E4424" s="407" t="s">
        <v>10602</v>
      </c>
    </row>
    <row r="4425" spans="2:5">
      <c r="B4425" s="407" t="s">
        <v>9836</v>
      </c>
      <c r="C4425" s="408">
        <v>17533</v>
      </c>
      <c r="D4425" s="409">
        <v>45441</v>
      </c>
      <c r="E4425" s="407" t="s">
        <v>10729</v>
      </c>
    </row>
    <row r="4426" spans="2:5">
      <c r="B4426" s="407" t="s">
        <v>9836</v>
      </c>
      <c r="C4426" s="408">
        <v>17529</v>
      </c>
      <c r="D4426" s="409">
        <v>45441</v>
      </c>
      <c r="E4426" s="407" t="s">
        <v>10601</v>
      </c>
    </row>
    <row r="4427" spans="2:5">
      <c r="B4427" s="407" t="s">
        <v>9836</v>
      </c>
      <c r="C4427" s="408">
        <v>17527</v>
      </c>
      <c r="D4427" s="409">
        <v>45441</v>
      </c>
      <c r="E4427" s="412" t="s">
        <v>10600</v>
      </c>
    </row>
    <row r="4428" spans="2:5">
      <c r="B4428" s="407" t="s">
        <v>9836</v>
      </c>
      <c r="C4428" s="408">
        <v>17525</v>
      </c>
      <c r="D4428" s="409">
        <v>45441</v>
      </c>
      <c r="E4428" s="412" t="s">
        <v>10612</v>
      </c>
    </row>
    <row r="4429" spans="2:5">
      <c r="B4429" s="407" t="s">
        <v>9836</v>
      </c>
      <c r="C4429" s="408">
        <v>17523</v>
      </c>
      <c r="D4429" s="409">
        <v>45441</v>
      </c>
      <c r="E4429" s="412" t="s">
        <v>10730</v>
      </c>
    </row>
    <row r="4430" spans="2:5">
      <c r="B4430" s="407" t="s">
        <v>9836</v>
      </c>
      <c r="C4430" s="408">
        <v>17522</v>
      </c>
      <c r="D4430" s="409">
        <v>45441</v>
      </c>
      <c r="E4430" s="412" t="s">
        <v>10611</v>
      </c>
    </row>
    <row r="4431" spans="2:5">
      <c r="B4431" s="407" t="s">
        <v>9836</v>
      </c>
      <c r="C4431" s="408">
        <v>17517</v>
      </c>
      <c r="D4431" s="409">
        <v>45441</v>
      </c>
      <c r="E4431" s="412" t="s">
        <v>10610</v>
      </c>
    </row>
    <row r="4432" spans="2:5">
      <c r="B4432" s="407" t="s">
        <v>9836</v>
      </c>
      <c r="C4432" s="408">
        <v>17516</v>
      </c>
      <c r="D4432" s="409">
        <v>45441</v>
      </c>
      <c r="E4432" s="412" t="s">
        <v>10731</v>
      </c>
    </row>
    <row r="4433" spans="2:5">
      <c r="B4433" s="407" t="s">
        <v>9836</v>
      </c>
      <c r="C4433" s="408">
        <v>17512</v>
      </c>
      <c r="D4433" s="409">
        <v>45441</v>
      </c>
      <c r="E4433" s="412" t="s">
        <v>10609</v>
      </c>
    </row>
    <row r="4434" spans="2:5">
      <c r="B4434" s="407" t="s">
        <v>9836</v>
      </c>
      <c r="C4434" s="408">
        <v>17509</v>
      </c>
      <c r="D4434" s="409">
        <v>45441</v>
      </c>
      <c r="E4434" s="412" t="s">
        <v>10608</v>
      </c>
    </row>
    <row r="4435" spans="2:5">
      <c r="B4435" s="407" t="s">
        <v>9836</v>
      </c>
      <c r="C4435" s="408">
        <v>17508</v>
      </c>
      <c r="D4435" s="409">
        <v>45441</v>
      </c>
      <c r="E4435" s="412" t="s">
        <v>10607</v>
      </c>
    </row>
    <row r="4436" spans="2:5">
      <c r="B4436" s="407" t="s">
        <v>9836</v>
      </c>
      <c r="C4436" s="408">
        <v>17507</v>
      </c>
      <c r="D4436" s="409">
        <v>45441</v>
      </c>
      <c r="E4436" s="412" t="s">
        <v>10606</v>
      </c>
    </row>
    <row r="4437" spans="2:5">
      <c r="B4437" s="407" t="s">
        <v>9836</v>
      </c>
      <c r="C4437" s="408">
        <v>17506</v>
      </c>
      <c r="D4437" s="409">
        <v>45441</v>
      </c>
      <c r="E4437" s="412" t="s">
        <v>10613</v>
      </c>
    </row>
    <row r="4438" spans="2:5">
      <c r="B4438" s="407" t="s">
        <v>9836</v>
      </c>
      <c r="C4438" s="408">
        <v>17505</v>
      </c>
      <c r="D4438" s="409">
        <v>45441</v>
      </c>
      <c r="E4438" s="412" t="s">
        <v>10614</v>
      </c>
    </row>
    <row r="4439" spans="2:5">
      <c r="B4439" s="407" t="s">
        <v>9836</v>
      </c>
      <c r="C4439" s="408">
        <v>17502</v>
      </c>
      <c r="D4439" s="409">
        <v>45441</v>
      </c>
      <c r="E4439" s="412" t="s">
        <v>10615</v>
      </c>
    </row>
    <row r="4440" spans="2:5">
      <c r="B4440" s="407" t="s">
        <v>9836</v>
      </c>
      <c r="C4440" s="408">
        <v>17501</v>
      </c>
      <c r="D4440" s="409">
        <v>45441</v>
      </c>
      <c r="E4440" s="412" t="s">
        <v>10616</v>
      </c>
    </row>
    <row r="4441" spans="2:5">
      <c r="B4441" s="407" t="s">
        <v>9836</v>
      </c>
      <c r="C4441" s="408">
        <v>17497</v>
      </c>
      <c r="D4441" s="409">
        <v>45441</v>
      </c>
      <c r="E4441" s="412" t="s">
        <v>10617</v>
      </c>
    </row>
    <row r="4442" spans="2:5">
      <c r="B4442" s="407" t="s">
        <v>9836</v>
      </c>
      <c r="C4442" s="408">
        <v>17495</v>
      </c>
      <c r="D4442" s="409">
        <v>45441</v>
      </c>
      <c r="E4442" s="412" t="s">
        <v>10623</v>
      </c>
    </row>
    <row r="4443" spans="2:5">
      <c r="B4443" s="407" t="s">
        <v>9836</v>
      </c>
      <c r="C4443" s="408">
        <v>17494</v>
      </c>
      <c r="D4443" s="409">
        <v>45441</v>
      </c>
      <c r="E4443" s="412" t="s">
        <v>10622</v>
      </c>
    </row>
    <row r="4444" spans="2:5">
      <c r="B4444" s="407" t="s">
        <v>9836</v>
      </c>
      <c r="C4444" s="408">
        <v>17493</v>
      </c>
      <c r="D4444" s="409">
        <v>45441</v>
      </c>
      <c r="E4444" s="412" t="s">
        <v>10621</v>
      </c>
    </row>
    <row r="4445" spans="2:5">
      <c r="B4445" s="407" t="s">
        <v>9836</v>
      </c>
      <c r="C4445" s="408">
        <v>17490</v>
      </c>
      <c r="D4445" s="409">
        <v>45441</v>
      </c>
      <c r="E4445" s="412" t="s">
        <v>10620</v>
      </c>
    </row>
    <row r="4446" spans="2:5">
      <c r="B4446" s="407" t="s">
        <v>9836</v>
      </c>
      <c r="C4446" s="408">
        <v>17489</v>
      </c>
      <c r="D4446" s="409">
        <v>45441</v>
      </c>
      <c r="E4446" s="412" t="s">
        <v>10619</v>
      </c>
    </row>
    <row r="4447" spans="2:5">
      <c r="B4447" s="407" t="s">
        <v>9836</v>
      </c>
      <c r="C4447" s="408">
        <v>17488</v>
      </c>
      <c r="D4447" s="409">
        <v>45441</v>
      </c>
      <c r="E4447" s="412" t="s">
        <v>10618</v>
      </c>
    </row>
    <row r="4448" spans="2:5">
      <c r="B4448" s="407" t="s">
        <v>9836</v>
      </c>
      <c r="C4448" s="408">
        <v>17486</v>
      </c>
      <c r="D4448" s="409">
        <v>45441</v>
      </c>
      <c r="E4448" s="412" t="s">
        <v>10732</v>
      </c>
    </row>
    <row r="4449" spans="2:5">
      <c r="B4449" s="407" t="s">
        <v>9836</v>
      </c>
      <c r="C4449" s="408">
        <v>17485</v>
      </c>
      <c r="D4449" s="409">
        <v>45441</v>
      </c>
      <c r="E4449" s="412" t="s">
        <v>10624</v>
      </c>
    </row>
    <row r="4450" spans="2:5">
      <c r="B4450" s="407" t="s">
        <v>9836</v>
      </c>
      <c r="C4450" s="408">
        <v>17484</v>
      </c>
      <c r="D4450" s="409">
        <v>45441</v>
      </c>
      <c r="E4450" s="412" t="s">
        <v>10625</v>
      </c>
    </row>
    <row r="4451" spans="2:5">
      <c r="B4451" s="407" t="s">
        <v>9836</v>
      </c>
      <c r="C4451" s="408">
        <v>17483</v>
      </c>
      <c r="D4451" s="409">
        <v>45441</v>
      </c>
      <c r="E4451" s="412" t="s">
        <v>10733</v>
      </c>
    </row>
    <row r="4452" spans="2:5">
      <c r="B4452" s="407" t="s">
        <v>9836</v>
      </c>
      <c r="C4452" s="408">
        <v>17481</v>
      </c>
      <c r="D4452" s="409">
        <v>45441</v>
      </c>
      <c r="E4452" s="412" t="s">
        <v>10626</v>
      </c>
    </row>
    <row r="4453" spans="2:5">
      <c r="B4453" s="407" t="s">
        <v>9836</v>
      </c>
      <c r="C4453" s="408">
        <v>17479</v>
      </c>
      <c r="D4453" s="409">
        <v>45441</v>
      </c>
      <c r="E4453" s="412" t="s">
        <v>10627</v>
      </c>
    </row>
    <row r="4454" spans="2:5">
      <c r="B4454" s="407" t="s">
        <v>9836</v>
      </c>
      <c r="C4454" s="408">
        <v>17478</v>
      </c>
      <c r="D4454" s="409">
        <v>45441</v>
      </c>
      <c r="E4454" s="412" t="s">
        <v>10628</v>
      </c>
    </row>
    <row r="4455" spans="2:5">
      <c r="B4455" s="407" t="s">
        <v>9836</v>
      </c>
      <c r="C4455" s="408">
        <v>17477</v>
      </c>
      <c r="D4455" s="409">
        <v>45441</v>
      </c>
      <c r="E4455" s="412" t="s">
        <v>10629</v>
      </c>
    </row>
    <row r="4456" spans="2:5">
      <c r="B4456" s="407" t="s">
        <v>9836</v>
      </c>
      <c r="C4456" s="408">
        <v>17476</v>
      </c>
      <c r="D4456" s="409">
        <v>45441</v>
      </c>
      <c r="E4456" s="412" t="s">
        <v>10630</v>
      </c>
    </row>
    <row r="4457" spans="2:5">
      <c r="B4457" s="407" t="s">
        <v>9836</v>
      </c>
      <c r="C4457" s="408">
        <v>17475</v>
      </c>
      <c r="D4457" s="409">
        <v>45441</v>
      </c>
      <c r="E4457" s="412" t="s">
        <v>10734</v>
      </c>
    </row>
    <row r="4458" spans="2:5">
      <c r="B4458" s="407" t="s">
        <v>9836</v>
      </c>
      <c r="C4458" s="408">
        <v>17474</v>
      </c>
      <c r="D4458" s="409">
        <v>45441</v>
      </c>
      <c r="E4458" s="412" t="s">
        <v>10631</v>
      </c>
    </row>
    <row r="4459" spans="2:5">
      <c r="B4459" s="407" t="s">
        <v>9836</v>
      </c>
      <c r="C4459" s="408">
        <v>17473</v>
      </c>
      <c r="D4459" s="409">
        <v>45441</v>
      </c>
      <c r="E4459" s="412" t="s">
        <v>10632</v>
      </c>
    </row>
    <row r="4460" spans="2:5">
      <c r="B4460" s="407" t="s">
        <v>9836</v>
      </c>
      <c r="C4460" s="408">
        <v>17472</v>
      </c>
      <c r="D4460" s="409">
        <v>45441</v>
      </c>
      <c r="E4460" s="412" t="s">
        <v>10633</v>
      </c>
    </row>
    <row r="4461" spans="2:5">
      <c r="B4461" s="407" t="s">
        <v>9836</v>
      </c>
      <c r="C4461" s="408">
        <v>17471</v>
      </c>
      <c r="D4461" s="409">
        <v>45441</v>
      </c>
      <c r="E4461" s="412" t="s">
        <v>10634</v>
      </c>
    </row>
    <row r="4462" spans="2:5">
      <c r="B4462" s="407" t="s">
        <v>9836</v>
      </c>
      <c r="C4462" s="408">
        <v>17470</v>
      </c>
      <c r="D4462" s="409">
        <v>45441</v>
      </c>
      <c r="E4462" s="412" t="s">
        <v>10639</v>
      </c>
    </row>
    <row r="4463" spans="2:5">
      <c r="B4463" s="407" t="s">
        <v>9836</v>
      </c>
      <c r="C4463" s="408">
        <v>17469</v>
      </c>
      <c r="D4463" s="409">
        <v>45441</v>
      </c>
      <c r="E4463" s="412" t="s">
        <v>10638</v>
      </c>
    </row>
    <row r="4464" spans="2:5">
      <c r="B4464" s="407" t="s">
        <v>9836</v>
      </c>
      <c r="C4464" s="408">
        <v>17468</v>
      </c>
      <c r="D4464" s="409">
        <v>45441</v>
      </c>
      <c r="E4464" s="412" t="s">
        <v>10637</v>
      </c>
    </row>
    <row r="4465" spans="2:8">
      <c r="B4465" s="407" t="s">
        <v>9836</v>
      </c>
      <c r="C4465" s="408">
        <v>17467</v>
      </c>
      <c r="D4465" s="409">
        <v>45441</v>
      </c>
      <c r="E4465" s="412" t="s">
        <v>10636</v>
      </c>
    </row>
    <row r="4466" spans="2:8">
      <c r="B4466" s="407" t="s">
        <v>9836</v>
      </c>
      <c r="C4466" s="408">
        <v>17466</v>
      </c>
      <c r="D4466" s="409">
        <v>45441</v>
      </c>
      <c r="E4466" s="412" t="s">
        <v>10635</v>
      </c>
    </row>
    <row r="4467" spans="2:8">
      <c r="B4467" s="407" t="s">
        <v>9836</v>
      </c>
      <c r="C4467" s="408">
        <v>17465</v>
      </c>
      <c r="D4467" s="409">
        <v>45441</v>
      </c>
      <c r="E4467" s="412" t="s">
        <v>10640</v>
      </c>
      <c r="F4467" s="407">
        <v>2</v>
      </c>
      <c r="H4467" s="407" t="s">
        <v>10641</v>
      </c>
    </row>
    <row r="4468" spans="2:8">
      <c r="B4468" s="407" t="s">
        <v>9836</v>
      </c>
      <c r="C4468" s="408">
        <v>17464</v>
      </c>
      <c r="D4468" s="409">
        <v>45441</v>
      </c>
      <c r="E4468" s="412" t="s">
        <v>10645</v>
      </c>
    </row>
    <row r="4469" spans="2:8">
      <c r="B4469" s="407" t="s">
        <v>9836</v>
      </c>
      <c r="C4469" s="408">
        <v>17463</v>
      </c>
      <c r="D4469" s="409">
        <v>45441</v>
      </c>
      <c r="E4469" s="412" t="s">
        <v>10735</v>
      </c>
    </row>
    <row r="4470" spans="2:8">
      <c r="B4470" s="407" t="s">
        <v>9836</v>
      </c>
      <c r="C4470" s="408">
        <v>17462</v>
      </c>
      <c r="D4470" s="409">
        <v>45441</v>
      </c>
      <c r="E4470" s="412" t="s">
        <v>10644</v>
      </c>
    </row>
    <row r="4471" spans="2:8">
      <c r="B4471" s="407" t="s">
        <v>9836</v>
      </c>
      <c r="C4471" s="408">
        <v>17461</v>
      </c>
      <c r="D4471" s="409">
        <v>45441</v>
      </c>
      <c r="E4471" s="412" t="s">
        <v>10643</v>
      </c>
    </row>
    <row r="4472" spans="2:8">
      <c r="B4472" s="407" t="s">
        <v>9836</v>
      </c>
      <c r="C4472" s="408">
        <v>17460</v>
      </c>
      <c r="D4472" s="409">
        <v>45441</v>
      </c>
      <c r="E4472" s="412" t="s">
        <v>10642</v>
      </c>
    </row>
    <row r="4473" spans="2:8">
      <c r="B4473" s="407" t="s">
        <v>9836</v>
      </c>
      <c r="C4473" s="408">
        <v>17459</v>
      </c>
      <c r="D4473" s="409">
        <v>45441</v>
      </c>
      <c r="E4473" s="412" t="s">
        <v>10650</v>
      </c>
    </row>
    <row r="4474" spans="2:8">
      <c r="B4474" s="407" t="s">
        <v>9836</v>
      </c>
      <c r="C4474" s="408">
        <v>17458</v>
      </c>
      <c r="D4474" s="409">
        <v>45441</v>
      </c>
      <c r="E4474" s="412" t="s">
        <v>10649</v>
      </c>
    </row>
    <row r="4475" spans="2:8">
      <c r="B4475" s="407" t="s">
        <v>9836</v>
      </c>
      <c r="C4475" s="408">
        <v>17457</v>
      </c>
      <c r="D4475" s="409">
        <v>45441</v>
      </c>
      <c r="E4475" s="412" t="s">
        <v>10736</v>
      </c>
    </row>
    <row r="4476" spans="2:8">
      <c r="B4476" s="407" t="s">
        <v>9836</v>
      </c>
      <c r="C4476" s="408">
        <v>17456</v>
      </c>
      <c r="D4476" s="409">
        <v>45441</v>
      </c>
      <c r="E4476" s="412" t="s">
        <v>10737</v>
      </c>
    </row>
    <row r="4477" spans="2:8">
      <c r="B4477" s="407" t="s">
        <v>9836</v>
      </c>
      <c r="C4477" s="408">
        <v>17455</v>
      </c>
      <c r="D4477" s="409">
        <v>45441</v>
      </c>
      <c r="E4477" s="412" t="s">
        <v>10738</v>
      </c>
    </row>
    <row r="4478" spans="2:8">
      <c r="B4478" s="407" t="s">
        <v>9836</v>
      </c>
      <c r="C4478" s="408">
        <v>17451</v>
      </c>
      <c r="D4478" s="409">
        <v>45441</v>
      </c>
      <c r="E4478" s="412" t="s">
        <v>10648</v>
      </c>
    </row>
    <row r="4479" spans="2:8">
      <c r="B4479" s="407" t="s">
        <v>9836</v>
      </c>
      <c r="C4479" s="408">
        <v>17450</v>
      </c>
      <c r="D4479" s="409">
        <v>45441</v>
      </c>
      <c r="E4479" s="412" t="s">
        <v>10739</v>
      </c>
    </row>
    <row r="4480" spans="2:8">
      <c r="B4480" s="407" t="s">
        <v>9836</v>
      </c>
      <c r="C4480" s="408">
        <v>17449</v>
      </c>
      <c r="D4480" s="409">
        <v>45441</v>
      </c>
      <c r="E4480" s="412" t="s">
        <v>10740</v>
      </c>
    </row>
    <row r="4481" spans="2:5">
      <c r="B4481" s="407" t="s">
        <v>9836</v>
      </c>
      <c r="C4481" s="408">
        <v>17447</v>
      </c>
      <c r="D4481" s="409">
        <v>45441</v>
      </c>
      <c r="E4481" s="412" t="s">
        <v>10741</v>
      </c>
    </row>
    <row r="4482" spans="2:5">
      <c r="B4482" s="407" t="s">
        <v>9836</v>
      </c>
      <c r="C4482" s="408">
        <v>17445</v>
      </c>
      <c r="D4482" s="409">
        <v>45441</v>
      </c>
      <c r="E4482" s="412" t="s">
        <v>10647</v>
      </c>
    </row>
    <row r="4483" spans="2:5">
      <c r="B4483" s="407" t="s">
        <v>9836</v>
      </c>
      <c r="C4483" s="408">
        <v>17444</v>
      </c>
      <c r="D4483" s="409">
        <v>45441</v>
      </c>
      <c r="E4483" s="412" t="s">
        <v>10742</v>
      </c>
    </row>
    <row r="4484" spans="2:5">
      <c r="B4484" s="407" t="s">
        <v>9836</v>
      </c>
      <c r="C4484" s="408">
        <v>17442</v>
      </c>
      <c r="D4484" s="409">
        <v>45441</v>
      </c>
      <c r="E4484" s="412" t="s">
        <v>10743</v>
      </c>
    </row>
    <row r="4485" spans="2:5">
      <c r="B4485" s="407" t="s">
        <v>9836</v>
      </c>
      <c r="C4485" s="408">
        <v>17440</v>
      </c>
      <c r="D4485" s="409">
        <v>45441</v>
      </c>
      <c r="E4485" s="412" t="s">
        <v>10646</v>
      </c>
    </row>
    <row r="4486" spans="2:5">
      <c r="B4486" s="407" t="s">
        <v>9836</v>
      </c>
      <c r="C4486" s="408">
        <v>17439</v>
      </c>
      <c r="D4486" s="409">
        <v>45441</v>
      </c>
      <c r="E4486" s="412" t="s">
        <v>10744</v>
      </c>
    </row>
    <row r="4487" spans="2:5">
      <c r="B4487" s="407" t="s">
        <v>9836</v>
      </c>
      <c r="C4487" s="408">
        <v>17438</v>
      </c>
      <c r="D4487" s="409">
        <v>45441</v>
      </c>
      <c r="E4487" s="412" t="s">
        <v>10745</v>
      </c>
    </row>
    <row r="4488" spans="2:5">
      <c r="B4488" s="407" t="s">
        <v>9836</v>
      </c>
      <c r="C4488" s="408">
        <v>17436</v>
      </c>
      <c r="D4488" s="409">
        <v>45441</v>
      </c>
      <c r="E4488" s="412" t="s">
        <v>10746</v>
      </c>
    </row>
    <row r="4489" spans="2:5">
      <c r="B4489" s="407" t="s">
        <v>9836</v>
      </c>
      <c r="C4489" s="408">
        <v>17430</v>
      </c>
      <c r="D4489" s="409">
        <v>45440</v>
      </c>
      <c r="E4489" s="407" t="s">
        <v>10334</v>
      </c>
    </row>
    <row r="4490" spans="2:5">
      <c r="B4490" s="407" t="s">
        <v>9836</v>
      </c>
      <c r="C4490" s="408">
        <v>17428</v>
      </c>
      <c r="D4490" s="409">
        <v>45440</v>
      </c>
      <c r="E4490" s="407" t="s">
        <v>10335</v>
      </c>
    </row>
    <row r="4491" spans="2:5">
      <c r="B4491" s="407" t="s">
        <v>9836</v>
      </c>
      <c r="C4491" s="408">
        <v>17425</v>
      </c>
      <c r="D4491" s="409">
        <v>45440</v>
      </c>
      <c r="E4491" s="407" t="s">
        <v>10092</v>
      </c>
    </row>
    <row r="4492" spans="2:5">
      <c r="B4492" s="407" t="s">
        <v>9836</v>
      </c>
      <c r="C4492" s="408">
        <v>17422</v>
      </c>
      <c r="D4492" s="409">
        <v>45440</v>
      </c>
      <c r="E4492" s="407" t="s">
        <v>10336</v>
      </c>
    </row>
    <row r="4493" spans="2:5">
      <c r="B4493" s="407" t="s">
        <v>9836</v>
      </c>
      <c r="C4493" s="408">
        <v>17420</v>
      </c>
      <c r="D4493" s="409">
        <v>45440</v>
      </c>
      <c r="E4493" s="407" t="s">
        <v>10093</v>
      </c>
    </row>
    <row r="4494" spans="2:5">
      <c r="B4494" s="407" t="s">
        <v>9836</v>
      </c>
      <c r="C4494" s="408">
        <v>17419</v>
      </c>
      <c r="D4494" s="409">
        <v>45440</v>
      </c>
      <c r="E4494" s="407" t="s">
        <v>10337</v>
      </c>
    </row>
    <row r="4495" spans="2:5">
      <c r="B4495" s="407" t="s">
        <v>9836</v>
      </c>
      <c r="C4495" s="408">
        <v>17416</v>
      </c>
      <c r="D4495" s="409">
        <v>45440</v>
      </c>
      <c r="E4495" s="407" t="s">
        <v>10094</v>
      </c>
    </row>
    <row r="4496" spans="2:5">
      <c r="B4496" s="407" t="s">
        <v>9836</v>
      </c>
      <c r="C4496" s="408">
        <v>17412</v>
      </c>
      <c r="D4496" s="409">
        <v>45440</v>
      </c>
      <c r="E4496" s="407" t="s">
        <v>10338</v>
      </c>
    </row>
    <row r="4497" spans="2:5">
      <c r="B4497" s="407" t="s">
        <v>9836</v>
      </c>
      <c r="C4497" s="408">
        <v>17406</v>
      </c>
      <c r="D4497" s="409">
        <v>45440</v>
      </c>
      <c r="E4497" s="407" t="s">
        <v>10339</v>
      </c>
    </row>
    <row r="4498" spans="2:5">
      <c r="B4498" s="407" t="s">
        <v>9836</v>
      </c>
      <c r="C4498" s="408">
        <v>17404</v>
      </c>
      <c r="D4498" s="409">
        <v>45440</v>
      </c>
      <c r="E4498" s="407" t="s">
        <v>10095</v>
      </c>
    </row>
    <row r="4499" spans="2:5">
      <c r="B4499" s="407" t="s">
        <v>9836</v>
      </c>
      <c r="C4499" s="408">
        <v>17403</v>
      </c>
      <c r="D4499" s="409">
        <v>45440</v>
      </c>
      <c r="E4499" s="407" t="s">
        <v>10096</v>
      </c>
    </row>
    <row r="4500" spans="2:5">
      <c r="B4500" s="407" t="s">
        <v>9836</v>
      </c>
      <c r="C4500" s="408">
        <v>17401</v>
      </c>
      <c r="D4500" s="409">
        <v>45440</v>
      </c>
      <c r="E4500" s="407" t="s">
        <v>10097</v>
      </c>
    </row>
    <row r="4501" spans="2:5">
      <c r="B4501" s="407" t="s">
        <v>9836</v>
      </c>
      <c r="C4501" s="408">
        <v>17399</v>
      </c>
      <c r="D4501" s="409">
        <v>45440</v>
      </c>
      <c r="E4501" s="407" t="s">
        <v>10098</v>
      </c>
    </row>
    <row r="4502" spans="2:5">
      <c r="B4502" s="407" t="s">
        <v>9836</v>
      </c>
      <c r="C4502" s="408">
        <v>17394</v>
      </c>
      <c r="D4502" s="409">
        <v>45440</v>
      </c>
      <c r="E4502" s="407" t="s">
        <v>10340</v>
      </c>
    </row>
    <row r="4503" spans="2:5">
      <c r="B4503" s="407" t="s">
        <v>9836</v>
      </c>
      <c r="C4503" s="408">
        <v>17391</v>
      </c>
      <c r="D4503" s="409">
        <v>45440</v>
      </c>
      <c r="E4503" s="407" t="s">
        <v>10099</v>
      </c>
    </row>
    <row r="4504" spans="2:5">
      <c r="B4504" s="407" t="s">
        <v>9836</v>
      </c>
      <c r="C4504" s="408">
        <v>17382</v>
      </c>
      <c r="D4504" s="409">
        <v>45440</v>
      </c>
      <c r="E4504" s="407" t="s">
        <v>10100</v>
      </c>
    </row>
    <row r="4505" spans="2:5">
      <c r="B4505" s="407" t="s">
        <v>9836</v>
      </c>
      <c r="C4505" s="408">
        <v>17378</v>
      </c>
      <c r="D4505" s="409">
        <v>45440</v>
      </c>
      <c r="E4505" s="407" t="s">
        <v>10101</v>
      </c>
    </row>
    <row r="4506" spans="2:5">
      <c r="B4506" s="407" t="s">
        <v>9836</v>
      </c>
      <c r="C4506" s="408">
        <v>17377</v>
      </c>
      <c r="D4506" s="409">
        <v>45440</v>
      </c>
      <c r="E4506" s="407" t="s">
        <v>10102</v>
      </c>
    </row>
    <row r="4507" spans="2:5">
      <c r="B4507" s="407" t="s">
        <v>9836</v>
      </c>
      <c r="C4507" s="408">
        <v>17374</v>
      </c>
      <c r="D4507" s="409">
        <v>45440</v>
      </c>
      <c r="E4507" s="407" t="s">
        <v>10103</v>
      </c>
    </row>
    <row r="4508" spans="2:5">
      <c r="B4508" s="407" t="s">
        <v>9836</v>
      </c>
      <c r="C4508" s="408">
        <v>17372</v>
      </c>
      <c r="D4508" s="409">
        <v>45440</v>
      </c>
      <c r="E4508" s="407" t="s">
        <v>10341</v>
      </c>
    </row>
    <row r="4509" spans="2:5">
      <c r="B4509" s="407" t="s">
        <v>9836</v>
      </c>
      <c r="C4509" s="408">
        <v>17370</v>
      </c>
      <c r="D4509" s="409">
        <v>45440</v>
      </c>
      <c r="E4509" s="407" t="s">
        <v>10342</v>
      </c>
    </row>
    <row r="4510" spans="2:5">
      <c r="B4510" s="407" t="s">
        <v>9836</v>
      </c>
      <c r="C4510" s="408">
        <v>17366</v>
      </c>
      <c r="D4510" s="409">
        <v>45440</v>
      </c>
      <c r="E4510" s="407" t="s">
        <v>10104</v>
      </c>
    </row>
    <row r="4511" spans="2:5">
      <c r="B4511" s="407" t="s">
        <v>9836</v>
      </c>
      <c r="C4511" s="408">
        <v>17358</v>
      </c>
      <c r="D4511" s="409">
        <v>45440</v>
      </c>
      <c r="E4511" s="407" t="s">
        <v>10105</v>
      </c>
    </row>
    <row r="4512" spans="2:5">
      <c r="B4512" s="407" t="s">
        <v>9836</v>
      </c>
      <c r="C4512" s="408">
        <v>17352</v>
      </c>
      <c r="D4512" s="409">
        <v>45440</v>
      </c>
      <c r="E4512" s="407" t="s">
        <v>10106</v>
      </c>
    </row>
    <row r="4513" spans="2:5">
      <c r="B4513" s="407" t="s">
        <v>9836</v>
      </c>
      <c r="C4513" s="408">
        <v>17346</v>
      </c>
      <c r="D4513" s="409">
        <v>45440</v>
      </c>
      <c r="E4513" s="407" t="s">
        <v>10107</v>
      </c>
    </row>
    <row r="4514" spans="2:5">
      <c r="B4514" s="407" t="s">
        <v>9836</v>
      </c>
      <c r="C4514" s="408">
        <v>17339</v>
      </c>
      <c r="D4514" s="409">
        <v>45440</v>
      </c>
      <c r="E4514" s="407" t="s">
        <v>10108</v>
      </c>
    </row>
    <row r="4515" spans="2:5">
      <c r="B4515" s="407" t="s">
        <v>9836</v>
      </c>
      <c r="C4515" s="408">
        <v>17333</v>
      </c>
      <c r="D4515" s="409">
        <v>45440</v>
      </c>
      <c r="E4515" s="407" t="s">
        <v>10343</v>
      </c>
    </row>
    <row r="4516" spans="2:5">
      <c r="B4516" s="407" t="s">
        <v>9836</v>
      </c>
      <c r="C4516" s="408">
        <v>17325</v>
      </c>
      <c r="D4516" s="409">
        <v>45440</v>
      </c>
      <c r="E4516" s="407" t="s">
        <v>10344</v>
      </c>
    </row>
    <row r="4517" spans="2:5">
      <c r="B4517" s="407" t="s">
        <v>9836</v>
      </c>
      <c r="C4517" s="408">
        <v>17324</v>
      </c>
      <c r="D4517" s="409">
        <v>45440</v>
      </c>
      <c r="E4517" s="407" t="s">
        <v>10109</v>
      </c>
    </row>
    <row r="4518" spans="2:5">
      <c r="B4518" s="407" t="s">
        <v>9836</v>
      </c>
      <c r="C4518" s="408">
        <v>17311</v>
      </c>
      <c r="D4518" s="409">
        <v>45440</v>
      </c>
      <c r="E4518" s="407" t="s">
        <v>10110</v>
      </c>
    </row>
    <row r="4519" spans="2:5">
      <c r="B4519" s="407" t="s">
        <v>9836</v>
      </c>
      <c r="C4519" s="408">
        <v>17309</v>
      </c>
      <c r="D4519" s="409">
        <v>45440</v>
      </c>
      <c r="E4519" s="407" t="s">
        <v>10111</v>
      </c>
    </row>
    <row r="4520" spans="2:5">
      <c r="B4520" s="407" t="s">
        <v>9836</v>
      </c>
      <c r="C4520" s="408">
        <v>17299</v>
      </c>
      <c r="D4520" s="409">
        <v>45440</v>
      </c>
      <c r="E4520" s="407" t="s">
        <v>10345</v>
      </c>
    </row>
    <row r="4521" spans="2:5">
      <c r="B4521" s="407" t="s">
        <v>9836</v>
      </c>
      <c r="C4521" s="408">
        <v>17293</v>
      </c>
      <c r="D4521" s="409">
        <v>45440</v>
      </c>
      <c r="E4521" s="407" t="s">
        <v>10112</v>
      </c>
    </row>
    <row r="4522" spans="2:5">
      <c r="B4522" s="407" t="s">
        <v>9836</v>
      </c>
      <c r="C4522" s="408">
        <v>17287</v>
      </c>
      <c r="D4522" s="409">
        <v>45440</v>
      </c>
      <c r="E4522" s="407" t="s">
        <v>10113</v>
      </c>
    </row>
    <row r="4523" spans="2:5">
      <c r="B4523" s="407" t="s">
        <v>9836</v>
      </c>
      <c r="C4523" s="408">
        <v>17283</v>
      </c>
      <c r="D4523" s="409">
        <v>45440</v>
      </c>
      <c r="E4523" s="407" t="s">
        <v>10114</v>
      </c>
    </row>
    <row r="4524" spans="2:5">
      <c r="B4524" s="407" t="s">
        <v>9836</v>
      </c>
      <c r="C4524" s="408">
        <v>17282</v>
      </c>
      <c r="D4524" s="409">
        <v>45440</v>
      </c>
      <c r="E4524" s="407" t="s">
        <v>10346</v>
      </c>
    </row>
    <row r="4525" spans="2:5">
      <c r="B4525" s="407" t="s">
        <v>9836</v>
      </c>
      <c r="C4525" s="408">
        <v>17277</v>
      </c>
      <c r="D4525" s="409">
        <v>45440</v>
      </c>
      <c r="E4525" s="407" t="s">
        <v>10115</v>
      </c>
    </row>
    <row r="4526" spans="2:5">
      <c r="B4526" s="407" t="s">
        <v>9836</v>
      </c>
      <c r="C4526" s="408">
        <v>17272</v>
      </c>
      <c r="D4526" s="409">
        <v>45440</v>
      </c>
      <c r="E4526" s="407" t="s">
        <v>10116</v>
      </c>
    </row>
    <row r="4527" spans="2:5">
      <c r="B4527" s="407" t="s">
        <v>9836</v>
      </c>
      <c r="C4527" s="408">
        <v>17267</v>
      </c>
      <c r="D4527" s="409">
        <v>45440</v>
      </c>
      <c r="E4527" s="407" t="s">
        <v>10117</v>
      </c>
    </row>
    <row r="4528" spans="2:5">
      <c r="B4528" s="407" t="s">
        <v>9836</v>
      </c>
      <c r="C4528" s="408">
        <v>17264</v>
      </c>
      <c r="D4528" s="409">
        <v>45440</v>
      </c>
      <c r="E4528" s="407" t="s">
        <v>10347</v>
      </c>
    </row>
    <row r="4529" spans="2:5">
      <c r="B4529" s="407" t="s">
        <v>9836</v>
      </c>
      <c r="C4529" s="408">
        <v>17260</v>
      </c>
      <c r="D4529" s="409">
        <v>45440</v>
      </c>
      <c r="E4529" s="407" t="s">
        <v>10118</v>
      </c>
    </row>
    <row r="4530" spans="2:5">
      <c r="B4530" s="407" t="s">
        <v>9836</v>
      </c>
      <c r="C4530" s="408">
        <v>17258</v>
      </c>
      <c r="D4530" s="409">
        <v>45440</v>
      </c>
      <c r="E4530" s="407" t="s">
        <v>10119</v>
      </c>
    </row>
    <row r="4531" spans="2:5">
      <c r="B4531" s="407" t="s">
        <v>9836</v>
      </c>
      <c r="C4531" s="408">
        <v>17253</v>
      </c>
      <c r="D4531" s="409">
        <v>45440</v>
      </c>
      <c r="E4531" s="407" t="s">
        <v>10120</v>
      </c>
    </row>
    <row r="4532" spans="2:5">
      <c r="B4532" s="407" t="s">
        <v>9836</v>
      </c>
      <c r="C4532" s="408">
        <v>17248</v>
      </c>
      <c r="D4532" s="409">
        <v>45440</v>
      </c>
      <c r="E4532" s="407" t="s">
        <v>10348</v>
      </c>
    </row>
    <row r="4533" spans="2:5">
      <c r="B4533" s="407" t="s">
        <v>9836</v>
      </c>
      <c r="C4533" s="408">
        <v>17247</v>
      </c>
      <c r="D4533" s="409">
        <v>45440</v>
      </c>
      <c r="E4533" s="407" t="s">
        <v>10121</v>
      </c>
    </row>
    <row r="4534" spans="2:5">
      <c r="B4534" s="407" t="s">
        <v>9836</v>
      </c>
      <c r="C4534" s="408">
        <v>17245</v>
      </c>
      <c r="D4534" s="409">
        <v>45440</v>
      </c>
      <c r="E4534" s="407" t="s">
        <v>10349</v>
      </c>
    </row>
    <row r="4535" spans="2:5">
      <c r="B4535" s="407" t="s">
        <v>9836</v>
      </c>
      <c r="C4535" s="408">
        <v>17243</v>
      </c>
      <c r="D4535" s="409">
        <v>45440</v>
      </c>
      <c r="E4535" s="407" t="s">
        <v>10122</v>
      </c>
    </row>
    <row r="4536" spans="2:5">
      <c r="B4536" s="407" t="s">
        <v>9836</v>
      </c>
      <c r="C4536" s="408">
        <v>17234</v>
      </c>
      <c r="D4536" s="409">
        <v>45440</v>
      </c>
      <c r="E4536" s="407" t="s">
        <v>10350</v>
      </c>
    </row>
    <row r="4537" spans="2:5">
      <c r="B4537" s="407" t="s">
        <v>9836</v>
      </c>
      <c r="C4537" s="408">
        <v>17233</v>
      </c>
      <c r="D4537" s="409">
        <v>45440</v>
      </c>
      <c r="E4537" s="407" t="s">
        <v>10123</v>
      </c>
    </row>
    <row r="4538" spans="2:5">
      <c r="B4538" s="407" t="s">
        <v>9836</v>
      </c>
      <c r="C4538" s="408">
        <v>17222</v>
      </c>
      <c r="D4538" s="409">
        <v>45440</v>
      </c>
      <c r="E4538" s="407" t="s">
        <v>10124</v>
      </c>
    </row>
    <row r="4539" spans="2:5">
      <c r="B4539" s="407" t="s">
        <v>9836</v>
      </c>
      <c r="C4539" s="408">
        <v>17216</v>
      </c>
      <c r="D4539" s="409">
        <v>45440</v>
      </c>
      <c r="E4539" s="407" t="s">
        <v>10125</v>
      </c>
    </row>
    <row r="4540" spans="2:5">
      <c r="B4540" s="407" t="s">
        <v>9836</v>
      </c>
      <c r="C4540" s="408">
        <v>17211</v>
      </c>
      <c r="D4540" s="409">
        <v>45440</v>
      </c>
      <c r="E4540" s="407" t="s">
        <v>10126</v>
      </c>
    </row>
    <row r="4541" spans="2:5">
      <c r="B4541" s="407" t="s">
        <v>9836</v>
      </c>
      <c r="C4541" s="408">
        <v>17209</v>
      </c>
      <c r="D4541" s="409">
        <v>45440</v>
      </c>
      <c r="E4541" s="407" t="s">
        <v>10127</v>
      </c>
    </row>
    <row r="4542" spans="2:5">
      <c r="B4542" s="407" t="s">
        <v>9836</v>
      </c>
      <c r="C4542" s="408">
        <v>17206</v>
      </c>
      <c r="D4542" s="409">
        <v>45440</v>
      </c>
      <c r="E4542" s="407" t="s">
        <v>10351</v>
      </c>
    </row>
    <row r="4543" spans="2:5">
      <c r="B4543" s="407" t="s">
        <v>9836</v>
      </c>
      <c r="C4543" s="408">
        <v>17202</v>
      </c>
      <c r="D4543" s="409">
        <v>45440</v>
      </c>
      <c r="E4543" s="407" t="s">
        <v>10352</v>
      </c>
    </row>
    <row r="4544" spans="2:5">
      <c r="B4544" s="407" t="s">
        <v>9836</v>
      </c>
      <c r="C4544" s="408">
        <v>17198</v>
      </c>
      <c r="D4544" s="409">
        <v>45440</v>
      </c>
      <c r="E4544" s="407" t="s">
        <v>10128</v>
      </c>
    </row>
    <row r="4545" spans="2:5">
      <c r="B4545" s="407" t="s">
        <v>9836</v>
      </c>
      <c r="C4545" s="408">
        <v>17181</v>
      </c>
      <c r="D4545" s="409">
        <v>45440</v>
      </c>
      <c r="E4545" s="407" t="s">
        <v>10129</v>
      </c>
    </row>
    <row r="4546" spans="2:5">
      <c r="B4546" s="407" t="s">
        <v>9836</v>
      </c>
      <c r="C4546" s="408">
        <v>17170</v>
      </c>
      <c r="D4546" s="409">
        <v>45440</v>
      </c>
      <c r="E4546" s="407" t="s">
        <v>10130</v>
      </c>
    </row>
    <row r="4547" spans="2:5">
      <c r="B4547" s="407" t="s">
        <v>9836</v>
      </c>
      <c r="C4547" s="408">
        <v>17164</v>
      </c>
      <c r="D4547" s="409">
        <v>45440</v>
      </c>
      <c r="E4547" s="407" t="s">
        <v>10131</v>
      </c>
    </row>
    <row r="4548" spans="2:5">
      <c r="B4548" s="407" t="s">
        <v>9836</v>
      </c>
      <c r="C4548" s="408">
        <v>17163</v>
      </c>
      <c r="D4548" s="409">
        <v>45440</v>
      </c>
      <c r="E4548" s="407" t="s">
        <v>10132</v>
      </c>
    </row>
    <row r="4549" spans="2:5">
      <c r="B4549" s="407" t="s">
        <v>9836</v>
      </c>
      <c r="C4549" s="408">
        <v>17156</v>
      </c>
      <c r="D4549" s="409">
        <v>45440</v>
      </c>
      <c r="E4549" s="407" t="s">
        <v>10353</v>
      </c>
    </row>
    <row r="4550" spans="2:5">
      <c r="B4550" s="407" t="s">
        <v>9836</v>
      </c>
      <c r="C4550" s="408">
        <v>17151</v>
      </c>
      <c r="D4550" s="409">
        <v>45440</v>
      </c>
      <c r="E4550" s="407" t="s">
        <v>10133</v>
      </c>
    </row>
    <row r="4551" spans="2:5">
      <c r="B4551" s="407" t="s">
        <v>9836</v>
      </c>
      <c r="C4551" s="408">
        <v>17139</v>
      </c>
      <c r="D4551" s="409">
        <v>45440</v>
      </c>
      <c r="E4551" s="407" t="s">
        <v>10354</v>
      </c>
    </row>
    <row r="4552" spans="2:5">
      <c r="B4552" s="407" t="s">
        <v>9836</v>
      </c>
      <c r="C4552" s="408">
        <v>17132</v>
      </c>
      <c r="D4552" s="409">
        <v>45440</v>
      </c>
      <c r="E4552" s="407" t="s">
        <v>10134</v>
      </c>
    </row>
    <row r="4553" spans="2:5">
      <c r="B4553" s="407" t="s">
        <v>9836</v>
      </c>
      <c r="C4553" s="408">
        <v>17130</v>
      </c>
      <c r="D4553" s="409">
        <v>45440</v>
      </c>
      <c r="E4553" s="407" t="s">
        <v>10135</v>
      </c>
    </row>
    <row r="4554" spans="2:5">
      <c r="B4554" s="407" t="s">
        <v>9836</v>
      </c>
      <c r="C4554" s="408">
        <v>17120</v>
      </c>
      <c r="D4554" s="409">
        <v>45440</v>
      </c>
      <c r="E4554" s="407" t="s">
        <v>10355</v>
      </c>
    </row>
    <row r="4555" spans="2:5">
      <c r="B4555" s="407" t="s">
        <v>9836</v>
      </c>
      <c r="C4555" s="408">
        <v>17116</v>
      </c>
      <c r="D4555" s="409">
        <v>45440</v>
      </c>
      <c r="E4555" s="407" t="s">
        <v>10356</v>
      </c>
    </row>
    <row r="4556" spans="2:5">
      <c r="B4556" s="407" t="s">
        <v>9836</v>
      </c>
      <c r="C4556" s="408">
        <v>17111</v>
      </c>
      <c r="D4556" s="409">
        <v>45440</v>
      </c>
      <c r="E4556" s="407" t="s">
        <v>10136</v>
      </c>
    </row>
    <row r="4557" spans="2:5">
      <c r="B4557" s="407" t="s">
        <v>9836</v>
      </c>
      <c r="C4557" s="408">
        <v>17108</v>
      </c>
      <c r="D4557" s="409">
        <v>45440</v>
      </c>
      <c r="E4557" s="407" t="s">
        <v>10137</v>
      </c>
    </row>
    <row r="4558" spans="2:5">
      <c r="B4558" s="407" t="s">
        <v>9836</v>
      </c>
      <c r="C4558" s="408">
        <v>17098</v>
      </c>
      <c r="D4558" s="409">
        <v>45440</v>
      </c>
      <c r="E4558" s="407" t="s">
        <v>10138</v>
      </c>
    </row>
    <row r="4559" spans="2:5">
      <c r="B4559" s="407" t="s">
        <v>9836</v>
      </c>
      <c r="C4559" s="408">
        <v>17097</v>
      </c>
      <c r="D4559" s="409">
        <v>45440</v>
      </c>
      <c r="E4559" s="407" t="s">
        <v>10357</v>
      </c>
    </row>
    <row r="4560" spans="2:5">
      <c r="B4560" s="407" t="s">
        <v>9836</v>
      </c>
      <c r="C4560" s="408">
        <v>17094</v>
      </c>
      <c r="D4560" s="409">
        <v>45440</v>
      </c>
      <c r="E4560" s="407" t="s">
        <v>10358</v>
      </c>
    </row>
    <row r="4561" spans="2:5">
      <c r="B4561" s="407" t="s">
        <v>9836</v>
      </c>
      <c r="C4561" s="408">
        <v>17088</v>
      </c>
      <c r="D4561" s="409">
        <v>45440</v>
      </c>
      <c r="E4561" s="407" t="s">
        <v>10139</v>
      </c>
    </row>
    <row r="4562" spans="2:5">
      <c r="B4562" s="407" t="s">
        <v>9836</v>
      </c>
      <c r="C4562" s="408">
        <v>17081</v>
      </c>
      <c r="D4562" s="409">
        <v>45440</v>
      </c>
      <c r="E4562" s="407" t="s">
        <v>10140</v>
      </c>
    </row>
    <row r="4563" spans="2:5">
      <c r="B4563" s="407" t="s">
        <v>9836</v>
      </c>
      <c r="C4563" s="408">
        <v>17079</v>
      </c>
      <c r="D4563" s="409">
        <v>45440</v>
      </c>
      <c r="E4563" s="407" t="s">
        <v>10359</v>
      </c>
    </row>
    <row r="4564" spans="2:5">
      <c r="B4564" s="407" t="s">
        <v>9836</v>
      </c>
      <c r="C4564" s="408">
        <v>17075</v>
      </c>
      <c r="D4564" s="409">
        <v>45440</v>
      </c>
      <c r="E4564" s="407" t="s">
        <v>10141</v>
      </c>
    </row>
    <row r="4565" spans="2:5">
      <c r="B4565" s="407" t="s">
        <v>9836</v>
      </c>
      <c r="C4565" s="408">
        <v>17070</v>
      </c>
      <c r="D4565" s="409">
        <v>45440</v>
      </c>
      <c r="E4565" s="407" t="s">
        <v>10360</v>
      </c>
    </row>
    <row r="4566" spans="2:5">
      <c r="B4566" s="407" t="s">
        <v>9836</v>
      </c>
      <c r="C4566" s="408">
        <v>17069</v>
      </c>
      <c r="D4566" s="409">
        <v>45440</v>
      </c>
      <c r="E4566" s="407" t="s">
        <v>10361</v>
      </c>
    </row>
    <row r="4567" spans="2:5">
      <c r="B4567" s="407" t="s">
        <v>9836</v>
      </c>
      <c r="C4567" s="408">
        <v>17068</v>
      </c>
      <c r="D4567" s="409">
        <v>45440</v>
      </c>
      <c r="E4567" s="407" t="s">
        <v>10142</v>
      </c>
    </row>
    <row r="4568" spans="2:5">
      <c r="B4568" s="407" t="s">
        <v>9836</v>
      </c>
      <c r="C4568" s="408">
        <v>17066</v>
      </c>
      <c r="D4568" s="409">
        <v>45440</v>
      </c>
      <c r="E4568" s="407" t="s">
        <v>10362</v>
      </c>
    </row>
    <row r="4569" spans="2:5">
      <c r="B4569" s="407" t="s">
        <v>9836</v>
      </c>
      <c r="C4569" s="408">
        <v>17061</v>
      </c>
      <c r="D4569" s="409">
        <v>45440</v>
      </c>
      <c r="E4569" s="407" t="s">
        <v>10143</v>
      </c>
    </row>
    <row r="4570" spans="2:5">
      <c r="B4570" s="407" t="s">
        <v>9836</v>
      </c>
      <c r="C4570" s="408">
        <v>17060</v>
      </c>
      <c r="D4570" s="409">
        <v>45440</v>
      </c>
      <c r="E4570" s="407" t="s">
        <v>10363</v>
      </c>
    </row>
    <row r="4571" spans="2:5">
      <c r="B4571" s="407" t="s">
        <v>9836</v>
      </c>
      <c r="C4571" s="408">
        <v>17059</v>
      </c>
      <c r="D4571" s="409">
        <v>45440</v>
      </c>
      <c r="E4571" s="407" t="s">
        <v>10144</v>
      </c>
    </row>
    <row r="4572" spans="2:5">
      <c r="B4572" s="407" t="s">
        <v>9836</v>
      </c>
      <c r="C4572" s="408">
        <v>17054</v>
      </c>
      <c r="D4572" s="409">
        <v>45440</v>
      </c>
      <c r="E4572" s="407" t="s">
        <v>10145</v>
      </c>
    </row>
    <row r="4573" spans="2:5">
      <c r="B4573" s="407" t="s">
        <v>9836</v>
      </c>
      <c r="C4573" s="408">
        <v>17053</v>
      </c>
      <c r="D4573" s="409">
        <v>45440</v>
      </c>
      <c r="E4573" s="407" t="s">
        <v>10364</v>
      </c>
    </row>
    <row r="4574" spans="2:5">
      <c r="B4574" s="407" t="s">
        <v>9836</v>
      </c>
      <c r="C4574" s="408">
        <v>17051</v>
      </c>
      <c r="D4574" s="409">
        <v>45440</v>
      </c>
      <c r="E4574" s="407" t="s">
        <v>10146</v>
      </c>
    </row>
    <row r="4575" spans="2:5">
      <c r="B4575" s="407" t="s">
        <v>9836</v>
      </c>
      <c r="C4575" s="408">
        <v>17050</v>
      </c>
      <c r="D4575" s="409">
        <v>45440</v>
      </c>
      <c r="E4575" s="407" t="s">
        <v>10147</v>
      </c>
    </row>
    <row r="4576" spans="2:5">
      <c r="B4576" s="407" t="s">
        <v>9836</v>
      </c>
      <c r="C4576" s="408">
        <v>17049</v>
      </c>
      <c r="D4576" s="409">
        <v>45440</v>
      </c>
      <c r="E4576" s="407" t="s">
        <v>10148</v>
      </c>
    </row>
    <row r="4577" spans="2:5">
      <c r="B4577" s="407" t="s">
        <v>9836</v>
      </c>
      <c r="C4577" s="408">
        <v>17047</v>
      </c>
      <c r="D4577" s="409">
        <v>45440</v>
      </c>
      <c r="E4577" s="407" t="s">
        <v>10365</v>
      </c>
    </row>
    <row r="4578" spans="2:5">
      <c r="B4578" s="407" t="s">
        <v>9836</v>
      </c>
      <c r="C4578" s="408">
        <v>17044</v>
      </c>
      <c r="D4578" s="409">
        <v>45440</v>
      </c>
      <c r="E4578" s="407" t="s">
        <v>10366</v>
      </c>
    </row>
    <row r="4579" spans="2:5">
      <c r="B4579" s="407" t="s">
        <v>9836</v>
      </c>
      <c r="C4579" s="408">
        <v>17042</v>
      </c>
      <c r="D4579" s="409">
        <v>45440</v>
      </c>
      <c r="E4579" s="407" t="s">
        <v>10149</v>
      </c>
    </row>
    <row r="4580" spans="2:5">
      <c r="B4580" s="407" t="s">
        <v>9836</v>
      </c>
      <c r="C4580" s="408">
        <v>17039</v>
      </c>
      <c r="D4580" s="409">
        <v>45440</v>
      </c>
      <c r="E4580" s="407" t="s">
        <v>10367</v>
      </c>
    </row>
    <row r="4581" spans="2:5">
      <c r="B4581" s="407" t="s">
        <v>9836</v>
      </c>
      <c r="C4581" s="408">
        <v>17035</v>
      </c>
      <c r="D4581" s="409">
        <v>45440</v>
      </c>
      <c r="E4581" s="407" t="s">
        <v>10150</v>
      </c>
    </row>
    <row r="4582" spans="2:5">
      <c r="B4582" s="407" t="s">
        <v>9836</v>
      </c>
      <c r="C4582" s="408">
        <v>17034</v>
      </c>
      <c r="D4582" s="409">
        <v>45440</v>
      </c>
      <c r="E4582" s="407" t="s">
        <v>10151</v>
      </c>
    </row>
    <row r="4583" spans="2:5">
      <c r="B4583" s="407" t="s">
        <v>9836</v>
      </c>
      <c r="C4583" s="408">
        <v>17031</v>
      </c>
      <c r="D4583" s="409">
        <v>45440</v>
      </c>
      <c r="E4583" s="407" t="s">
        <v>10152</v>
      </c>
    </row>
    <row r="4584" spans="2:5">
      <c r="B4584" s="407" t="s">
        <v>9836</v>
      </c>
      <c r="C4584" s="408">
        <v>17030</v>
      </c>
      <c r="D4584" s="409">
        <v>45440</v>
      </c>
      <c r="E4584" s="407" t="s">
        <v>10368</v>
      </c>
    </row>
    <row r="4585" spans="2:5">
      <c r="B4585" s="407" t="s">
        <v>9836</v>
      </c>
      <c r="C4585" s="408">
        <v>17027</v>
      </c>
      <c r="D4585" s="409">
        <v>45440</v>
      </c>
      <c r="E4585" s="407" t="s">
        <v>10153</v>
      </c>
    </row>
    <row r="4586" spans="2:5">
      <c r="B4586" s="407" t="s">
        <v>9836</v>
      </c>
      <c r="C4586" s="408">
        <v>17017</v>
      </c>
      <c r="D4586" s="409">
        <v>45440</v>
      </c>
      <c r="E4586" s="407" t="s">
        <v>10369</v>
      </c>
    </row>
    <row r="4587" spans="2:5">
      <c r="B4587" s="407" t="s">
        <v>9836</v>
      </c>
      <c r="C4587" s="408">
        <v>17003</v>
      </c>
      <c r="D4587" s="409">
        <v>45440</v>
      </c>
      <c r="E4587" s="407" t="s">
        <v>10154</v>
      </c>
    </row>
    <row r="4588" spans="2:5">
      <c r="B4588" s="407" t="s">
        <v>9836</v>
      </c>
      <c r="C4588" s="408">
        <v>16978</v>
      </c>
      <c r="D4588" s="409">
        <v>45440</v>
      </c>
      <c r="E4588" s="407" t="s">
        <v>10155</v>
      </c>
    </row>
    <row r="4589" spans="2:5">
      <c r="B4589" s="407" t="s">
        <v>9836</v>
      </c>
      <c r="C4589" s="408">
        <v>16971</v>
      </c>
      <c r="D4589" s="409">
        <v>45440</v>
      </c>
      <c r="E4589" s="407" t="s">
        <v>10156</v>
      </c>
    </row>
    <row r="4590" spans="2:5">
      <c r="B4590" s="407" t="s">
        <v>9836</v>
      </c>
      <c r="C4590" s="408">
        <v>16966</v>
      </c>
      <c r="D4590" s="409">
        <v>45440</v>
      </c>
      <c r="E4590" s="407" t="s">
        <v>10157</v>
      </c>
    </row>
    <row r="4591" spans="2:5">
      <c r="B4591" s="407" t="s">
        <v>9836</v>
      </c>
      <c r="C4591" s="408">
        <v>16958</v>
      </c>
      <c r="D4591" s="409">
        <v>45440</v>
      </c>
      <c r="E4591" s="407" t="s">
        <v>10370</v>
      </c>
    </row>
    <row r="4592" spans="2:5">
      <c r="B4592" s="407" t="s">
        <v>9836</v>
      </c>
      <c r="C4592" s="408">
        <v>16956</v>
      </c>
      <c r="D4592" s="409">
        <v>45440</v>
      </c>
      <c r="E4592" s="407" t="s">
        <v>10158</v>
      </c>
    </row>
    <row r="4593" spans="2:5">
      <c r="B4593" s="407" t="s">
        <v>9836</v>
      </c>
      <c r="C4593" s="408">
        <v>16954</v>
      </c>
      <c r="D4593" s="409">
        <v>45440</v>
      </c>
      <c r="E4593" s="407" t="s">
        <v>10371</v>
      </c>
    </row>
    <row r="4594" spans="2:5">
      <c r="B4594" s="407" t="s">
        <v>9836</v>
      </c>
      <c r="C4594" s="408">
        <v>16951</v>
      </c>
      <c r="D4594" s="409">
        <v>45440</v>
      </c>
      <c r="E4594" s="407" t="s">
        <v>10159</v>
      </c>
    </row>
    <row r="4595" spans="2:5">
      <c r="B4595" s="407" t="s">
        <v>9836</v>
      </c>
      <c r="C4595" s="408">
        <v>16924</v>
      </c>
      <c r="D4595" s="409">
        <v>45440</v>
      </c>
      <c r="E4595" s="407" t="s">
        <v>10160</v>
      </c>
    </row>
    <row r="4596" spans="2:5">
      <c r="B4596" s="407" t="s">
        <v>9836</v>
      </c>
      <c r="C4596" s="408">
        <v>16922</v>
      </c>
      <c r="D4596" s="409">
        <v>45440</v>
      </c>
      <c r="E4596" s="407" t="s">
        <v>10372</v>
      </c>
    </row>
    <row r="4597" spans="2:5">
      <c r="B4597" s="407" t="s">
        <v>9836</v>
      </c>
      <c r="C4597" s="408">
        <v>16918</v>
      </c>
      <c r="D4597" s="409">
        <v>45440</v>
      </c>
      <c r="E4597" s="407" t="s">
        <v>10161</v>
      </c>
    </row>
    <row r="4598" spans="2:5">
      <c r="B4598" s="407" t="s">
        <v>9836</v>
      </c>
      <c r="C4598" s="408">
        <v>16915</v>
      </c>
      <c r="D4598" s="409">
        <v>45440</v>
      </c>
      <c r="E4598" s="407" t="s">
        <v>10373</v>
      </c>
    </row>
    <row r="4599" spans="2:5">
      <c r="B4599" s="407" t="s">
        <v>9836</v>
      </c>
      <c r="C4599" s="408">
        <v>16907</v>
      </c>
      <c r="D4599" s="409">
        <v>45440</v>
      </c>
      <c r="E4599" s="407" t="s">
        <v>10374</v>
      </c>
    </row>
    <row r="4600" spans="2:5">
      <c r="B4600" s="407" t="s">
        <v>9836</v>
      </c>
      <c r="C4600" s="408">
        <v>16906</v>
      </c>
      <c r="D4600" s="409">
        <v>45440</v>
      </c>
      <c r="E4600" s="407" t="s">
        <v>10375</v>
      </c>
    </row>
    <row r="4601" spans="2:5">
      <c r="B4601" s="407" t="s">
        <v>9836</v>
      </c>
      <c r="C4601" s="408">
        <v>16902</v>
      </c>
      <c r="D4601" s="409">
        <v>45440</v>
      </c>
      <c r="E4601" s="407" t="s">
        <v>10162</v>
      </c>
    </row>
    <row r="4602" spans="2:5">
      <c r="B4602" s="407" t="s">
        <v>9836</v>
      </c>
      <c r="C4602" s="408">
        <v>16901</v>
      </c>
      <c r="D4602" s="409">
        <v>45440</v>
      </c>
      <c r="E4602" s="407" t="s">
        <v>10163</v>
      </c>
    </row>
    <row r="4603" spans="2:5">
      <c r="B4603" s="407" t="s">
        <v>9836</v>
      </c>
      <c r="C4603" s="408">
        <v>16899</v>
      </c>
      <c r="D4603" s="409">
        <v>45440</v>
      </c>
      <c r="E4603" s="407" t="s">
        <v>10164</v>
      </c>
    </row>
    <row r="4604" spans="2:5">
      <c r="B4604" s="407" t="s">
        <v>9836</v>
      </c>
      <c r="C4604" s="408">
        <v>16883</v>
      </c>
      <c r="D4604" s="409">
        <v>45440</v>
      </c>
      <c r="E4604" s="407" t="s">
        <v>10165</v>
      </c>
    </row>
    <row r="4605" spans="2:5">
      <c r="B4605" s="407" t="s">
        <v>9836</v>
      </c>
      <c r="C4605" s="408">
        <v>16879</v>
      </c>
      <c r="D4605" s="409">
        <v>45440</v>
      </c>
      <c r="E4605" s="407" t="s">
        <v>10166</v>
      </c>
    </row>
    <row r="4606" spans="2:5">
      <c r="B4606" s="407" t="s">
        <v>9836</v>
      </c>
      <c r="C4606" s="408">
        <v>16877</v>
      </c>
      <c r="D4606" s="409">
        <v>45440</v>
      </c>
      <c r="E4606" s="407" t="s">
        <v>10167</v>
      </c>
    </row>
    <row r="4607" spans="2:5">
      <c r="B4607" s="407" t="s">
        <v>9836</v>
      </c>
      <c r="C4607" s="408">
        <v>16876</v>
      </c>
      <c r="D4607" s="409">
        <v>45440</v>
      </c>
      <c r="E4607" s="407" t="s">
        <v>10168</v>
      </c>
    </row>
    <row r="4608" spans="2:5">
      <c r="B4608" s="407" t="s">
        <v>9836</v>
      </c>
      <c r="C4608" s="408">
        <v>16865</v>
      </c>
      <c r="D4608" s="409">
        <v>45440</v>
      </c>
      <c r="E4608" s="407" t="s">
        <v>10376</v>
      </c>
    </row>
    <row r="4609" spans="2:5">
      <c r="B4609" s="407" t="s">
        <v>9836</v>
      </c>
      <c r="C4609" s="408">
        <v>16861</v>
      </c>
      <c r="D4609" s="409">
        <v>45440</v>
      </c>
      <c r="E4609" s="407" t="s">
        <v>10377</v>
      </c>
    </row>
    <row r="4610" spans="2:5">
      <c r="B4610" s="407" t="s">
        <v>9836</v>
      </c>
      <c r="C4610" s="408">
        <v>16852</v>
      </c>
      <c r="D4610" s="409">
        <v>45440</v>
      </c>
      <c r="E4610" s="407" t="s">
        <v>10169</v>
      </c>
    </row>
    <row r="4611" spans="2:5">
      <c r="B4611" s="407" t="s">
        <v>9836</v>
      </c>
      <c r="C4611" s="408">
        <v>16851</v>
      </c>
      <c r="D4611" s="409">
        <v>45440</v>
      </c>
      <c r="E4611" s="407" t="s">
        <v>10378</v>
      </c>
    </row>
    <row r="4612" spans="2:5">
      <c r="B4612" s="407" t="s">
        <v>9836</v>
      </c>
      <c r="C4612" s="408">
        <v>16850</v>
      </c>
      <c r="D4612" s="409">
        <v>45440</v>
      </c>
      <c r="E4612" s="407" t="s">
        <v>10379</v>
      </c>
    </row>
    <row r="4613" spans="2:5">
      <c r="B4613" s="407" t="s">
        <v>9836</v>
      </c>
      <c r="C4613" s="408">
        <v>16845</v>
      </c>
      <c r="D4613" s="409">
        <v>45440</v>
      </c>
      <c r="E4613" s="407" t="s">
        <v>10170</v>
      </c>
    </row>
    <row r="4614" spans="2:5">
      <c r="B4614" s="407" t="s">
        <v>9836</v>
      </c>
      <c r="C4614" s="408">
        <v>16843</v>
      </c>
      <c r="D4614" s="409">
        <v>45440</v>
      </c>
      <c r="E4614" s="407" t="s">
        <v>10171</v>
      </c>
    </row>
    <row r="4615" spans="2:5">
      <c r="B4615" s="407" t="s">
        <v>9836</v>
      </c>
      <c r="C4615" s="408">
        <v>16837</v>
      </c>
      <c r="D4615" s="409">
        <v>45440</v>
      </c>
      <c r="E4615" s="407" t="s">
        <v>10380</v>
      </c>
    </row>
    <row r="4616" spans="2:5">
      <c r="B4616" s="407" t="s">
        <v>9836</v>
      </c>
      <c r="C4616" s="408">
        <v>16836</v>
      </c>
      <c r="D4616" s="409">
        <v>45440</v>
      </c>
      <c r="E4616" s="407" t="s">
        <v>10172</v>
      </c>
    </row>
    <row r="4617" spans="2:5">
      <c r="B4617" s="407" t="s">
        <v>9836</v>
      </c>
      <c r="C4617" s="408">
        <v>16833</v>
      </c>
      <c r="D4617" s="409">
        <v>45440</v>
      </c>
      <c r="E4617" s="407" t="s">
        <v>10173</v>
      </c>
    </row>
    <row r="4618" spans="2:5">
      <c r="B4618" s="407" t="s">
        <v>9836</v>
      </c>
      <c r="C4618" s="408">
        <v>16830</v>
      </c>
      <c r="D4618" s="409">
        <v>45440</v>
      </c>
      <c r="E4618" s="407" t="s">
        <v>10381</v>
      </c>
    </row>
    <row r="4619" spans="2:5">
      <c r="B4619" s="407" t="s">
        <v>9836</v>
      </c>
      <c r="C4619" s="408">
        <v>16828</v>
      </c>
      <c r="D4619" s="409">
        <v>45440</v>
      </c>
      <c r="E4619" s="407" t="s">
        <v>10174</v>
      </c>
    </row>
    <row r="4620" spans="2:5">
      <c r="B4620" s="407" t="s">
        <v>9836</v>
      </c>
      <c r="C4620" s="408">
        <v>16820</v>
      </c>
      <c r="D4620" s="409">
        <v>45440</v>
      </c>
      <c r="E4620" s="407" t="s">
        <v>10175</v>
      </c>
    </row>
    <row r="4621" spans="2:5">
      <c r="B4621" s="407" t="s">
        <v>9836</v>
      </c>
      <c r="C4621" s="408">
        <v>16819</v>
      </c>
      <c r="D4621" s="409">
        <v>45440</v>
      </c>
      <c r="E4621" s="407" t="s">
        <v>10176</v>
      </c>
    </row>
    <row r="4622" spans="2:5">
      <c r="B4622" s="407" t="s">
        <v>9836</v>
      </c>
      <c r="C4622" s="408">
        <v>16809</v>
      </c>
      <c r="D4622" s="409">
        <v>45440</v>
      </c>
      <c r="E4622" s="407" t="s">
        <v>10177</v>
      </c>
    </row>
    <row r="4623" spans="2:5">
      <c r="B4623" s="407" t="s">
        <v>9836</v>
      </c>
      <c r="C4623" s="408">
        <v>16805</v>
      </c>
      <c r="D4623" s="409">
        <v>45440</v>
      </c>
      <c r="E4623" s="407" t="s">
        <v>10178</v>
      </c>
    </row>
    <row r="4624" spans="2:5">
      <c r="B4624" s="407" t="s">
        <v>9836</v>
      </c>
      <c r="C4624" s="408">
        <v>16802</v>
      </c>
      <c r="D4624" s="409">
        <v>45440</v>
      </c>
      <c r="E4624" s="407" t="s">
        <v>10382</v>
      </c>
    </row>
    <row r="4625" spans="2:5">
      <c r="B4625" s="407" t="s">
        <v>9836</v>
      </c>
      <c r="C4625" s="408">
        <v>16800</v>
      </c>
      <c r="D4625" s="409">
        <v>45440</v>
      </c>
      <c r="E4625" s="407" t="s">
        <v>10179</v>
      </c>
    </row>
    <row r="4626" spans="2:5">
      <c r="B4626" s="407" t="s">
        <v>9836</v>
      </c>
      <c r="C4626" s="408">
        <v>16799</v>
      </c>
      <c r="D4626" s="409">
        <v>45440</v>
      </c>
      <c r="E4626" s="407" t="s">
        <v>10180</v>
      </c>
    </row>
    <row r="4627" spans="2:5">
      <c r="B4627" s="407" t="s">
        <v>9836</v>
      </c>
      <c r="C4627" s="408">
        <v>16798</v>
      </c>
      <c r="D4627" s="409">
        <v>45440</v>
      </c>
      <c r="E4627" s="407" t="s">
        <v>10181</v>
      </c>
    </row>
    <row r="4628" spans="2:5">
      <c r="B4628" s="407" t="s">
        <v>9836</v>
      </c>
      <c r="C4628" s="408">
        <v>16783</v>
      </c>
      <c r="D4628" s="409">
        <v>45440</v>
      </c>
      <c r="E4628" s="407" t="s">
        <v>10383</v>
      </c>
    </row>
    <row r="4629" spans="2:5">
      <c r="B4629" s="407" t="s">
        <v>9836</v>
      </c>
      <c r="C4629" s="408">
        <v>16772</v>
      </c>
      <c r="D4629" s="409">
        <v>45440</v>
      </c>
      <c r="E4629" s="407" t="s">
        <v>10384</v>
      </c>
    </row>
    <row r="4630" spans="2:5">
      <c r="B4630" s="407" t="s">
        <v>9836</v>
      </c>
      <c r="C4630" s="408">
        <v>16771</v>
      </c>
      <c r="D4630" s="409">
        <v>45440</v>
      </c>
      <c r="E4630" s="407" t="s">
        <v>10182</v>
      </c>
    </row>
    <row r="4631" spans="2:5">
      <c r="B4631" s="407" t="s">
        <v>9836</v>
      </c>
      <c r="C4631" s="408">
        <v>16770</v>
      </c>
      <c r="D4631" s="409">
        <v>45440</v>
      </c>
      <c r="E4631" s="407" t="s">
        <v>10183</v>
      </c>
    </row>
    <row r="4632" spans="2:5">
      <c r="B4632" s="407" t="s">
        <v>9836</v>
      </c>
      <c r="C4632" s="408">
        <v>16766</v>
      </c>
      <c r="D4632" s="409">
        <v>45440</v>
      </c>
      <c r="E4632" s="407" t="s">
        <v>10385</v>
      </c>
    </row>
    <row r="4633" spans="2:5">
      <c r="B4633" s="407" t="s">
        <v>9836</v>
      </c>
      <c r="C4633" s="408">
        <v>16765</v>
      </c>
      <c r="D4633" s="409">
        <v>45440</v>
      </c>
      <c r="E4633" s="407" t="s">
        <v>10184</v>
      </c>
    </row>
    <row r="4634" spans="2:5">
      <c r="B4634" s="407" t="s">
        <v>9836</v>
      </c>
      <c r="C4634" s="408">
        <v>16763</v>
      </c>
      <c r="D4634" s="409">
        <v>45440</v>
      </c>
      <c r="E4634" s="407" t="s">
        <v>10185</v>
      </c>
    </row>
    <row r="4635" spans="2:5">
      <c r="B4635" s="407" t="s">
        <v>9836</v>
      </c>
      <c r="C4635" s="408">
        <v>16762</v>
      </c>
      <c r="D4635" s="409">
        <v>45440</v>
      </c>
      <c r="E4635" s="407" t="s">
        <v>10386</v>
      </c>
    </row>
    <row r="4636" spans="2:5">
      <c r="B4636" s="407" t="s">
        <v>9836</v>
      </c>
      <c r="C4636" s="408">
        <v>16761</v>
      </c>
      <c r="D4636" s="409">
        <v>45440</v>
      </c>
      <c r="E4636" s="407" t="s">
        <v>10387</v>
      </c>
    </row>
    <row r="4637" spans="2:5">
      <c r="B4637" s="407" t="s">
        <v>9836</v>
      </c>
      <c r="C4637" s="408">
        <v>16759</v>
      </c>
      <c r="D4637" s="409">
        <v>45440</v>
      </c>
      <c r="E4637" s="407" t="s">
        <v>10388</v>
      </c>
    </row>
    <row r="4638" spans="2:5">
      <c r="B4638" s="407" t="s">
        <v>9836</v>
      </c>
      <c r="C4638" s="408">
        <v>16756</v>
      </c>
      <c r="D4638" s="409">
        <v>45440</v>
      </c>
      <c r="E4638" s="407" t="s">
        <v>10186</v>
      </c>
    </row>
    <row r="4639" spans="2:5">
      <c r="B4639" s="407" t="s">
        <v>9836</v>
      </c>
      <c r="C4639" s="408">
        <v>16755</v>
      </c>
      <c r="D4639" s="409">
        <v>45440</v>
      </c>
      <c r="E4639" s="407" t="s">
        <v>10187</v>
      </c>
    </row>
    <row r="4640" spans="2:5">
      <c r="B4640" s="407" t="s">
        <v>9836</v>
      </c>
      <c r="C4640" s="408">
        <v>16752</v>
      </c>
      <c r="D4640" s="409">
        <v>45440</v>
      </c>
      <c r="E4640" s="407" t="s">
        <v>10188</v>
      </c>
    </row>
    <row r="4641" spans="2:5">
      <c r="B4641" s="407" t="s">
        <v>9836</v>
      </c>
      <c r="C4641" s="408">
        <v>16749</v>
      </c>
      <c r="D4641" s="409">
        <v>45440</v>
      </c>
      <c r="E4641" s="407" t="s">
        <v>10189</v>
      </c>
    </row>
    <row r="4642" spans="2:5">
      <c r="B4642" s="407" t="s">
        <v>9836</v>
      </c>
      <c r="C4642" s="408">
        <v>16748</v>
      </c>
      <c r="D4642" s="409">
        <v>45440</v>
      </c>
      <c r="E4642" s="407" t="s">
        <v>10389</v>
      </c>
    </row>
    <row r="4643" spans="2:5">
      <c r="B4643" s="407" t="s">
        <v>9836</v>
      </c>
      <c r="C4643" s="408">
        <v>16747</v>
      </c>
      <c r="D4643" s="409">
        <v>45440</v>
      </c>
      <c r="E4643" s="407" t="s">
        <v>10190</v>
      </c>
    </row>
    <row r="4644" spans="2:5">
      <c r="B4644" s="407" t="s">
        <v>9836</v>
      </c>
      <c r="C4644" s="408">
        <v>16739</v>
      </c>
      <c r="D4644" s="409">
        <v>45440</v>
      </c>
      <c r="E4644" s="407" t="s">
        <v>10191</v>
      </c>
    </row>
    <row r="4645" spans="2:5">
      <c r="B4645" s="407" t="s">
        <v>9836</v>
      </c>
      <c r="C4645" s="408">
        <v>16734</v>
      </c>
      <c r="D4645" s="409">
        <v>45440</v>
      </c>
      <c r="E4645" s="407" t="s">
        <v>10390</v>
      </c>
    </row>
    <row r="4646" spans="2:5">
      <c r="B4646" s="407" t="s">
        <v>9836</v>
      </c>
      <c r="C4646" s="408">
        <v>16732</v>
      </c>
      <c r="D4646" s="409">
        <v>45440</v>
      </c>
      <c r="E4646" s="407" t="s">
        <v>10391</v>
      </c>
    </row>
    <row r="4647" spans="2:5">
      <c r="B4647" s="407" t="s">
        <v>9836</v>
      </c>
      <c r="C4647" s="408">
        <v>16731</v>
      </c>
      <c r="D4647" s="409">
        <v>45440</v>
      </c>
      <c r="E4647" s="407" t="s">
        <v>10192</v>
      </c>
    </row>
    <row r="4648" spans="2:5">
      <c r="B4648" s="407" t="s">
        <v>9836</v>
      </c>
      <c r="C4648" s="408">
        <v>16730</v>
      </c>
      <c r="D4648" s="409">
        <v>45440</v>
      </c>
      <c r="E4648" s="407" t="s">
        <v>10193</v>
      </c>
    </row>
    <row r="4649" spans="2:5">
      <c r="B4649" s="407" t="s">
        <v>9836</v>
      </c>
      <c r="C4649" s="408">
        <v>16729</v>
      </c>
      <c r="D4649" s="409">
        <v>45440</v>
      </c>
      <c r="E4649" s="407" t="s">
        <v>10392</v>
      </c>
    </row>
    <row r="4650" spans="2:5">
      <c r="B4650" s="407" t="s">
        <v>9836</v>
      </c>
      <c r="C4650" s="408">
        <v>16728</v>
      </c>
      <c r="D4650" s="409">
        <v>45440</v>
      </c>
      <c r="E4650" s="407" t="s">
        <v>10393</v>
      </c>
    </row>
    <row r="4651" spans="2:5">
      <c r="B4651" s="407" t="s">
        <v>9836</v>
      </c>
      <c r="C4651" s="408">
        <v>16727</v>
      </c>
      <c r="D4651" s="409">
        <v>45440</v>
      </c>
      <c r="E4651" s="407" t="s">
        <v>10194</v>
      </c>
    </row>
    <row r="4652" spans="2:5">
      <c r="B4652" s="407" t="s">
        <v>9836</v>
      </c>
      <c r="C4652" s="408">
        <v>16726</v>
      </c>
      <c r="D4652" s="409">
        <v>45440</v>
      </c>
      <c r="E4652" s="407" t="s">
        <v>10195</v>
      </c>
    </row>
    <row r="4653" spans="2:5">
      <c r="B4653" s="407" t="s">
        <v>9836</v>
      </c>
      <c r="C4653" s="408">
        <v>16718</v>
      </c>
      <c r="D4653" s="409">
        <v>45440</v>
      </c>
      <c r="E4653" s="407" t="s">
        <v>10196</v>
      </c>
    </row>
    <row r="4654" spans="2:5">
      <c r="B4654" s="407" t="s">
        <v>9836</v>
      </c>
      <c r="C4654" s="408">
        <v>16714</v>
      </c>
      <c r="D4654" s="409">
        <v>45440</v>
      </c>
      <c r="E4654" s="407" t="s">
        <v>10394</v>
      </c>
    </row>
    <row r="4655" spans="2:5">
      <c r="B4655" s="407" t="s">
        <v>9836</v>
      </c>
      <c r="C4655" s="408">
        <v>16712</v>
      </c>
      <c r="D4655" s="409">
        <v>45440</v>
      </c>
      <c r="E4655" s="407" t="s">
        <v>10197</v>
      </c>
    </row>
    <row r="4656" spans="2:5">
      <c r="B4656" s="407" t="s">
        <v>9836</v>
      </c>
      <c r="C4656" s="408">
        <v>16700</v>
      </c>
      <c r="D4656" s="409">
        <v>45440</v>
      </c>
      <c r="E4656" s="407" t="s">
        <v>10395</v>
      </c>
    </row>
    <row r="4657" spans="2:5">
      <c r="B4657" s="407" t="s">
        <v>9836</v>
      </c>
      <c r="C4657" s="408">
        <v>16697</v>
      </c>
      <c r="D4657" s="409">
        <v>45440</v>
      </c>
      <c r="E4657" s="407" t="s">
        <v>10198</v>
      </c>
    </row>
    <row r="4658" spans="2:5">
      <c r="B4658" s="407" t="s">
        <v>9836</v>
      </c>
      <c r="C4658" s="408">
        <v>16684</v>
      </c>
      <c r="D4658" s="409">
        <v>45440</v>
      </c>
      <c r="E4658" s="407" t="s">
        <v>10396</v>
      </c>
    </row>
    <row r="4659" spans="2:5">
      <c r="B4659" s="407" t="s">
        <v>9836</v>
      </c>
      <c r="C4659" s="408">
        <v>16683</v>
      </c>
      <c r="D4659" s="409">
        <v>45440</v>
      </c>
      <c r="E4659" s="407" t="s">
        <v>10397</v>
      </c>
    </row>
    <row r="4660" spans="2:5">
      <c r="B4660" s="407" t="s">
        <v>9836</v>
      </c>
      <c r="C4660" s="408">
        <v>16682</v>
      </c>
      <c r="D4660" s="409">
        <v>45440</v>
      </c>
      <c r="E4660" s="407" t="s">
        <v>10199</v>
      </c>
    </row>
    <row r="4661" spans="2:5">
      <c r="B4661" s="407" t="s">
        <v>9836</v>
      </c>
      <c r="C4661" s="408">
        <v>16674</v>
      </c>
      <c r="D4661" s="409">
        <v>45440</v>
      </c>
      <c r="E4661" s="407" t="s">
        <v>10200</v>
      </c>
    </row>
    <row r="4662" spans="2:5">
      <c r="B4662" s="407" t="s">
        <v>9836</v>
      </c>
      <c r="C4662" s="408">
        <v>16672</v>
      </c>
      <c r="D4662" s="409">
        <v>45440</v>
      </c>
      <c r="E4662" s="407" t="s">
        <v>10398</v>
      </c>
    </row>
    <row r="4663" spans="2:5">
      <c r="B4663" s="407" t="s">
        <v>9836</v>
      </c>
      <c r="C4663" s="408">
        <v>16671</v>
      </c>
      <c r="D4663" s="409">
        <v>45440</v>
      </c>
      <c r="E4663" s="407" t="s">
        <v>10201</v>
      </c>
    </row>
    <row r="4664" spans="2:5">
      <c r="B4664" s="407" t="s">
        <v>9836</v>
      </c>
      <c r="C4664" s="408">
        <v>16668</v>
      </c>
      <c r="D4664" s="409">
        <v>45440</v>
      </c>
      <c r="E4664" s="407" t="s">
        <v>10202</v>
      </c>
    </row>
    <row r="4665" spans="2:5">
      <c r="B4665" s="407" t="s">
        <v>9836</v>
      </c>
      <c r="C4665" s="408">
        <v>16666</v>
      </c>
      <c r="D4665" s="409">
        <v>45440</v>
      </c>
      <c r="E4665" s="407" t="s">
        <v>10203</v>
      </c>
    </row>
    <row r="4666" spans="2:5">
      <c r="B4666" s="407" t="s">
        <v>9836</v>
      </c>
      <c r="C4666" s="408">
        <v>16663</v>
      </c>
      <c r="D4666" s="409">
        <v>45440</v>
      </c>
      <c r="E4666" s="407" t="s">
        <v>10399</v>
      </c>
    </row>
    <row r="4667" spans="2:5">
      <c r="B4667" s="407" t="s">
        <v>9836</v>
      </c>
      <c r="C4667" s="408">
        <v>16661</v>
      </c>
      <c r="D4667" s="409">
        <v>45440</v>
      </c>
      <c r="E4667" s="407" t="s">
        <v>10400</v>
      </c>
    </row>
    <row r="4668" spans="2:5">
      <c r="B4668" s="407" t="s">
        <v>9836</v>
      </c>
      <c r="C4668" s="408">
        <v>16658</v>
      </c>
      <c r="D4668" s="409">
        <v>45440</v>
      </c>
      <c r="E4668" s="407" t="s">
        <v>10204</v>
      </c>
    </row>
    <row r="4669" spans="2:5">
      <c r="B4669" s="407" t="s">
        <v>9836</v>
      </c>
      <c r="C4669" s="408">
        <v>16655</v>
      </c>
      <c r="D4669" s="409">
        <v>45440</v>
      </c>
      <c r="E4669" s="407" t="s">
        <v>10401</v>
      </c>
    </row>
    <row r="4670" spans="2:5">
      <c r="B4670" s="407" t="s">
        <v>9836</v>
      </c>
      <c r="C4670" s="408">
        <v>16646</v>
      </c>
      <c r="D4670" s="409">
        <v>45440</v>
      </c>
      <c r="E4670" s="407" t="s">
        <v>10205</v>
      </c>
    </row>
    <row r="4671" spans="2:5">
      <c r="B4671" s="407" t="s">
        <v>9836</v>
      </c>
      <c r="C4671" s="408">
        <v>16644</v>
      </c>
      <c r="D4671" s="409">
        <v>45440</v>
      </c>
      <c r="E4671" s="407" t="s">
        <v>10402</v>
      </c>
    </row>
    <row r="4672" spans="2:5">
      <c r="B4672" s="407" t="s">
        <v>9836</v>
      </c>
      <c r="C4672" s="408">
        <v>16642</v>
      </c>
      <c r="D4672" s="409">
        <v>45440</v>
      </c>
      <c r="E4672" s="407" t="s">
        <v>10206</v>
      </c>
    </row>
    <row r="4673" spans="2:5">
      <c r="B4673" s="407" t="s">
        <v>9836</v>
      </c>
      <c r="C4673" s="408">
        <v>16639</v>
      </c>
      <c r="D4673" s="409">
        <v>45440</v>
      </c>
      <c r="E4673" s="407" t="s">
        <v>10207</v>
      </c>
    </row>
    <row r="4674" spans="2:5">
      <c r="B4674" s="407" t="s">
        <v>9836</v>
      </c>
      <c r="C4674" s="408">
        <v>16630</v>
      </c>
      <c r="D4674" s="409">
        <v>45440</v>
      </c>
      <c r="E4674" s="407" t="s">
        <v>10403</v>
      </c>
    </row>
    <row r="4675" spans="2:5">
      <c r="B4675" s="407" t="s">
        <v>9836</v>
      </c>
      <c r="C4675" s="408">
        <v>16628</v>
      </c>
      <c r="D4675" s="409">
        <v>45440</v>
      </c>
      <c r="E4675" s="407" t="s">
        <v>10404</v>
      </c>
    </row>
    <row r="4676" spans="2:5">
      <c r="B4676" s="407" t="s">
        <v>9836</v>
      </c>
      <c r="C4676" s="408">
        <v>16623</v>
      </c>
      <c r="D4676" s="409">
        <v>45440</v>
      </c>
      <c r="E4676" s="407" t="s">
        <v>10208</v>
      </c>
    </row>
    <row r="4677" spans="2:5">
      <c r="B4677" s="407" t="s">
        <v>9836</v>
      </c>
      <c r="C4677" s="408">
        <v>16616</v>
      </c>
      <c r="D4677" s="409">
        <v>45440</v>
      </c>
      <c r="E4677" s="407" t="s">
        <v>10209</v>
      </c>
    </row>
    <row r="4678" spans="2:5">
      <c r="B4678" s="407" t="s">
        <v>9836</v>
      </c>
      <c r="C4678" s="408">
        <v>16610</v>
      </c>
      <c r="D4678" s="409">
        <v>45440</v>
      </c>
      <c r="E4678" s="407" t="s">
        <v>10405</v>
      </c>
    </row>
    <row r="4679" spans="2:5">
      <c r="B4679" s="407" t="s">
        <v>9836</v>
      </c>
      <c r="C4679" s="408">
        <v>16608</v>
      </c>
      <c r="D4679" s="409">
        <v>45440</v>
      </c>
      <c r="E4679" s="407" t="s">
        <v>10210</v>
      </c>
    </row>
    <row r="4680" spans="2:5">
      <c r="B4680" s="407" t="s">
        <v>9836</v>
      </c>
      <c r="C4680" s="408">
        <v>16601</v>
      </c>
      <c r="D4680" s="409">
        <v>45440</v>
      </c>
      <c r="E4680" s="407" t="s">
        <v>10211</v>
      </c>
    </row>
    <row r="4681" spans="2:5">
      <c r="B4681" s="407" t="s">
        <v>9836</v>
      </c>
      <c r="C4681" s="408">
        <v>16598</v>
      </c>
      <c r="D4681" s="409">
        <v>45440</v>
      </c>
      <c r="E4681" s="407" t="s">
        <v>10212</v>
      </c>
    </row>
    <row r="4682" spans="2:5">
      <c r="B4682" s="407" t="s">
        <v>9836</v>
      </c>
      <c r="C4682" s="408">
        <v>16594</v>
      </c>
      <c r="D4682" s="409">
        <v>45440</v>
      </c>
      <c r="E4682" s="407" t="s">
        <v>10406</v>
      </c>
    </row>
    <row r="4683" spans="2:5">
      <c r="B4683" s="407" t="s">
        <v>9836</v>
      </c>
      <c r="C4683" s="408">
        <v>16587</v>
      </c>
      <c r="D4683" s="409">
        <v>45440</v>
      </c>
      <c r="E4683" s="407" t="s">
        <v>10213</v>
      </c>
    </row>
    <row r="4684" spans="2:5">
      <c r="B4684" s="407" t="s">
        <v>9836</v>
      </c>
      <c r="C4684" s="408">
        <v>16585</v>
      </c>
      <c r="D4684" s="409">
        <v>45440</v>
      </c>
      <c r="E4684" s="407" t="s">
        <v>10214</v>
      </c>
    </row>
    <row r="4685" spans="2:5">
      <c r="B4685" s="407" t="s">
        <v>9836</v>
      </c>
      <c r="C4685" s="408">
        <v>16581</v>
      </c>
      <c r="D4685" s="409">
        <v>45440</v>
      </c>
      <c r="E4685" s="407" t="s">
        <v>10215</v>
      </c>
    </row>
    <row r="4686" spans="2:5">
      <c r="B4686" s="407" t="s">
        <v>9836</v>
      </c>
      <c r="C4686" s="408">
        <v>16580</v>
      </c>
      <c r="D4686" s="409">
        <v>45440</v>
      </c>
      <c r="E4686" s="407" t="s">
        <v>10407</v>
      </c>
    </row>
    <row r="4687" spans="2:5">
      <c r="B4687" s="407" t="s">
        <v>9836</v>
      </c>
      <c r="C4687" s="408">
        <v>16577</v>
      </c>
      <c r="D4687" s="409">
        <v>45440</v>
      </c>
      <c r="E4687" s="407" t="s">
        <v>10408</v>
      </c>
    </row>
    <row r="4688" spans="2:5">
      <c r="B4688" s="407" t="s">
        <v>9836</v>
      </c>
      <c r="C4688" s="408">
        <v>16564</v>
      </c>
      <c r="D4688" s="409">
        <v>45440</v>
      </c>
      <c r="E4688" s="407" t="s">
        <v>10409</v>
      </c>
    </row>
    <row r="4689" spans="2:5">
      <c r="B4689" s="407" t="s">
        <v>9836</v>
      </c>
      <c r="C4689" s="408">
        <v>16563</v>
      </c>
      <c r="D4689" s="409">
        <v>45440</v>
      </c>
      <c r="E4689" s="407" t="s">
        <v>10216</v>
      </c>
    </row>
    <row r="4690" spans="2:5">
      <c r="B4690" s="407" t="s">
        <v>9836</v>
      </c>
      <c r="C4690" s="408">
        <v>16560</v>
      </c>
      <c r="D4690" s="409">
        <v>45440</v>
      </c>
      <c r="E4690" s="407" t="s">
        <v>10217</v>
      </c>
    </row>
    <row r="4691" spans="2:5">
      <c r="B4691" s="407" t="s">
        <v>9836</v>
      </c>
      <c r="C4691" s="408">
        <v>16557</v>
      </c>
      <c r="D4691" s="409">
        <v>45440</v>
      </c>
      <c r="E4691" s="407" t="s">
        <v>10218</v>
      </c>
    </row>
    <row r="4692" spans="2:5">
      <c r="B4692" s="407" t="s">
        <v>9836</v>
      </c>
      <c r="C4692" s="408">
        <v>16541</v>
      </c>
      <c r="D4692" s="409">
        <v>45440</v>
      </c>
      <c r="E4692" s="407" t="s">
        <v>10410</v>
      </c>
    </row>
    <row r="4693" spans="2:5">
      <c r="B4693" s="407" t="s">
        <v>9836</v>
      </c>
      <c r="C4693" s="408">
        <v>16528</v>
      </c>
      <c r="D4693" s="409">
        <v>45440</v>
      </c>
      <c r="E4693" s="407" t="s">
        <v>10219</v>
      </c>
    </row>
    <row r="4694" spans="2:5">
      <c r="B4694" s="407" t="s">
        <v>9836</v>
      </c>
      <c r="C4694" s="408">
        <v>16522</v>
      </c>
      <c r="D4694" s="409">
        <v>45440</v>
      </c>
      <c r="E4694" s="407" t="s">
        <v>10220</v>
      </c>
    </row>
    <row r="4695" spans="2:5">
      <c r="B4695" s="407" t="s">
        <v>9836</v>
      </c>
      <c r="C4695" s="408">
        <v>16519</v>
      </c>
      <c r="D4695" s="409">
        <v>45440</v>
      </c>
      <c r="E4695" s="407" t="s">
        <v>10221</v>
      </c>
    </row>
    <row r="4696" spans="2:5">
      <c r="B4696" s="407" t="s">
        <v>9836</v>
      </c>
      <c r="C4696" s="408">
        <v>16511</v>
      </c>
      <c r="D4696" s="409">
        <v>45440</v>
      </c>
      <c r="E4696" s="407" t="s">
        <v>10222</v>
      </c>
    </row>
    <row r="4697" spans="2:5">
      <c r="B4697" s="407" t="s">
        <v>9836</v>
      </c>
      <c r="C4697" s="408">
        <v>16510</v>
      </c>
      <c r="D4697" s="409">
        <v>45440</v>
      </c>
      <c r="E4697" s="407" t="s">
        <v>10411</v>
      </c>
    </row>
    <row r="4698" spans="2:5">
      <c r="B4698" s="407" t="s">
        <v>9836</v>
      </c>
      <c r="C4698" s="408">
        <v>16508</v>
      </c>
      <c r="D4698" s="409">
        <v>45440</v>
      </c>
      <c r="E4698" s="407" t="s">
        <v>10223</v>
      </c>
    </row>
    <row r="4699" spans="2:5">
      <c r="B4699" s="407" t="s">
        <v>9836</v>
      </c>
      <c r="C4699" s="408">
        <v>16507</v>
      </c>
      <c r="D4699" s="409">
        <v>45440</v>
      </c>
      <c r="E4699" s="407" t="s">
        <v>10224</v>
      </c>
    </row>
    <row r="4700" spans="2:5">
      <c r="B4700" s="407" t="s">
        <v>9836</v>
      </c>
      <c r="C4700" s="408">
        <v>16506</v>
      </c>
      <c r="D4700" s="409">
        <v>45440</v>
      </c>
      <c r="E4700" s="407" t="s">
        <v>10225</v>
      </c>
    </row>
    <row r="4701" spans="2:5">
      <c r="B4701" s="407" t="s">
        <v>9836</v>
      </c>
      <c r="C4701" s="408">
        <v>16504</v>
      </c>
      <c r="D4701" s="409">
        <v>45440</v>
      </c>
      <c r="E4701" s="407" t="s">
        <v>10226</v>
      </c>
    </row>
    <row r="4702" spans="2:5">
      <c r="B4702" s="407" t="s">
        <v>9836</v>
      </c>
      <c r="C4702" s="408">
        <v>16503</v>
      </c>
      <c r="D4702" s="409">
        <v>45440</v>
      </c>
      <c r="E4702" s="407" t="s">
        <v>10412</v>
      </c>
    </row>
    <row r="4703" spans="2:5">
      <c r="B4703" s="407" t="s">
        <v>9836</v>
      </c>
      <c r="C4703" s="408">
        <v>16498</v>
      </c>
      <c r="D4703" s="409">
        <v>45440</v>
      </c>
      <c r="E4703" s="407" t="s">
        <v>10227</v>
      </c>
    </row>
    <row r="4704" spans="2:5">
      <c r="B4704" s="407" t="s">
        <v>9836</v>
      </c>
      <c r="C4704" s="408">
        <v>16496</v>
      </c>
      <c r="D4704" s="409">
        <v>45440</v>
      </c>
      <c r="E4704" s="407" t="s">
        <v>10413</v>
      </c>
    </row>
    <row r="4705" spans="2:5">
      <c r="B4705" s="407" t="s">
        <v>9836</v>
      </c>
      <c r="C4705" s="408">
        <v>16489</v>
      </c>
      <c r="D4705" s="409">
        <v>45440</v>
      </c>
      <c r="E4705" s="407" t="s">
        <v>10228</v>
      </c>
    </row>
    <row r="4706" spans="2:5">
      <c r="B4706" s="407" t="s">
        <v>9836</v>
      </c>
      <c r="C4706" s="408">
        <v>16476</v>
      </c>
      <c r="D4706" s="409">
        <v>45440</v>
      </c>
      <c r="E4706" s="407" t="s">
        <v>10414</v>
      </c>
    </row>
    <row r="4707" spans="2:5">
      <c r="B4707" s="407" t="s">
        <v>9836</v>
      </c>
      <c r="C4707" s="408">
        <v>16475</v>
      </c>
      <c r="D4707" s="409">
        <v>45440</v>
      </c>
      <c r="E4707" s="407" t="s">
        <v>10229</v>
      </c>
    </row>
    <row r="4708" spans="2:5">
      <c r="B4708" s="407" t="s">
        <v>9836</v>
      </c>
      <c r="C4708" s="408">
        <v>16474</v>
      </c>
      <c r="D4708" s="409">
        <v>45440</v>
      </c>
      <c r="E4708" s="407" t="s">
        <v>10230</v>
      </c>
    </row>
    <row r="4709" spans="2:5">
      <c r="B4709" s="407" t="s">
        <v>9836</v>
      </c>
      <c r="C4709" s="408">
        <v>16472</v>
      </c>
      <c r="D4709" s="409">
        <v>45440</v>
      </c>
      <c r="E4709" s="407" t="s">
        <v>10231</v>
      </c>
    </row>
    <row r="4710" spans="2:5">
      <c r="B4710" s="407" t="s">
        <v>9836</v>
      </c>
      <c r="C4710" s="408">
        <v>16460</v>
      </c>
      <c r="D4710" s="409">
        <v>45440</v>
      </c>
      <c r="E4710" s="407" t="s">
        <v>10232</v>
      </c>
    </row>
    <row r="4711" spans="2:5">
      <c r="B4711" s="407" t="s">
        <v>9836</v>
      </c>
      <c r="C4711" s="408">
        <v>16456</v>
      </c>
      <c r="D4711" s="409">
        <v>45440</v>
      </c>
      <c r="E4711" s="407" t="s">
        <v>10233</v>
      </c>
    </row>
    <row r="4712" spans="2:5">
      <c r="B4712" s="407" t="s">
        <v>9836</v>
      </c>
      <c r="C4712" s="408">
        <v>16455</v>
      </c>
      <c r="D4712" s="409">
        <v>45440</v>
      </c>
      <c r="E4712" s="407" t="s">
        <v>10415</v>
      </c>
    </row>
    <row r="4713" spans="2:5">
      <c r="B4713" s="407" t="s">
        <v>9836</v>
      </c>
      <c r="C4713" s="408">
        <v>16453</v>
      </c>
      <c r="D4713" s="409">
        <v>45440</v>
      </c>
      <c r="E4713" s="407" t="s">
        <v>10416</v>
      </c>
    </row>
    <row r="4714" spans="2:5">
      <c r="B4714" s="407" t="s">
        <v>9836</v>
      </c>
      <c r="C4714" s="408">
        <v>16450</v>
      </c>
      <c r="D4714" s="409">
        <v>45440</v>
      </c>
      <c r="E4714" s="407" t="s">
        <v>10234</v>
      </c>
    </row>
    <row r="4715" spans="2:5">
      <c r="B4715" s="407" t="s">
        <v>9836</v>
      </c>
      <c r="C4715" s="408">
        <v>16449</v>
      </c>
      <c r="D4715" s="409">
        <v>45440</v>
      </c>
      <c r="E4715" s="407" t="s">
        <v>10235</v>
      </c>
    </row>
    <row r="4716" spans="2:5">
      <c r="B4716" s="407" t="s">
        <v>9836</v>
      </c>
      <c r="C4716" s="408">
        <v>16447</v>
      </c>
      <c r="D4716" s="409">
        <v>45440</v>
      </c>
      <c r="E4716" s="407" t="s">
        <v>10236</v>
      </c>
    </row>
    <row r="4717" spans="2:5">
      <c r="B4717" s="407" t="s">
        <v>9836</v>
      </c>
      <c r="C4717" s="408">
        <v>16444</v>
      </c>
      <c r="D4717" s="409">
        <v>45440</v>
      </c>
      <c r="E4717" s="407" t="s">
        <v>10237</v>
      </c>
    </row>
    <row r="4718" spans="2:5">
      <c r="B4718" s="407" t="s">
        <v>9836</v>
      </c>
      <c r="C4718" s="408">
        <v>16441</v>
      </c>
      <c r="D4718" s="409">
        <v>45440</v>
      </c>
      <c r="E4718" s="407" t="s">
        <v>10238</v>
      </c>
    </row>
    <row r="4719" spans="2:5">
      <c r="B4719" s="407" t="s">
        <v>9836</v>
      </c>
      <c r="C4719" s="408">
        <v>16440</v>
      </c>
      <c r="D4719" s="409">
        <v>45440</v>
      </c>
      <c r="E4719" s="407" t="s">
        <v>10239</v>
      </c>
    </row>
    <row r="4720" spans="2:5">
      <c r="B4720" s="407" t="s">
        <v>9836</v>
      </c>
      <c r="C4720" s="408">
        <v>16439</v>
      </c>
      <c r="D4720" s="409">
        <v>45440</v>
      </c>
      <c r="E4720" s="407" t="s">
        <v>10417</v>
      </c>
    </row>
    <row r="4721" spans="2:5">
      <c r="B4721" s="407" t="s">
        <v>9836</v>
      </c>
      <c r="C4721" s="408">
        <v>16436</v>
      </c>
      <c r="D4721" s="409">
        <v>45440</v>
      </c>
      <c r="E4721" s="407" t="s">
        <v>10240</v>
      </c>
    </row>
    <row r="4722" spans="2:5">
      <c r="B4722" s="407" t="s">
        <v>9836</v>
      </c>
      <c r="C4722" s="408">
        <v>16435</v>
      </c>
      <c r="D4722" s="409">
        <v>45440</v>
      </c>
      <c r="E4722" s="407" t="s">
        <v>10241</v>
      </c>
    </row>
    <row r="4723" spans="2:5">
      <c r="B4723" s="407" t="s">
        <v>9836</v>
      </c>
      <c r="C4723" s="408">
        <v>16424</v>
      </c>
      <c r="D4723" s="409">
        <v>45440</v>
      </c>
      <c r="E4723" s="407" t="s">
        <v>10418</v>
      </c>
    </row>
    <row r="4724" spans="2:5">
      <c r="B4724" s="407" t="s">
        <v>9836</v>
      </c>
      <c r="C4724" s="408">
        <v>16422</v>
      </c>
      <c r="D4724" s="409">
        <v>45440</v>
      </c>
      <c r="E4724" s="407" t="s">
        <v>10419</v>
      </c>
    </row>
    <row r="4725" spans="2:5">
      <c r="B4725" s="407" t="s">
        <v>9836</v>
      </c>
      <c r="C4725" s="408">
        <v>16418</v>
      </c>
      <c r="D4725" s="409">
        <v>45440</v>
      </c>
      <c r="E4725" s="407" t="s">
        <v>10242</v>
      </c>
    </row>
    <row r="4726" spans="2:5">
      <c r="B4726" s="407" t="s">
        <v>9836</v>
      </c>
      <c r="C4726" s="408">
        <v>16413</v>
      </c>
      <c r="D4726" s="409">
        <v>45440</v>
      </c>
      <c r="E4726" s="407" t="s">
        <v>10420</v>
      </c>
    </row>
    <row r="4727" spans="2:5">
      <c r="B4727" s="407" t="s">
        <v>9836</v>
      </c>
      <c r="C4727" s="408">
        <v>16412</v>
      </c>
      <c r="D4727" s="409">
        <v>45440</v>
      </c>
      <c r="E4727" s="407" t="s">
        <v>10421</v>
      </c>
    </row>
    <row r="4728" spans="2:5">
      <c r="B4728" s="407" t="s">
        <v>9836</v>
      </c>
      <c r="C4728" s="408">
        <v>16411</v>
      </c>
      <c r="D4728" s="409">
        <v>45440</v>
      </c>
      <c r="E4728" s="407" t="s">
        <v>10243</v>
      </c>
    </row>
    <row r="4729" spans="2:5">
      <c r="B4729" s="407" t="s">
        <v>9836</v>
      </c>
      <c r="C4729" s="408">
        <v>16409</v>
      </c>
      <c r="D4729" s="409">
        <v>45440</v>
      </c>
      <c r="E4729" s="407" t="s">
        <v>10422</v>
      </c>
    </row>
    <row r="4730" spans="2:5">
      <c r="B4730" s="407" t="s">
        <v>9836</v>
      </c>
      <c r="C4730" s="408">
        <v>16406</v>
      </c>
      <c r="D4730" s="409">
        <v>45440</v>
      </c>
      <c r="E4730" s="407" t="s">
        <v>10244</v>
      </c>
    </row>
    <row r="4731" spans="2:5">
      <c r="B4731" s="407" t="s">
        <v>9836</v>
      </c>
      <c r="C4731" s="408">
        <v>16405</v>
      </c>
      <c r="D4731" s="409">
        <v>45440</v>
      </c>
      <c r="E4731" s="407" t="s">
        <v>10245</v>
      </c>
    </row>
    <row r="4732" spans="2:5">
      <c r="B4732" s="407" t="s">
        <v>9836</v>
      </c>
      <c r="C4732" s="408">
        <v>16401</v>
      </c>
      <c r="D4732" s="409">
        <v>45440</v>
      </c>
      <c r="E4732" s="407" t="s">
        <v>10423</v>
      </c>
    </row>
    <row r="4733" spans="2:5">
      <c r="B4733" s="407" t="s">
        <v>9836</v>
      </c>
      <c r="C4733" s="408">
        <v>16397</v>
      </c>
      <c r="D4733" s="409">
        <v>45440</v>
      </c>
      <c r="E4733" s="407" t="s">
        <v>10246</v>
      </c>
    </row>
    <row r="4734" spans="2:5">
      <c r="B4734" s="407" t="s">
        <v>9836</v>
      </c>
      <c r="C4734" s="408">
        <v>16396</v>
      </c>
      <c r="D4734" s="409">
        <v>45440</v>
      </c>
      <c r="E4734" s="407" t="s">
        <v>10247</v>
      </c>
    </row>
    <row r="4735" spans="2:5">
      <c r="B4735" s="407" t="s">
        <v>9836</v>
      </c>
      <c r="C4735" s="408">
        <v>16395</v>
      </c>
      <c r="D4735" s="409">
        <v>45440</v>
      </c>
      <c r="E4735" s="407" t="s">
        <v>10248</v>
      </c>
    </row>
    <row r="4736" spans="2:5">
      <c r="B4736" s="407" t="s">
        <v>9836</v>
      </c>
      <c r="C4736" s="408">
        <v>16391</v>
      </c>
      <c r="D4736" s="409">
        <v>45440</v>
      </c>
      <c r="E4736" s="407" t="s">
        <v>10249</v>
      </c>
    </row>
    <row r="4737" spans="2:5">
      <c r="B4737" s="407" t="s">
        <v>9836</v>
      </c>
      <c r="C4737" s="408">
        <v>16390</v>
      </c>
      <c r="D4737" s="409">
        <v>45440</v>
      </c>
      <c r="E4737" s="407" t="s">
        <v>10424</v>
      </c>
    </row>
    <row r="4738" spans="2:5">
      <c r="B4738" s="407" t="s">
        <v>9836</v>
      </c>
      <c r="C4738" s="408">
        <v>16388</v>
      </c>
      <c r="D4738" s="409">
        <v>45440</v>
      </c>
      <c r="E4738" s="407" t="s">
        <v>10425</v>
      </c>
    </row>
    <row r="4739" spans="2:5">
      <c r="B4739" s="407" t="s">
        <v>9836</v>
      </c>
      <c r="C4739" s="408">
        <v>16387</v>
      </c>
      <c r="D4739" s="409">
        <v>45440</v>
      </c>
      <c r="E4739" s="407" t="s">
        <v>10426</v>
      </c>
    </row>
    <row r="4740" spans="2:5">
      <c r="B4740" s="407" t="s">
        <v>9836</v>
      </c>
      <c r="C4740" s="408">
        <v>16386</v>
      </c>
      <c r="D4740" s="409">
        <v>45440</v>
      </c>
      <c r="E4740" s="407" t="s">
        <v>10250</v>
      </c>
    </row>
    <row r="4741" spans="2:5">
      <c r="B4741" s="407" t="s">
        <v>9836</v>
      </c>
      <c r="C4741" s="408">
        <v>16383</v>
      </c>
      <c r="D4741" s="409">
        <v>45440</v>
      </c>
      <c r="E4741" s="407" t="s">
        <v>10251</v>
      </c>
    </row>
    <row r="4742" spans="2:5">
      <c r="B4742" s="407" t="s">
        <v>9836</v>
      </c>
      <c r="C4742" s="408">
        <v>16381</v>
      </c>
      <c r="D4742" s="409">
        <v>45440</v>
      </c>
      <c r="E4742" s="407" t="s">
        <v>10252</v>
      </c>
    </row>
    <row r="4743" spans="2:5">
      <c r="B4743" s="407" t="s">
        <v>9836</v>
      </c>
      <c r="C4743" s="408">
        <v>16380</v>
      </c>
      <c r="D4743" s="409">
        <v>45440</v>
      </c>
      <c r="E4743" s="407" t="s">
        <v>10253</v>
      </c>
    </row>
    <row r="4744" spans="2:5">
      <c r="B4744" s="407" t="s">
        <v>9836</v>
      </c>
      <c r="C4744" s="408">
        <v>16368</v>
      </c>
      <c r="D4744" s="409">
        <v>45440</v>
      </c>
      <c r="E4744" s="407" t="s">
        <v>10254</v>
      </c>
    </row>
    <row r="4745" spans="2:5">
      <c r="B4745" s="407" t="s">
        <v>9836</v>
      </c>
      <c r="C4745" s="408">
        <v>16361</v>
      </c>
      <c r="D4745" s="409">
        <v>45440</v>
      </c>
      <c r="E4745" s="407" t="s">
        <v>10255</v>
      </c>
    </row>
    <row r="4746" spans="2:5">
      <c r="B4746" s="407" t="s">
        <v>9836</v>
      </c>
      <c r="C4746" s="408">
        <v>16351</v>
      </c>
      <c r="D4746" s="409">
        <v>45440</v>
      </c>
      <c r="E4746" s="407" t="s">
        <v>10427</v>
      </c>
    </row>
    <row r="4747" spans="2:5">
      <c r="B4747" s="407" t="s">
        <v>9836</v>
      </c>
      <c r="C4747" s="408">
        <v>16350</v>
      </c>
      <c r="D4747" s="409">
        <v>45440</v>
      </c>
      <c r="E4747" s="407" t="s">
        <v>10428</v>
      </c>
    </row>
    <row r="4748" spans="2:5">
      <c r="B4748" s="407" t="s">
        <v>9836</v>
      </c>
      <c r="C4748" s="408">
        <v>16339</v>
      </c>
      <c r="D4748" s="409">
        <v>45440</v>
      </c>
      <c r="E4748" s="407" t="s">
        <v>10429</v>
      </c>
    </row>
    <row r="4749" spans="2:5">
      <c r="B4749" s="407" t="s">
        <v>9836</v>
      </c>
      <c r="C4749" s="408">
        <v>16335</v>
      </c>
      <c r="D4749" s="409">
        <v>45440</v>
      </c>
      <c r="E4749" s="407" t="s">
        <v>10430</v>
      </c>
    </row>
    <row r="4750" spans="2:5">
      <c r="B4750" s="407" t="s">
        <v>9836</v>
      </c>
      <c r="C4750" s="408">
        <v>16325</v>
      </c>
      <c r="D4750" s="409">
        <v>45440</v>
      </c>
      <c r="E4750" s="407" t="s">
        <v>10256</v>
      </c>
    </row>
    <row r="4751" spans="2:5">
      <c r="B4751" s="407" t="s">
        <v>9836</v>
      </c>
      <c r="C4751" s="408">
        <v>16312</v>
      </c>
      <c r="D4751" s="409">
        <v>45440</v>
      </c>
      <c r="E4751" s="407" t="s">
        <v>10257</v>
      </c>
    </row>
    <row r="4752" spans="2:5">
      <c r="B4752" s="407" t="s">
        <v>9836</v>
      </c>
      <c r="C4752" s="408">
        <v>16305</v>
      </c>
      <c r="D4752" s="409">
        <v>45440</v>
      </c>
      <c r="E4752" s="407" t="s">
        <v>10258</v>
      </c>
    </row>
    <row r="4753" spans="2:5">
      <c r="B4753" s="407" t="s">
        <v>9836</v>
      </c>
      <c r="C4753" s="408">
        <v>16304</v>
      </c>
      <c r="D4753" s="409">
        <v>45440</v>
      </c>
      <c r="E4753" s="407" t="s">
        <v>10259</v>
      </c>
    </row>
    <row r="4754" spans="2:5">
      <c r="B4754" s="407" t="s">
        <v>9836</v>
      </c>
      <c r="C4754" s="408">
        <v>16301</v>
      </c>
      <c r="D4754" s="409">
        <v>45440</v>
      </c>
      <c r="E4754" s="407" t="s">
        <v>10431</v>
      </c>
    </row>
    <row r="4755" spans="2:5">
      <c r="B4755" s="407" t="s">
        <v>9836</v>
      </c>
      <c r="C4755" s="408">
        <v>16297</v>
      </c>
      <c r="D4755" s="409">
        <v>45440</v>
      </c>
      <c r="E4755" s="407" t="s">
        <v>10260</v>
      </c>
    </row>
    <row r="4756" spans="2:5">
      <c r="B4756" s="407" t="s">
        <v>9836</v>
      </c>
      <c r="C4756" s="408">
        <v>16295</v>
      </c>
      <c r="D4756" s="409">
        <v>45440</v>
      </c>
      <c r="E4756" s="407" t="s">
        <v>10432</v>
      </c>
    </row>
    <row r="4757" spans="2:5">
      <c r="B4757" s="407" t="s">
        <v>9836</v>
      </c>
      <c r="C4757" s="408">
        <v>16288</v>
      </c>
      <c r="D4757" s="409">
        <v>45440</v>
      </c>
      <c r="E4757" s="407" t="s">
        <v>10433</v>
      </c>
    </row>
    <row r="4758" spans="2:5">
      <c r="B4758" s="407" t="s">
        <v>9836</v>
      </c>
      <c r="C4758" s="408">
        <v>16287</v>
      </c>
      <c r="D4758" s="409">
        <v>45440</v>
      </c>
      <c r="E4758" s="407" t="s">
        <v>10261</v>
      </c>
    </row>
    <row r="4759" spans="2:5">
      <c r="B4759" s="407" t="s">
        <v>9836</v>
      </c>
      <c r="C4759" s="408">
        <v>16286</v>
      </c>
      <c r="D4759" s="409">
        <v>45440</v>
      </c>
      <c r="E4759" s="407" t="s">
        <v>10262</v>
      </c>
    </row>
    <row r="4760" spans="2:5">
      <c r="B4760" s="407" t="s">
        <v>9836</v>
      </c>
      <c r="C4760" s="408">
        <v>16285</v>
      </c>
      <c r="D4760" s="409">
        <v>45440</v>
      </c>
      <c r="E4760" s="407" t="s">
        <v>10263</v>
      </c>
    </row>
    <row r="4761" spans="2:5">
      <c r="B4761" s="407" t="s">
        <v>9836</v>
      </c>
      <c r="C4761" s="408">
        <v>16282</v>
      </c>
      <c r="D4761" s="409">
        <v>45440</v>
      </c>
      <c r="E4761" s="407" t="s">
        <v>10434</v>
      </c>
    </row>
    <row r="4762" spans="2:5">
      <c r="B4762" s="407" t="s">
        <v>9836</v>
      </c>
      <c r="C4762" s="408">
        <v>16277</v>
      </c>
      <c r="D4762" s="409">
        <v>45440</v>
      </c>
      <c r="E4762" s="407" t="s">
        <v>10435</v>
      </c>
    </row>
    <row r="4763" spans="2:5">
      <c r="B4763" s="407" t="s">
        <v>9836</v>
      </c>
      <c r="C4763" s="408">
        <v>16267</v>
      </c>
      <c r="D4763" s="409">
        <v>45440</v>
      </c>
      <c r="E4763" s="407" t="s">
        <v>10264</v>
      </c>
    </row>
    <row r="4764" spans="2:5">
      <c r="B4764" s="407" t="s">
        <v>9836</v>
      </c>
      <c r="C4764" s="408">
        <v>16266</v>
      </c>
      <c r="D4764" s="409">
        <v>45440</v>
      </c>
      <c r="E4764" s="407" t="s">
        <v>10436</v>
      </c>
    </row>
    <row r="4765" spans="2:5">
      <c r="B4765" s="407" t="s">
        <v>9836</v>
      </c>
      <c r="C4765" s="408">
        <v>16265</v>
      </c>
      <c r="D4765" s="409">
        <v>45440</v>
      </c>
      <c r="E4765" s="407" t="s">
        <v>10265</v>
      </c>
    </row>
    <row r="4766" spans="2:5">
      <c r="B4766" s="407" t="s">
        <v>9836</v>
      </c>
      <c r="C4766" s="408">
        <v>16262</v>
      </c>
      <c r="D4766" s="409">
        <v>45440</v>
      </c>
      <c r="E4766" s="407" t="s">
        <v>10266</v>
      </c>
    </row>
    <row r="4767" spans="2:5">
      <c r="B4767" s="407" t="s">
        <v>9836</v>
      </c>
      <c r="C4767" s="408">
        <v>16260</v>
      </c>
      <c r="D4767" s="409">
        <v>45440</v>
      </c>
      <c r="E4767" s="407" t="s">
        <v>10437</v>
      </c>
    </row>
    <row r="4768" spans="2:5">
      <c r="B4768" s="407" t="s">
        <v>9836</v>
      </c>
      <c r="C4768" s="408">
        <v>16259</v>
      </c>
      <c r="D4768" s="409">
        <v>45440</v>
      </c>
      <c r="E4768" s="407" t="s">
        <v>10438</v>
      </c>
    </row>
    <row r="4769" spans="2:5">
      <c r="B4769" s="407" t="s">
        <v>9836</v>
      </c>
      <c r="C4769" s="408">
        <v>16258</v>
      </c>
      <c r="D4769" s="409">
        <v>45440</v>
      </c>
      <c r="E4769" s="407" t="s">
        <v>10267</v>
      </c>
    </row>
    <row r="4770" spans="2:5">
      <c r="B4770" s="407" t="s">
        <v>9836</v>
      </c>
      <c r="C4770" s="408">
        <v>16255</v>
      </c>
      <c r="D4770" s="409">
        <v>45440</v>
      </c>
      <c r="E4770" s="407" t="s">
        <v>10268</v>
      </c>
    </row>
    <row r="4771" spans="2:5">
      <c r="B4771" s="407" t="s">
        <v>9836</v>
      </c>
      <c r="C4771" s="408">
        <v>16248</v>
      </c>
      <c r="D4771" s="409">
        <v>45440</v>
      </c>
      <c r="E4771" s="407" t="s">
        <v>10439</v>
      </c>
    </row>
    <row r="4772" spans="2:5">
      <c r="B4772" s="407" t="s">
        <v>9836</v>
      </c>
      <c r="C4772" s="408">
        <v>16240</v>
      </c>
      <c r="D4772" s="409">
        <v>45440</v>
      </c>
      <c r="E4772" s="407" t="s">
        <v>10269</v>
      </c>
    </row>
    <row r="4773" spans="2:5">
      <c r="B4773" s="407" t="s">
        <v>9836</v>
      </c>
      <c r="C4773" s="408">
        <v>16236</v>
      </c>
      <c r="D4773" s="409">
        <v>45440</v>
      </c>
      <c r="E4773" s="407" t="s">
        <v>10440</v>
      </c>
    </row>
    <row r="4774" spans="2:5">
      <c r="B4774" s="407" t="s">
        <v>9836</v>
      </c>
      <c r="C4774" s="408">
        <v>16233</v>
      </c>
      <c r="D4774" s="409">
        <v>45440</v>
      </c>
      <c r="E4774" s="407" t="s">
        <v>10270</v>
      </c>
    </row>
    <row r="4775" spans="2:5">
      <c r="B4775" s="407" t="s">
        <v>9836</v>
      </c>
      <c r="C4775" s="408">
        <v>16226</v>
      </c>
      <c r="D4775" s="409">
        <v>45440</v>
      </c>
      <c r="E4775" s="407" t="s">
        <v>10441</v>
      </c>
    </row>
    <row r="4776" spans="2:5">
      <c r="B4776" s="407" t="s">
        <v>9836</v>
      </c>
      <c r="C4776" s="408">
        <v>16225</v>
      </c>
      <c r="D4776" s="409">
        <v>45440</v>
      </c>
      <c r="E4776" s="407" t="s">
        <v>10271</v>
      </c>
    </row>
    <row r="4777" spans="2:5">
      <c r="B4777" s="407" t="s">
        <v>9836</v>
      </c>
      <c r="C4777" s="408">
        <v>16224</v>
      </c>
      <c r="D4777" s="409">
        <v>45440</v>
      </c>
      <c r="E4777" s="407" t="s">
        <v>10272</v>
      </c>
    </row>
    <row r="4778" spans="2:5">
      <c r="B4778" s="407" t="s">
        <v>9836</v>
      </c>
      <c r="C4778" s="408">
        <v>16219</v>
      </c>
      <c r="D4778" s="409">
        <v>45440</v>
      </c>
      <c r="E4778" s="407" t="s">
        <v>10273</v>
      </c>
    </row>
    <row r="4779" spans="2:5">
      <c r="B4779" s="407" t="s">
        <v>9836</v>
      </c>
      <c r="C4779" s="408">
        <v>16213</v>
      </c>
      <c r="D4779" s="409">
        <v>45440</v>
      </c>
      <c r="E4779" s="407" t="s">
        <v>10442</v>
      </c>
    </row>
    <row r="4780" spans="2:5">
      <c r="B4780" s="407" t="s">
        <v>9836</v>
      </c>
      <c r="C4780" s="408">
        <v>16206</v>
      </c>
      <c r="D4780" s="409">
        <v>45440</v>
      </c>
      <c r="E4780" s="407" t="s">
        <v>10274</v>
      </c>
    </row>
    <row r="4781" spans="2:5">
      <c r="B4781" s="407" t="s">
        <v>9836</v>
      </c>
      <c r="C4781" s="408">
        <v>16203</v>
      </c>
      <c r="D4781" s="409">
        <v>45440</v>
      </c>
      <c r="E4781" s="407" t="s">
        <v>10275</v>
      </c>
    </row>
    <row r="4782" spans="2:5">
      <c r="B4782" s="407" t="s">
        <v>9836</v>
      </c>
      <c r="C4782" s="408">
        <v>16196</v>
      </c>
      <c r="D4782" s="409">
        <v>45440</v>
      </c>
      <c r="E4782" s="407" t="s">
        <v>10276</v>
      </c>
    </row>
    <row r="4783" spans="2:5">
      <c r="B4783" s="407" t="s">
        <v>9836</v>
      </c>
      <c r="C4783" s="408">
        <v>16195</v>
      </c>
      <c r="D4783" s="409">
        <v>45440</v>
      </c>
      <c r="E4783" s="407" t="s">
        <v>10277</v>
      </c>
    </row>
    <row r="4784" spans="2:5">
      <c r="B4784" s="407" t="s">
        <v>9836</v>
      </c>
      <c r="C4784" s="408">
        <v>16194</v>
      </c>
      <c r="D4784" s="409">
        <v>45440</v>
      </c>
      <c r="E4784" s="407" t="s">
        <v>10278</v>
      </c>
    </row>
    <row r="4785" spans="2:5">
      <c r="B4785" s="407" t="s">
        <v>9836</v>
      </c>
      <c r="C4785" s="408">
        <v>16185</v>
      </c>
      <c r="D4785" s="409">
        <v>45440</v>
      </c>
      <c r="E4785" s="407" t="s">
        <v>10279</v>
      </c>
    </row>
    <row r="4786" spans="2:5">
      <c r="B4786" s="407" t="s">
        <v>9836</v>
      </c>
      <c r="C4786" s="408">
        <v>16184</v>
      </c>
      <c r="D4786" s="409">
        <v>45440</v>
      </c>
      <c r="E4786" s="407" t="s">
        <v>10443</v>
      </c>
    </row>
    <row r="4787" spans="2:5">
      <c r="B4787" s="407" t="s">
        <v>9836</v>
      </c>
      <c r="C4787" s="408">
        <v>16183</v>
      </c>
      <c r="D4787" s="409">
        <v>45440</v>
      </c>
      <c r="E4787" s="407" t="s">
        <v>10280</v>
      </c>
    </row>
    <row r="4788" spans="2:5">
      <c r="B4788" s="407" t="s">
        <v>9836</v>
      </c>
      <c r="C4788" s="408">
        <v>16173</v>
      </c>
      <c r="D4788" s="409">
        <v>45440</v>
      </c>
      <c r="E4788" s="407" t="s">
        <v>10281</v>
      </c>
    </row>
    <row r="4789" spans="2:5">
      <c r="B4789" s="407" t="s">
        <v>9836</v>
      </c>
      <c r="C4789" s="408">
        <v>16168</v>
      </c>
      <c r="D4789" s="409">
        <v>45440</v>
      </c>
      <c r="E4789" s="407" t="s">
        <v>10282</v>
      </c>
    </row>
    <row r="4790" spans="2:5">
      <c r="B4790" s="407" t="s">
        <v>9836</v>
      </c>
      <c r="C4790" s="408">
        <v>16164</v>
      </c>
      <c r="D4790" s="409">
        <v>45440</v>
      </c>
      <c r="E4790" s="407" t="s">
        <v>10283</v>
      </c>
    </row>
    <row r="4791" spans="2:5">
      <c r="B4791" s="407" t="s">
        <v>9836</v>
      </c>
      <c r="C4791" s="408">
        <v>16159</v>
      </c>
      <c r="D4791" s="409">
        <v>45440</v>
      </c>
      <c r="E4791" s="407" t="s">
        <v>10284</v>
      </c>
    </row>
    <row r="4792" spans="2:5">
      <c r="B4792" s="407" t="s">
        <v>9836</v>
      </c>
      <c r="C4792" s="408">
        <v>16158</v>
      </c>
      <c r="D4792" s="409">
        <v>45440</v>
      </c>
      <c r="E4792" s="407" t="s">
        <v>10285</v>
      </c>
    </row>
    <row r="4793" spans="2:5">
      <c r="B4793" s="407" t="s">
        <v>9836</v>
      </c>
      <c r="C4793" s="408">
        <v>16156</v>
      </c>
      <c r="D4793" s="409">
        <v>45440</v>
      </c>
      <c r="E4793" s="407" t="s">
        <v>10286</v>
      </c>
    </row>
    <row r="4794" spans="2:5">
      <c r="B4794" s="407" t="s">
        <v>9836</v>
      </c>
      <c r="C4794" s="408">
        <v>16153</v>
      </c>
      <c r="D4794" s="409">
        <v>45441</v>
      </c>
      <c r="E4794" s="407" t="s">
        <v>10747</v>
      </c>
    </row>
    <row r="4795" spans="2:5">
      <c r="B4795" s="407" t="s">
        <v>9836</v>
      </c>
      <c r="C4795" s="408">
        <v>16148</v>
      </c>
      <c r="D4795" s="409">
        <v>45440</v>
      </c>
      <c r="E4795" s="407" t="s">
        <v>10287</v>
      </c>
    </row>
    <row r="4796" spans="2:5">
      <c r="B4796" s="407" t="s">
        <v>9836</v>
      </c>
      <c r="C4796" s="408">
        <v>16141</v>
      </c>
      <c r="D4796" s="409">
        <v>45440</v>
      </c>
      <c r="E4796" s="407" t="s">
        <v>10288</v>
      </c>
    </row>
    <row r="4797" spans="2:5">
      <c r="B4797" s="407" t="s">
        <v>9836</v>
      </c>
      <c r="C4797" s="408">
        <v>16136</v>
      </c>
      <c r="D4797" s="409">
        <v>45440</v>
      </c>
      <c r="E4797" s="407" t="s">
        <v>10444</v>
      </c>
    </row>
    <row r="4798" spans="2:5">
      <c r="B4798" s="407" t="s">
        <v>9836</v>
      </c>
      <c r="C4798" s="408">
        <v>16130</v>
      </c>
      <c r="D4798" s="409">
        <v>45440</v>
      </c>
      <c r="E4798" s="407" t="s">
        <v>10289</v>
      </c>
    </row>
    <row r="4799" spans="2:5">
      <c r="B4799" s="407" t="s">
        <v>9836</v>
      </c>
      <c r="C4799" s="408">
        <v>16126</v>
      </c>
      <c r="D4799" s="409">
        <v>45440</v>
      </c>
      <c r="E4799" s="407" t="s">
        <v>10445</v>
      </c>
    </row>
    <row r="4800" spans="2:5">
      <c r="B4800" s="407" t="s">
        <v>9836</v>
      </c>
      <c r="C4800" s="408">
        <v>16124</v>
      </c>
      <c r="D4800" s="409">
        <v>45440</v>
      </c>
      <c r="E4800" s="407" t="s">
        <v>10290</v>
      </c>
    </row>
    <row r="4801" spans="2:5">
      <c r="B4801" s="407" t="s">
        <v>9836</v>
      </c>
      <c r="C4801" s="408">
        <v>16122</v>
      </c>
      <c r="D4801" s="409">
        <v>45440</v>
      </c>
      <c r="E4801" s="407" t="s">
        <v>10446</v>
      </c>
    </row>
    <row r="4802" spans="2:5">
      <c r="B4802" s="407" t="s">
        <v>9836</v>
      </c>
      <c r="C4802" s="408">
        <v>16119</v>
      </c>
      <c r="D4802" s="409">
        <v>45440</v>
      </c>
      <c r="E4802" s="407" t="s">
        <v>10291</v>
      </c>
    </row>
    <row r="4803" spans="2:5">
      <c r="B4803" s="407" t="s">
        <v>9836</v>
      </c>
      <c r="C4803" s="408">
        <v>16118</v>
      </c>
      <c r="D4803" s="409">
        <v>45440</v>
      </c>
      <c r="E4803" s="407" t="s">
        <v>10292</v>
      </c>
    </row>
    <row r="4804" spans="2:5">
      <c r="B4804" s="407" t="s">
        <v>9836</v>
      </c>
      <c r="C4804" s="408">
        <v>16115</v>
      </c>
      <c r="D4804" s="409">
        <v>45440</v>
      </c>
      <c r="E4804" s="407" t="s">
        <v>10447</v>
      </c>
    </row>
    <row r="4805" spans="2:5">
      <c r="B4805" s="407" t="s">
        <v>9836</v>
      </c>
      <c r="C4805" s="408">
        <v>16114</v>
      </c>
      <c r="D4805" s="409">
        <v>45440</v>
      </c>
      <c r="E4805" s="407" t="s">
        <v>10448</v>
      </c>
    </row>
    <row r="4806" spans="2:5">
      <c r="B4806" s="407" t="s">
        <v>9836</v>
      </c>
      <c r="C4806" s="408">
        <v>16113</v>
      </c>
      <c r="D4806" s="409">
        <v>45440</v>
      </c>
      <c r="E4806" s="407" t="s">
        <v>10293</v>
      </c>
    </row>
    <row r="4807" spans="2:5">
      <c r="B4807" s="407" t="s">
        <v>9836</v>
      </c>
      <c r="C4807" s="408">
        <v>16104</v>
      </c>
      <c r="D4807" s="409">
        <v>45440</v>
      </c>
      <c r="E4807" s="407" t="s">
        <v>10294</v>
      </c>
    </row>
    <row r="4808" spans="2:5">
      <c r="B4808" s="407" t="s">
        <v>9836</v>
      </c>
      <c r="C4808" s="408">
        <v>16088</v>
      </c>
      <c r="D4808" s="409">
        <v>45440</v>
      </c>
      <c r="E4808" s="407" t="s">
        <v>10449</v>
      </c>
    </row>
    <row r="4809" spans="2:5">
      <c r="B4809" s="407" t="s">
        <v>9836</v>
      </c>
      <c r="C4809" s="408">
        <v>16083</v>
      </c>
      <c r="D4809" s="409">
        <v>45440</v>
      </c>
      <c r="E4809" s="407" t="s">
        <v>10295</v>
      </c>
    </row>
    <row r="4810" spans="2:5">
      <c r="B4810" s="407" t="s">
        <v>9836</v>
      </c>
      <c r="C4810" s="408">
        <v>16077</v>
      </c>
      <c r="D4810" s="409">
        <v>45440</v>
      </c>
      <c r="E4810" s="407" t="s">
        <v>10296</v>
      </c>
    </row>
    <row r="4811" spans="2:5">
      <c r="B4811" s="407" t="s">
        <v>9836</v>
      </c>
      <c r="C4811" s="408">
        <v>16075</v>
      </c>
      <c r="D4811" s="409">
        <v>45440</v>
      </c>
      <c r="E4811" s="407" t="s">
        <v>10297</v>
      </c>
    </row>
    <row r="4812" spans="2:5">
      <c r="B4812" s="407" t="s">
        <v>9836</v>
      </c>
      <c r="C4812" s="408">
        <v>16069</v>
      </c>
      <c r="D4812" s="409">
        <v>45440</v>
      </c>
      <c r="E4812" s="407" t="s">
        <v>10298</v>
      </c>
    </row>
    <row r="4813" spans="2:5">
      <c r="B4813" s="407" t="s">
        <v>9836</v>
      </c>
      <c r="C4813" s="408">
        <v>16057</v>
      </c>
      <c r="D4813" s="409">
        <v>45440</v>
      </c>
      <c r="E4813" s="407" t="s">
        <v>10450</v>
      </c>
    </row>
    <row r="4814" spans="2:5">
      <c r="B4814" s="407" t="s">
        <v>9836</v>
      </c>
      <c r="C4814" s="408">
        <v>16056</v>
      </c>
      <c r="D4814" s="409">
        <v>45440</v>
      </c>
      <c r="E4814" s="407" t="s">
        <v>10299</v>
      </c>
    </row>
    <row r="4815" spans="2:5">
      <c r="B4815" s="407" t="s">
        <v>9836</v>
      </c>
      <c r="C4815" s="408">
        <v>16055</v>
      </c>
      <c r="D4815" s="409">
        <v>45440</v>
      </c>
      <c r="E4815" s="407" t="s">
        <v>10451</v>
      </c>
    </row>
    <row r="4816" spans="2:5">
      <c r="B4816" s="407" t="s">
        <v>9836</v>
      </c>
      <c r="C4816" s="408">
        <v>16053</v>
      </c>
      <c r="D4816" s="409">
        <v>45440</v>
      </c>
      <c r="E4816" s="407" t="s">
        <v>10300</v>
      </c>
    </row>
    <row r="4817" spans="2:5">
      <c r="B4817" s="407" t="s">
        <v>9836</v>
      </c>
      <c r="C4817" s="408">
        <v>16051</v>
      </c>
      <c r="D4817" s="409">
        <v>45440</v>
      </c>
      <c r="E4817" s="407" t="s">
        <v>10452</v>
      </c>
    </row>
    <row r="4818" spans="2:5">
      <c r="B4818" s="407" t="s">
        <v>9836</v>
      </c>
      <c r="C4818" s="408">
        <v>16043</v>
      </c>
      <c r="D4818" s="409">
        <v>45440</v>
      </c>
      <c r="E4818" s="407" t="s">
        <v>10301</v>
      </c>
    </row>
    <row r="4819" spans="2:5">
      <c r="B4819" s="407" t="s">
        <v>9836</v>
      </c>
      <c r="C4819" s="408">
        <v>16041</v>
      </c>
      <c r="D4819" s="409">
        <v>45440</v>
      </c>
      <c r="E4819" s="407" t="s">
        <v>10302</v>
      </c>
    </row>
    <row r="4820" spans="2:5">
      <c r="B4820" s="407" t="s">
        <v>9836</v>
      </c>
      <c r="C4820" s="408">
        <v>16039</v>
      </c>
      <c r="D4820" s="409">
        <v>45440</v>
      </c>
      <c r="E4820" s="407" t="s">
        <v>10303</v>
      </c>
    </row>
    <row r="4821" spans="2:5">
      <c r="B4821" s="407" t="s">
        <v>9836</v>
      </c>
      <c r="C4821" s="408">
        <v>16036</v>
      </c>
      <c r="D4821" s="409">
        <v>45440</v>
      </c>
      <c r="E4821" s="407" t="s">
        <v>10304</v>
      </c>
    </row>
    <row r="4822" spans="2:5">
      <c r="B4822" s="407" t="s">
        <v>9836</v>
      </c>
      <c r="C4822" s="408">
        <v>16030</v>
      </c>
      <c r="D4822" s="409">
        <v>45440</v>
      </c>
      <c r="E4822" s="407" t="s">
        <v>10305</v>
      </c>
    </row>
    <row r="4823" spans="2:5">
      <c r="B4823" s="407" t="s">
        <v>9836</v>
      </c>
      <c r="C4823" s="408">
        <v>16029</v>
      </c>
      <c r="D4823" s="409">
        <v>45440</v>
      </c>
      <c r="E4823" s="407" t="s">
        <v>10306</v>
      </c>
    </row>
    <row r="4824" spans="2:5">
      <c r="B4824" s="407" t="s">
        <v>9836</v>
      </c>
      <c r="C4824" s="408">
        <v>16027</v>
      </c>
      <c r="D4824" s="409">
        <v>45440</v>
      </c>
      <c r="E4824" s="407" t="s">
        <v>10307</v>
      </c>
    </row>
    <row r="4825" spans="2:5">
      <c r="B4825" s="407" t="s">
        <v>9836</v>
      </c>
      <c r="C4825" s="408">
        <v>16013</v>
      </c>
      <c r="D4825" s="409">
        <v>45440</v>
      </c>
      <c r="E4825" s="407" t="s">
        <v>10308</v>
      </c>
    </row>
    <row r="4826" spans="2:5">
      <c r="B4826" s="407" t="s">
        <v>9836</v>
      </c>
      <c r="C4826" s="408">
        <v>16012</v>
      </c>
      <c r="D4826" s="409">
        <v>45440</v>
      </c>
      <c r="E4826" s="407" t="s">
        <v>10309</v>
      </c>
    </row>
    <row r="4827" spans="2:5">
      <c r="B4827" s="407" t="s">
        <v>9836</v>
      </c>
      <c r="C4827" s="408">
        <v>16003</v>
      </c>
      <c r="D4827" s="409">
        <v>45440</v>
      </c>
      <c r="E4827" s="407" t="s">
        <v>10453</v>
      </c>
    </row>
    <row r="4828" spans="2:5">
      <c r="B4828" s="407" t="s">
        <v>9836</v>
      </c>
      <c r="C4828" s="408">
        <v>16002</v>
      </c>
      <c r="D4828" s="409">
        <v>45440</v>
      </c>
      <c r="E4828" s="407" t="s">
        <v>10310</v>
      </c>
    </row>
    <row r="4829" spans="2:5">
      <c r="B4829" s="407" t="s">
        <v>9836</v>
      </c>
      <c r="C4829" s="408">
        <v>16000</v>
      </c>
      <c r="D4829" s="409">
        <v>45440</v>
      </c>
      <c r="E4829" s="407" t="s">
        <v>10454</v>
      </c>
    </row>
    <row r="4830" spans="2:5">
      <c r="B4830" s="407" t="s">
        <v>9836</v>
      </c>
      <c r="C4830" s="408">
        <v>15994</v>
      </c>
      <c r="D4830" s="409">
        <v>45440</v>
      </c>
      <c r="E4830" s="407" t="s">
        <v>10311</v>
      </c>
    </row>
    <row r="4831" spans="2:5">
      <c r="B4831" s="407" t="s">
        <v>9836</v>
      </c>
      <c r="C4831" s="408">
        <v>15992</v>
      </c>
      <c r="D4831" s="409">
        <v>45440</v>
      </c>
      <c r="E4831" s="407" t="s">
        <v>10312</v>
      </c>
    </row>
    <row r="4832" spans="2:5">
      <c r="B4832" s="407" t="s">
        <v>9836</v>
      </c>
      <c r="C4832" s="408">
        <v>15991</v>
      </c>
      <c r="D4832" s="409">
        <v>45440</v>
      </c>
      <c r="E4832" s="407" t="s">
        <v>10313</v>
      </c>
    </row>
    <row r="4833" spans="2:5">
      <c r="B4833" s="407" t="s">
        <v>9836</v>
      </c>
      <c r="C4833" s="408">
        <v>15988</v>
      </c>
      <c r="D4833" s="409">
        <v>45440</v>
      </c>
      <c r="E4833" s="407" t="s">
        <v>10314</v>
      </c>
    </row>
    <row r="4834" spans="2:5">
      <c r="B4834" s="407" t="s">
        <v>9836</v>
      </c>
      <c r="C4834" s="408">
        <v>15986</v>
      </c>
      <c r="D4834" s="409">
        <v>45440</v>
      </c>
      <c r="E4834" s="407" t="s">
        <v>10315</v>
      </c>
    </row>
    <row r="4835" spans="2:5">
      <c r="B4835" s="407" t="s">
        <v>9836</v>
      </c>
      <c r="C4835" s="408">
        <v>15983</v>
      </c>
      <c r="D4835" s="409">
        <v>45440</v>
      </c>
      <c r="E4835" s="407" t="s">
        <v>10455</v>
      </c>
    </row>
    <row r="4836" spans="2:5">
      <c r="B4836" s="407" t="s">
        <v>9836</v>
      </c>
      <c r="C4836" s="408">
        <v>15979</v>
      </c>
      <c r="D4836" s="409">
        <v>45440</v>
      </c>
      <c r="E4836" s="407" t="s">
        <v>10316</v>
      </c>
    </row>
    <row r="4837" spans="2:5">
      <c r="B4837" s="407" t="s">
        <v>9836</v>
      </c>
      <c r="C4837" s="408">
        <v>15975</v>
      </c>
      <c r="D4837" s="409">
        <v>45440</v>
      </c>
      <c r="E4837" s="407" t="s">
        <v>10456</v>
      </c>
    </row>
    <row r="4838" spans="2:5">
      <c r="B4838" s="407" t="s">
        <v>9836</v>
      </c>
      <c r="C4838" s="408">
        <v>15973</v>
      </c>
      <c r="D4838" s="409">
        <v>45440</v>
      </c>
      <c r="E4838" s="407" t="s">
        <v>10457</v>
      </c>
    </row>
    <row r="4839" spans="2:5">
      <c r="B4839" s="407" t="s">
        <v>9836</v>
      </c>
      <c r="C4839" s="408">
        <v>15971</v>
      </c>
      <c r="D4839" s="409">
        <v>45440</v>
      </c>
      <c r="E4839" s="407" t="s">
        <v>10317</v>
      </c>
    </row>
    <row r="4840" spans="2:5">
      <c r="B4840" s="407" t="s">
        <v>9836</v>
      </c>
      <c r="C4840" s="408">
        <v>15956</v>
      </c>
      <c r="D4840" s="409">
        <v>45440</v>
      </c>
      <c r="E4840" s="407" t="s">
        <v>10458</v>
      </c>
    </row>
    <row r="4841" spans="2:5">
      <c r="B4841" s="407" t="s">
        <v>9836</v>
      </c>
      <c r="C4841" s="408">
        <v>15950</v>
      </c>
      <c r="D4841" s="409">
        <v>45440</v>
      </c>
      <c r="E4841" s="407" t="s">
        <v>10459</v>
      </c>
    </row>
    <row r="4842" spans="2:5">
      <c r="B4842" s="407" t="s">
        <v>9836</v>
      </c>
      <c r="C4842" s="408">
        <v>15943</v>
      </c>
      <c r="D4842" s="409">
        <v>45440</v>
      </c>
      <c r="E4842" s="407" t="s">
        <v>10318</v>
      </c>
    </row>
    <row r="4843" spans="2:5">
      <c r="B4843" s="407" t="s">
        <v>9836</v>
      </c>
      <c r="C4843" s="408">
        <v>15942</v>
      </c>
      <c r="D4843" s="409">
        <v>45440</v>
      </c>
      <c r="E4843" s="407" t="s">
        <v>10319</v>
      </c>
    </row>
    <row r="4844" spans="2:5">
      <c r="B4844" s="407" t="s">
        <v>9836</v>
      </c>
      <c r="C4844" s="408">
        <v>15941</v>
      </c>
      <c r="D4844" s="409">
        <v>45440</v>
      </c>
      <c r="E4844" s="407" t="s">
        <v>10460</v>
      </c>
    </row>
    <row r="4845" spans="2:5">
      <c r="B4845" s="407" t="s">
        <v>9836</v>
      </c>
      <c r="C4845" s="408">
        <v>15934</v>
      </c>
      <c r="D4845" s="409">
        <v>45440</v>
      </c>
      <c r="E4845" s="407" t="s">
        <v>10320</v>
      </c>
    </row>
    <row r="4846" spans="2:5">
      <c r="B4846" s="407" t="s">
        <v>9836</v>
      </c>
      <c r="C4846" s="408">
        <v>15928</v>
      </c>
      <c r="D4846" s="409">
        <v>45440</v>
      </c>
      <c r="E4846" s="407" t="s">
        <v>10461</v>
      </c>
    </row>
    <row r="4847" spans="2:5">
      <c r="B4847" s="407" t="s">
        <v>9836</v>
      </c>
      <c r="C4847" s="408">
        <v>15926</v>
      </c>
      <c r="D4847" s="409">
        <v>45440</v>
      </c>
      <c r="E4847" s="407" t="s">
        <v>10321</v>
      </c>
    </row>
    <row r="4848" spans="2:5">
      <c r="B4848" s="407" t="s">
        <v>9836</v>
      </c>
      <c r="C4848" s="408">
        <v>15925</v>
      </c>
      <c r="D4848" s="409">
        <v>45440</v>
      </c>
      <c r="E4848" s="407" t="s">
        <v>10462</v>
      </c>
    </row>
    <row r="4849" spans="2:5">
      <c r="B4849" s="407" t="s">
        <v>9836</v>
      </c>
      <c r="C4849" s="408">
        <v>15920</v>
      </c>
      <c r="D4849" s="409">
        <v>45440</v>
      </c>
      <c r="E4849" s="407" t="s">
        <v>10322</v>
      </c>
    </row>
    <row r="4850" spans="2:5">
      <c r="B4850" s="407" t="s">
        <v>9836</v>
      </c>
      <c r="C4850" s="408">
        <v>15913</v>
      </c>
      <c r="D4850" s="409">
        <v>45440</v>
      </c>
      <c r="E4850" s="407" t="s">
        <v>10323</v>
      </c>
    </row>
    <row r="4851" spans="2:5">
      <c r="B4851" s="407" t="s">
        <v>9836</v>
      </c>
      <c r="C4851" s="408">
        <v>15912</v>
      </c>
      <c r="D4851" s="409">
        <v>45440</v>
      </c>
      <c r="E4851" s="407" t="s">
        <v>10463</v>
      </c>
    </row>
    <row r="4852" spans="2:5">
      <c r="B4852" s="407" t="s">
        <v>9836</v>
      </c>
      <c r="C4852" s="408">
        <v>15911</v>
      </c>
      <c r="D4852" s="409">
        <v>45440</v>
      </c>
      <c r="E4852" s="407" t="s">
        <v>10324</v>
      </c>
    </row>
    <row r="4853" spans="2:5">
      <c r="B4853" s="407" t="s">
        <v>9836</v>
      </c>
      <c r="C4853" s="408">
        <v>15908</v>
      </c>
      <c r="D4853" s="409">
        <v>45440</v>
      </c>
      <c r="E4853" s="407" t="s">
        <v>10464</v>
      </c>
    </row>
    <row r="4854" spans="2:5">
      <c r="B4854" s="407" t="s">
        <v>9836</v>
      </c>
      <c r="C4854" s="408">
        <v>15903</v>
      </c>
      <c r="D4854" s="409">
        <v>45440</v>
      </c>
      <c r="E4854" s="407" t="s">
        <v>10325</v>
      </c>
    </row>
    <row r="4855" spans="2:5">
      <c r="B4855" s="407" t="s">
        <v>9836</v>
      </c>
      <c r="C4855" s="408">
        <v>15895</v>
      </c>
      <c r="D4855" s="409">
        <v>45440</v>
      </c>
      <c r="E4855" s="407" t="s">
        <v>10326</v>
      </c>
    </row>
    <row r="4856" spans="2:5">
      <c r="B4856" s="407" t="s">
        <v>9836</v>
      </c>
      <c r="C4856" s="408">
        <v>15894</v>
      </c>
      <c r="D4856" s="409">
        <v>45440</v>
      </c>
      <c r="E4856" s="407" t="s">
        <v>10465</v>
      </c>
    </row>
    <row r="4857" spans="2:5">
      <c r="B4857" s="407" t="s">
        <v>9836</v>
      </c>
      <c r="C4857" s="408">
        <v>15891</v>
      </c>
      <c r="D4857" s="409">
        <v>45440</v>
      </c>
      <c r="E4857" s="407" t="s">
        <v>10466</v>
      </c>
    </row>
    <row r="4858" spans="2:5">
      <c r="B4858" s="407" t="s">
        <v>9836</v>
      </c>
      <c r="C4858" s="408">
        <v>15885</v>
      </c>
      <c r="D4858" s="409">
        <v>45440</v>
      </c>
      <c r="E4858" s="407" t="s">
        <v>10327</v>
      </c>
    </row>
    <row r="4859" spans="2:5">
      <c r="B4859" s="407" t="s">
        <v>9836</v>
      </c>
      <c r="C4859" s="408">
        <v>15882</v>
      </c>
      <c r="D4859" s="409">
        <v>45440</v>
      </c>
      <c r="E4859" s="407" t="s">
        <v>10328</v>
      </c>
    </row>
    <row r="4860" spans="2:5">
      <c r="B4860" s="407" t="s">
        <v>9836</v>
      </c>
      <c r="C4860" s="408">
        <v>15881</v>
      </c>
      <c r="D4860" s="409">
        <v>45440</v>
      </c>
      <c r="E4860" s="407" t="s">
        <v>10467</v>
      </c>
    </row>
    <row r="4861" spans="2:5">
      <c r="B4861" s="407" t="s">
        <v>9836</v>
      </c>
      <c r="C4861" s="408">
        <v>15877</v>
      </c>
      <c r="D4861" s="409">
        <v>45440</v>
      </c>
      <c r="E4861" s="407" t="s">
        <v>10329</v>
      </c>
    </row>
    <row r="4862" spans="2:5">
      <c r="B4862" s="407" t="s">
        <v>9836</v>
      </c>
      <c r="C4862" s="408">
        <v>15871</v>
      </c>
      <c r="D4862" s="409">
        <v>45440</v>
      </c>
      <c r="E4862" s="407" t="s">
        <v>10330</v>
      </c>
    </row>
    <row r="4863" spans="2:5">
      <c r="B4863" s="407" t="s">
        <v>9836</v>
      </c>
      <c r="C4863" s="408">
        <v>15868</v>
      </c>
      <c r="D4863" s="409">
        <v>45440</v>
      </c>
      <c r="E4863" s="407" t="s">
        <v>10468</v>
      </c>
    </row>
    <row r="4864" spans="2:5">
      <c r="B4864" s="407" t="s">
        <v>9836</v>
      </c>
      <c r="C4864" s="408">
        <v>15861</v>
      </c>
      <c r="D4864" s="409">
        <v>45440</v>
      </c>
      <c r="E4864" s="407" t="s">
        <v>10331</v>
      </c>
    </row>
    <row r="4865" spans="2:5">
      <c r="B4865" s="407" t="s">
        <v>9836</v>
      </c>
      <c r="C4865" s="408">
        <v>15842</v>
      </c>
      <c r="D4865" s="409">
        <v>45440</v>
      </c>
      <c r="E4865" s="407" t="s">
        <v>10469</v>
      </c>
    </row>
    <row r="4866" spans="2:5">
      <c r="B4866" s="407" t="s">
        <v>9836</v>
      </c>
      <c r="C4866" s="408">
        <v>15840</v>
      </c>
      <c r="D4866" s="409">
        <v>45440</v>
      </c>
      <c r="E4866" s="407" t="s">
        <v>10470</v>
      </c>
    </row>
    <row r="4867" spans="2:5">
      <c r="B4867" s="407" t="s">
        <v>9836</v>
      </c>
      <c r="C4867" s="408">
        <v>15834</v>
      </c>
      <c r="D4867" s="409">
        <v>45440</v>
      </c>
      <c r="E4867" s="407" t="s">
        <v>10471</v>
      </c>
    </row>
    <row r="4868" spans="2:5">
      <c r="B4868" s="407" t="s">
        <v>9836</v>
      </c>
      <c r="C4868" s="408">
        <v>15831</v>
      </c>
      <c r="D4868" s="409">
        <v>45440</v>
      </c>
      <c r="E4868" s="407" t="s">
        <v>10472</v>
      </c>
    </row>
    <row r="4869" spans="2:5">
      <c r="B4869" s="407" t="s">
        <v>9836</v>
      </c>
      <c r="C4869" s="408">
        <v>15829</v>
      </c>
      <c r="D4869" s="409">
        <v>45440</v>
      </c>
      <c r="E4869" s="407" t="s">
        <v>10332</v>
      </c>
    </row>
    <row r="4870" spans="2:5">
      <c r="B4870" s="407" t="s">
        <v>9836</v>
      </c>
      <c r="C4870" s="408">
        <v>15824</v>
      </c>
      <c r="D4870" s="409">
        <v>45440</v>
      </c>
      <c r="E4870" s="407" t="s">
        <v>10333</v>
      </c>
    </row>
    <row r="4871" spans="2:5">
      <c r="B4871" s="407" t="s">
        <v>9836</v>
      </c>
      <c r="C4871" s="408">
        <v>15821</v>
      </c>
      <c r="D4871" s="409">
        <v>45440</v>
      </c>
      <c r="E4871" s="407" t="s">
        <v>10473</v>
      </c>
    </row>
    <row r="4872" spans="2:5">
      <c r="B4872" s="407" t="s">
        <v>9836</v>
      </c>
      <c r="C4872" s="408">
        <v>15816</v>
      </c>
      <c r="D4872" s="409">
        <v>45440</v>
      </c>
      <c r="E4872" s="407" t="s">
        <v>10474</v>
      </c>
    </row>
    <row r="4873" spans="2:5">
      <c r="B4873" s="407" t="s">
        <v>9836</v>
      </c>
      <c r="C4873" s="408">
        <v>15815</v>
      </c>
      <c r="D4873" s="409">
        <v>45440</v>
      </c>
      <c r="E4873" s="407" t="s">
        <v>10475</v>
      </c>
    </row>
    <row r="4874" spans="2:5">
      <c r="B4874" s="407" t="s">
        <v>9836</v>
      </c>
      <c r="C4874" s="408">
        <v>15805</v>
      </c>
      <c r="D4874" s="409">
        <v>45440</v>
      </c>
      <c r="E4874" s="407" t="s">
        <v>10476</v>
      </c>
    </row>
    <row r="4875" spans="2:5">
      <c r="B4875" s="407" t="s">
        <v>9836</v>
      </c>
      <c r="C4875" s="408">
        <v>15793</v>
      </c>
      <c r="D4875" s="409">
        <v>45440</v>
      </c>
      <c r="E4875" s="407" t="s">
        <v>10477</v>
      </c>
    </row>
    <row r="4876" spans="2:5">
      <c r="B4876" s="407" t="s">
        <v>9836</v>
      </c>
      <c r="C4876" s="408">
        <v>15789</v>
      </c>
      <c r="D4876" s="409">
        <v>45440</v>
      </c>
      <c r="E4876" s="407" t="s">
        <v>10478</v>
      </c>
    </row>
    <row r="4877" spans="2:5">
      <c r="B4877" s="407" t="s">
        <v>9836</v>
      </c>
      <c r="C4877" s="408">
        <v>15788</v>
      </c>
      <c r="D4877" s="409">
        <v>45440</v>
      </c>
      <c r="E4877" s="407" t="s">
        <v>10479</v>
      </c>
    </row>
    <row r="4878" spans="2:5">
      <c r="B4878" s="407" t="s">
        <v>9836</v>
      </c>
      <c r="C4878" s="408">
        <v>15780</v>
      </c>
      <c r="D4878" s="409">
        <v>45440</v>
      </c>
      <c r="E4878" s="407" t="s">
        <v>10480</v>
      </c>
    </row>
    <row r="4879" spans="2:5">
      <c r="B4879" s="407" t="s">
        <v>9836</v>
      </c>
      <c r="C4879" s="408">
        <v>15778</v>
      </c>
      <c r="D4879" s="409">
        <v>45440</v>
      </c>
      <c r="E4879" s="407" t="s">
        <v>10481</v>
      </c>
    </row>
    <row r="4880" spans="2:5">
      <c r="B4880" s="407" t="s">
        <v>9836</v>
      </c>
      <c r="C4880" s="408">
        <v>15773</v>
      </c>
      <c r="D4880" s="409">
        <v>45440</v>
      </c>
      <c r="E4880" s="407" t="s">
        <v>10482</v>
      </c>
    </row>
    <row r="4881" spans="2:8">
      <c r="B4881" s="407" t="s">
        <v>9836</v>
      </c>
      <c r="C4881" s="408">
        <v>15771</v>
      </c>
      <c r="D4881" s="409">
        <v>45440</v>
      </c>
      <c r="E4881" s="407" t="s">
        <v>10483</v>
      </c>
    </row>
    <row r="4882" spans="2:8">
      <c r="B4882" s="407" t="s">
        <v>9836</v>
      </c>
      <c r="C4882" s="408">
        <v>15768</v>
      </c>
      <c r="D4882" s="409">
        <v>45439</v>
      </c>
      <c r="E4882" s="407" t="s">
        <v>9962</v>
      </c>
    </row>
    <row r="4883" spans="2:8">
      <c r="B4883" s="407" t="s">
        <v>9836</v>
      </c>
      <c r="C4883" s="408">
        <v>15767</v>
      </c>
      <c r="D4883" s="409">
        <v>45439</v>
      </c>
      <c r="E4883" s="407" t="s">
        <v>9838</v>
      </c>
      <c r="F4883" s="407">
        <v>3</v>
      </c>
      <c r="H4883" s="407" t="s">
        <v>10059</v>
      </c>
    </row>
    <row r="4884" spans="2:8">
      <c r="B4884" s="407" t="s">
        <v>9836</v>
      </c>
      <c r="C4884" s="408">
        <v>15765</v>
      </c>
      <c r="D4884" s="409">
        <v>45439</v>
      </c>
      <c r="E4884" s="407" t="s">
        <v>9963</v>
      </c>
    </row>
    <row r="4885" spans="2:8">
      <c r="B4885" s="407" t="s">
        <v>9836</v>
      </c>
      <c r="C4885" s="408">
        <v>15756</v>
      </c>
      <c r="D4885" s="409">
        <v>45439</v>
      </c>
      <c r="E4885" s="407" t="s">
        <v>9839</v>
      </c>
      <c r="F4885" s="407">
        <v>5</v>
      </c>
      <c r="H4885" s="407" t="s">
        <v>10060</v>
      </c>
    </row>
    <row r="4886" spans="2:8">
      <c r="B4886" s="407" t="s">
        <v>9836</v>
      </c>
      <c r="C4886" s="408">
        <v>15754</v>
      </c>
      <c r="D4886" s="409">
        <v>45439</v>
      </c>
      <c r="E4886" s="407" t="s">
        <v>9964</v>
      </c>
    </row>
    <row r="4887" spans="2:8">
      <c r="B4887" s="407" t="s">
        <v>9836</v>
      </c>
      <c r="C4887" s="408">
        <v>15750</v>
      </c>
      <c r="D4887" s="409">
        <v>45439</v>
      </c>
      <c r="E4887" s="407" t="s">
        <v>9965</v>
      </c>
    </row>
    <row r="4888" spans="2:8">
      <c r="B4888" s="407" t="s">
        <v>9836</v>
      </c>
      <c r="C4888" s="408">
        <v>15744</v>
      </c>
      <c r="D4888" s="409">
        <v>45439</v>
      </c>
      <c r="E4888" s="407" t="s">
        <v>9840</v>
      </c>
      <c r="F4888" s="407">
        <v>3</v>
      </c>
      <c r="H4888" s="407" t="s">
        <v>10061</v>
      </c>
    </row>
    <row r="4889" spans="2:8">
      <c r="B4889" s="407" t="s">
        <v>9836</v>
      </c>
      <c r="C4889" s="408">
        <v>15743</v>
      </c>
      <c r="D4889" s="409">
        <v>45439</v>
      </c>
      <c r="E4889" s="407" t="s">
        <v>9841</v>
      </c>
      <c r="F4889" s="407">
        <v>5</v>
      </c>
      <c r="H4889" s="407" t="s">
        <v>10060</v>
      </c>
    </row>
    <row r="4890" spans="2:8">
      <c r="B4890" s="407" t="s">
        <v>9836</v>
      </c>
      <c r="C4890" s="408">
        <v>15739</v>
      </c>
      <c r="D4890" s="409">
        <v>45439</v>
      </c>
      <c r="E4890" s="407" t="s">
        <v>9966</v>
      </c>
    </row>
    <row r="4891" spans="2:8">
      <c r="B4891" s="407" t="s">
        <v>9836</v>
      </c>
      <c r="C4891" s="408">
        <v>15732</v>
      </c>
      <c r="D4891" s="409">
        <v>45439</v>
      </c>
      <c r="E4891" s="407" t="s">
        <v>9842</v>
      </c>
      <c r="F4891" s="407">
        <v>2</v>
      </c>
      <c r="H4891" s="407" t="s">
        <v>10062</v>
      </c>
    </row>
    <row r="4892" spans="2:8">
      <c r="B4892" s="407" t="s">
        <v>9836</v>
      </c>
      <c r="C4892" s="408">
        <v>15731</v>
      </c>
      <c r="D4892" s="409">
        <v>45439</v>
      </c>
      <c r="E4892" s="407" t="s">
        <v>9843</v>
      </c>
      <c r="F4892" s="407">
        <v>4</v>
      </c>
      <c r="H4892" s="407" t="s">
        <v>10063</v>
      </c>
    </row>
    <row r="4893" spans="2:8">
      <c r="B4893" s="407" t="s">
        <v>9836</v>
      </c>
      <c r="C4893" s="408">
        <v>15729</v>
      </c>
      <c r="D4893" s="409">
        <v>45439</v>
      </c>
      <c r="E4893" s="407" t="s">
        <v>9967</v>
      </c>
    </row>
    <row r="4894" spans="2:8">
      <c r="B4894" s="407" t="s">
        <v>9836</v>
      </c>
      <c r="C4894" s="408">
        <v>15727</v>
      </c>
      <c r="D4894" s="409">
        <v>45439</v>
      </c>
      <c r="E4894" s="407" t="s">
        <v>9968</v>
      </c>
    </row>
    <row r="4895" spans="2:8">
      <c r="B4895" s="407" t="s">
        <v>9836</v>
      </c>
      <c r="C4895" s="408">
        <v>15723</v>
      </c>
      <c r="D4895" s="409">
        <v>45439</v>
      </c>
      <c r="E4895" s="407" t="s">
        <v>9969</v>
      </c>
    </row>
    <row r="4896" spans="2:8">
      <c r="B4896" s="407" t="s">
        <v>9836</v>
      </c>
      <c r="C4896" s="408">
        <v>15722</v>
      </c>
      <c r="D4896" s="409">
        <v>45439</v>
      </c>
      <c r="E4896" s="407" t="s">
        <v>9844</v>
      </c>
      <c r="F4896" s="407">
        <v>3</v>
      </c>
      <c r="H4896" s="407" t="s">
        <v>10064</v>
      </c>
    </row>
    <row r="4897" spans="2:8">
      <c r="B4897" s="407" t="s">
        <v>9836</v>
      </c>
      <c r="C4897" s="408">
        <v>15719</v>
      </c>
      <c r="D4897" s="409">
        <v>45439</v>
      </c>
      <c r="E4897" s="407" t="s">
        <v>9970</v>
      </c>
    </row>
    <row r="4898" spans="2:8">
      <c r="B4898" s="407" t="s">
        <v>9836</v>
      </c>
      <c r="C4898" s="408">
        <v>15712</v>
      </c>
      <c r="D4898" s="409">
        <v>45439</v>
      </c>
      <c r="E4898" s="407" t="s">
        <v>9971</v>
      </c>
    </row>
    <row r="4899" spans="2:8">
      <c r="B4899" s="407" t="s">
        <v>9836</v>
      </c>
      <c r="C4899" s="408">
        <v>15709</v>
      </c>
      <c r="D4899" s="409">
        <v>45439</v>
      </c>
      <c r="E4899" s="407" t="s">
        <v>9845</v>
      </c>
      <c r="F4899" s="407">
        <v>3</v>
      </c>
      <c r="H4899" s="407" t="s">
        <v>10065</v>
      </c>
    </row>
    <row r="4900" spans="2:8" s="49" customFormat="1">
      <c r="B4900" s="49" t="s">
        <v>9836</v>
      </c>
      <c r="C4900" s="410">
        <v>15706</v>
      </c>
      <c r="D4900" s="411">
        <v>45439</v>
      </c>
      <c r="E4900" s="49" t="s">
        <v>9846</v>
      </c>
      <c r="F4900" s="49">
        <v>7</v>
      </c>
      <c r="H4900" s="49" t="s">
        <v>10066</v>
      </c>
    </row>
    <row r="4901" spans="2:8">
      <c r="B4901" s="407" t="s">
        <v>9836</v>
      </c>
      <c r="C4901" s="408">
        <v>15699</v>
      </c>
      <c r="D4901" s="409">
        <v>45439</v>
      </c>
      <c r="E4901" s="407" t="s">
        <v>9972</v>
      </c>
    </row>
    <row r="4902" spans="2:8">
      <c r="B4902" s="407" t="s">
        <v>9836</v>
      </c>
      <c r="C4902" s="408">
        <v>15687</v>
      </c>
      <c r="D4902" s="409">
        <v>45439</v>
      </c>
      <c r="E4902" s="407" t="s">
        <v>9973</v>
      </c>
    </row>
    <row r="4903" spans="2:8">
      <c r="B4903" s="407" t="s">
        <v>9836</v>
      </c>
      <c r="C4903" s="408">
        <v>15682</v>
      </c>
      <c r="D4903" s="409">
        <v>45439</v>
      </c>
      <c r="E4903" s="407" t="s">
        <v>9847</v>
      </c>
      <c r="F4903" s="407">
        <v>4</v>
      </c>
      <c r="H4903" s="407" t="s">
        <v>10067</v>
      </c>
    </row>
    <row r="4904" spans="2:8">
      <c r="B4904" s="407" t="s">
        <v>9836</v>
      </c>
      <c r="C4904" s="408">
        <v>15676</v>
      </c>
      <c r="D4904" s="409">
        <v>45439</v>
      </c>
      <c r="E4904" s="407" t="s">
        <v>9974</v>
      </c>
    </row>
    <row r="4905" spans="2:8">
      <c r="B4905" s="407" t="s">
        <v>9836</v>
      </c>
      <c r="C4905" s="408">
        <v>15673</v>
      </c>
      <c r="D4905" s="409">
        <v>45439</v>
      </c>
      <c r="E4905" s="407" t="s">
        <v>9848</v>
      </c>
      <c r="F4905" s="407">
        <v>3</v>
      </c>
      <c r="H4905" s="407" t="s">
        <v>10068</v>
      </c>
    </row>
    <row r="4906" spans="2:8">
      <c r="B4906" s="407" t="s">
        <v>9836</v>
      </c>
      <c r="C4906" s="408">
        <v>15662</v>
      </c>
      <c r="D4906" s="409">
        <v>45439</v>
      </c>
      <c r="E4906" s="407" t="s">
        <v>9849</v>
      </c>
      <c r="F4906" s="407">
        <v>3</v>
      </c>
      <c r="H4906" s="407" t="s">
        <v>10069</v>
      </c>
    </row>
    <row r="4907" spans="2:8">
      <c r="B4907" s="407" t="s">
        <v>9836</v>
      </c>
      <c r="C4907" s="408">
        <v>15655</v>
      </c>
      <c r="D4907" s="409">
        <v>45439</v>
      </c>
      <c r="E4907" s="49" t="s">
        <v>9975</v>
      </c>
    </row>
    <row r="4908" spans="2:8">
      <c r="B4908" s="407" t="s">
        <v>9836</v>
      </c>
      <c r="C4908" s="408">
        <v>15644</v>
      </c>
      <c r="D4908" s="409">
        <v>45439</v>
      </c>
      <c r="E4908" s="407" t="s">
        <v>9850</v>
      </c>
      <c r="F4908" s="407">
        <v>4</v>
      </c>
      <c r="H4908" s="407" t="s">
        <v>10061</v>
      </c>
    </row>
    <row r="4909" spans="2:8">
      <c r="B4909" s="407" t="s">
        <v>9836</v>
      </c>
      <c r="C4909" s="408">
        <v>15643</v>
      </c>
      <c r="D4909" s="409">
        <v>45439</v>
      </c>
      <c r="E4909" s="407" t="s">
        <v>9976</v>
      </c>
    </row>
    <row r="4910" spans="2:8">
      <c r="B4910" s="407" t="s">
        <v>9836</v>
      </c>
      <c r="C4910" s="408">
        <v>15642</v>
      </c>
      <c r="D4910" s="409">
        <v>45439</v>
      </c>
      <c r="E4910" s="407" t="s">
        <v>9851</v>
      </c>
      <c r="F4910" s="407">
        <v>3</v>
      </c>
      <c r="H4910" s="407" t="s">
        <v>10070</v>
      </c>
    </row>
    <row r="4911" spans="2:8">
      <c r="B4911" s="407" t="s">
        <v>9836</v>
      </c>
      <c r="C4911" s="408">
        <v>15636</v>
      </c>
      <c r="D4911" s="409">
        <v>45439</v>
      </c>
      <c r="E4911" s="407" t="s">
        <v>9977</v>
      </c>
    </row>
    <row r="4912" spans="2:8">
      <c r="B4912" s="407" t="s">
        <v>9836</v>
      </c>
      <c r="C4912" s="408">
        <v>15632</v>
      </c>
      <c r="D4912" s="409">
        <v>45439</v>
      </c>
      <c r="E4912" s="407" t="s">
        <v>9852</v>
      </c>
      <c r="F4912" s="407">
        <v>3</v>
      </c>
      <c r="H4912" s="407" t="s">
        <v>10061</v>
      </c>
    </row>
    <row r="4913" spans="2:8">
      <c r="B4913" s="407" t="s">
        <v>9836</v>
      </c>
      <c r="C4913" s="408">
        <v>15625</v>
      </c>
      <c r="D4913" s="409">
        <v>45439</v>
      </c>
      <c r="E4913" s="407" t="s">
        <v>9978</v>
      </c>
    </row>
    <row r="4914" spans="2:8">
      <c r="B4914" s="407" t="s">
        <v>9836</v>
      </c>
      <c r="C4914" s="408">
        <v>15624</v>
      </c>
      <c r="D4914" s="409">
        <v>45439</v>
      </c>
      <c r="E4914" s="407" t="s">
        <v>9853</v>
      </c>
      <c r="F4914" s="407">
        <v>3</v>
      </c>
      <c r="H4914" s="407" t="s">
        <v>10071</v>
      </c>
    </row>
    <row r="4915" spans="2:8">
      <c r="B4915" s="407" t="s">
        <v>9836</v>
      </c>
      <c r="C4915" s="408">
        <v>15618</v>
      </c>
      <c r="D4915" s="409">
        <v>45439</v>
      </c>
      <c r="E4915" s="407" t="s">
        <v>9854</v>
      </c>
      <c r="F4915" s="407">
        <v>4</v>
      </c>
      <c r="H4915" s="407" t="s">
        <v>10072</v>
      </c>
    </row>
    <row r="4916" spans="2:8">
      <c r="B4916" s="407" t="s">
        <v>9836</v>
      </c>
      <c r="C4916" s="408">
        <v>15616</v>
      </c>
      <c r="D4916" s="409">
        <v>45439</v>
      </c>
      <c r="E4916" s="407" t="s">
        <v>9979</v>
      </c>
    </row>
    <row r="4917" spans="2:8">
      <c r="B4917" s="407" t="s">
        <v>9836</v>
      </c>
      <c r="C4917" s="408">
        <v>15613</v>
      </c>
      <c r="D4917" s="409">
        <v>45439</v>
      </c>
      <c r="E4917" s="407" t="s">
        <v>9855</v>
      </c>
      <c r="F4917" s="407">
        <v>5</v>
      </c>
      <c r="H4917" s="407" t="s">
        <v>10073</v>
      </c>
    </row>
    <row r="4918" spans="2:8">
      <c r="B4918" s="407" t="s">
        <v>9836</v>
      </c>
      <c r="C4918" s="408">
        <v>15605</v>
      </c>
      <c r="D4918" s="409">
        <v>45439</v>
      </c>
      <c r="E4918" s="407" t="s">
        <v>9856</v>
      </c>
      <c r="F4918" s="407">
        <v>4</v>
      </c>
      <c r="H4918" s="407" t="s">
        <v>10074</v>
      </c>
    </row>
    <row r="4919" spans="2:8">
      <c r="B4919" s="407" t="s">
        <v>9836</v>
      </c>
      <c r="C4919" s="408">
        <v>15603</v>
      </c>
      <c r="D4919" s="409">
        <v>45439</v>
      </c>
      <c r="E4919" s="407" t="s">
        <v>9857</v>
      </c>
      <c r="F4919" s="407">
        <v>3</v>
      </c>
      <c r="H4919" s="407" t="s">
        <v>10075</v>
      </c>
    </row>
    <row r="4920" spans="2:8">
      <c r="B4920" s="407" t="s">
        <v>9836</v>
      </c>
      <c r="C4920" s="408">
        <v>15600</v>
      </c>
      <c r="D4920" s="409">
        <v>45439</v>
      </c>
      <c r="E4920" s="407" t="s">
        <v>9980</v>
      </c>
    </row>
    <row r="4921" spans="2:8">
      <c r="B4921" s="407" t="s">
        <v>9836</v>
      </c>
      <c r="C4921" s="408">
        <v>15599</v>
      </c>
      <c r="D4921" s="409">
        <v>45439</v>
      </c>
      <c r="E4921" s="407" t="s">
        <v>9858</v>
      </c>
      <c r="F4921" s="407">
        <v>2</v>
      </c>
      <c r="H4921" s="407" t="s">
        <v>10076</v>
      </c>
    </row>
    <row r="4922" spans="2:8">
      <c r="B4922" s="407" t="s">
        <v>9836</v>
      </c>
      <c r="C4922" s="408">
        <v>15598</v>
      </c>
      <c r="D4922" s="409">
        <v>45439</v>
      </c>
      <c r="E4922" s="407" t="s">
        <v>9859</v>
      </c>
      <c r="F4922" s="407">
        <v>5</v>
      </c>
      <c r="H4922" s="407" t="s">
        <v>10077</v>
      </c>
    </row>
    <row r="4923" spans="2:8">
      <c r="B4923" s="407" t="s">
        <v>9836</v>
      </c>
      <c r="C4923" s="408">
        <v>15593</v>
      </c>
      <c r="D4923" s="409">
        <v>45439</v>
      </c>
      <c r="E4923" s="407" t="s">
        <v>9860</v>
      </c>
      <c r="F4923" s="407">
        <v>4</v>
      </c>
      <c r="H4923" s="407" t="s">
        <v>10078</v>
      </c>
    </row>
    <row r="4924" spans="2:8">
      <c r="B4924" s="407" t="s">
        <v>9836</v>
      </c>
      <c r="C4924" s="408">
        <v>15589</v>
      </c>
      <c r="D4924" s="409">
        <v>45439</v>
      </c>
      <c r="E4924" s="407" t="s">
        <v>9861</v>
      </c>
      <c r="F4924" s="407">
        <v>2</v>
      </c>
      <c r="H4924" s="407" t="s">
        <v>10079</v>
      </c>
    </row>
    <row r="4925" spans="2:8">
      <c r="B4925" s="407" t="s">
        <v>9836</v>
      </c>
      <c r="C4925" s="408">
        <v>15586</v>
      </c>
      <c r="D4925" s="409">
        <v>45439</v>
      </c>
      <c r="E4925" s="407" t="s">
        <v>9862</v>
      </c>
      <c r="F4925" s="407">
        <v>3</v>
      </c>
      <c r="H4925" s="407" t="s">
        <v>10080</v>
      </c>
    </row>
    <row r="4926" spans="2:8">
      <c r="B4926" s="407" t="s">
        <v>9836</v>
      </c>
      <c r="C4926" s="408">
        <v>15583</v>
      </c>
      <c r="D4926" s="409">
        <v>45439</v>
      </c>
      <c r="E4926" s="407" t="s">
        <v>9863</v>
      </c>
      <c r="F4926" s="407">
        <v>3</v>
      </c>
      <c r="H4926" s="407" t="s">
        <v>10081</v>
      </c>
    </row>
    <row r="4927" spans="2:8">
      <c r="B4927" s="407" t="s">
        <v>9836</v>
      </c>
      <c r="C4927" s="408">
        <v>15579</v>
      </c>
      <c r="D4927" s="409">
        <v>45439</v>
      </c>
      <c r="E4927" s="407" t="s">
        <v>9981</v>
      </c>
    </row>
    <row r="4928" spans="2:8">
      <c r="B4928" s="407" t="s">
        <v>9836</v>
      </c>
      <c r="C4928" s="408">
        <v>15564</v>
      </c>
      <c r="D4928" s="409">
        <v>45439</v>
      </c>
      <c r="E4928" s="407" t="s">
        <v>9864</v>
      </c>
      <c r="F4928" s="407">
        <v>3</v>
      </c>
      <c r="H4928" s="407" t="s">
        <v>10082</v>
      </c>
    </row>
    <row r="4929" spans="2:8">
      <c r="B4929" s="407" t="s">
        <v>9836</v>
      </c>
      <c r="C4929" s="408">
        <v>15557</v>
      </c>
      <c r="D4929" s="409">
        <v>45439</v>
      </c>
      <c r="E4929" s="407" t="s">
        <v>9865</v>
      </c>
      <c r="F4929" s="407">
        <v>3</v>
      </c>
      <c r="H4929" s="407" t="s">
        <v>10082</v>
      </c>
    </row>
    <row r="4930" spans="2:8">
      <c r="B4930" s="407" t="s">
        <v>9836</v>
      </c>
      <c r="C4930" s="408">
        <v>15556</v>
      </c>
      <c r="D4930" s="409">
        <v>45439</v>
      </c>
      <c r="E4930" s="407" t="s">
        <v>9866</v>
      </c>
      <c r="F4930" s="407">
        <v>3</v>
      </c>
      <c r="H4930" s="407" t="s">
        <v>10083</v>
      </c>
    </row>
    <row r="4931" spans="2:8">
      <c r="B4931" s="49" t="s">
        <v>9836</v>
      </c>
      <c r="C4931" s="410">
        <v>15551</v>
      </c>
      <c r="D4931" s="411">
        <v>45439</v>
      </c>
      <c r="E4931" s="49" t="s">
        <v>9867</v>
      </c>
      <c r="F4931" s="49">
        <v>7</v>
      </c>
      <c r="G4931" s="49"/>
      <c r="H4931" s="49" t="s">
        <v>10084</v>
      </c>
    </row>
    <row r="4932" spans="2:8">
      <c r="B4932" s="407" t="s">
        <v>9836</v>
      </c>
      <c r="C4932" s="408">
        <v>15545</v>
      </c>
      <c r="D4932" s="409">
        <v>45439</v>
      </c>
      <c r="E4932" s="407" t="s">
        <v>9982</v>
      </c>
    </row>
    <row r="4933" spans="2:8">
      <c r="B4933" s="407" t="s">
        <v>9836</v>
      </c>
      <c r="C4933" s="408">
        <v>15544</v>
      </c>
      <c r="D4933" s="409">
        <v>45439</v>
      </c>
      <c r="E4933" s="407" t="s">
        <v>9983</v>
      </c>
    </row>
    <row r="4934" spans="2:8">
      <c r="B4934" s="407" t="s">
        <v>9836</v>
      </c>
      <c r="C4934" s="408">
        <v>15542</v>
      </c>
      <c r="D4934" s="409">
        <v>45439</v>
      </c>
      <c r="E4934" s="407" t="s">
        <v>9984</v>
      </c>
    </row>
    <row r="4935" spans="2:8">
      <c r="B4935" s="407" t="s">
        <v>9836</v>
      </c>
      <c r="C4935" s="408">
        <v>15540</v>
      </c>
      <c r="D4935" s="409">
        <v>45439</v>
      </c>
      <c r="E4935" s="407" t="s">
        <v>9868</v>
      </c>
      <c r="F4935" s="407">
        <v>5</v>
      </c>
      <c r="H4935" s="407" t="s">
        <v>10085</v>
      </c>
    </row>
    <row r="4936" spans="2:8">
      <c r="B4936" s="407" t="s">
        <v>9836</v>
      </c>
      <c r="C4936" s="408">
        <v>15539</v>
      </c>
      <c r="D4936" s="409">
        <v>45439</v>
      </c>
      <c r="E4936" s="407" t="s">
        <v>9985</v>
      </c>
    </row>
    <row r="4937" spans="2:8">
      <c r="B4937" s="407" t="s">
        <v>9836</v>
      </c>
      <c r="C4937" s="408">
        <v>15524</v>
      </c>
      <c r="D4937" s="409">
        <v>45439</v>
      </c>
      <c r="E4937" s="407" t="s">
        <v>9986</v>
      </c>
    </row>
    <row r="4938" spans="2:8">
      <c r="B4938" s="407" t="s">
        <v>9836</v>
      </c>
      <c r="C4938" s="408">
        <v>15523</v>
      </c>
      <c r="D4938" s="409">
        <v>45439</v>
      </c>
      <c r="E4938" s="407" t="s">
        <v>9987</v>
      </c>
    </row>
    <row r="4939" spans="2:8">
      <c r="B4939" s="407" t="s">
        <v>9836</v>
      </c>
      <c r="C4939" s="408">
        <v>15517</v>
      </c>
      <c r="D4939" s="409">
        <v>45439</v>
      </c>
      <c r="E4939" s="407" t="s">
        <v>9988</v>
      </c>
    </row>
    <row r="4940" spans="2:8">
      <c r="B4940" s="407" t="s">
        <v>9836</v>
      </c>
      <c r="C4940" s="408">
        <v>15514</v>
      </c>
      <c r="D4940" s="409">
        <v>45439</v>
      </c>
      <c r="E4940" s="407" t="s">
        <v>9989</v>
      </c>
    </row>
    <row r="4941" spans="2:8">
      <c r="B4941" s="407" t="s">
        <v>9836</v>
      </c>
      <c r="C4941" s="408">
        <v>15512</v>
      </c>
      <c r="D4941" s="409">
        <v>45439</v>
      </c>
      <c r="E4941" s="407" t="s">
        <v>9869</v>
      </c>
      <c r="F4941" s="407">
        <v>3</v>
      </c>
      <c r="H4941" s="407" t="s">
        <v>10086</v>
      </c>
    </row>
    <row r="4942" spans="2:8">
      <c r="B4942" s="407" t="s">
        <v>9836</v>
      </c>
      <c r="C4942" s="408">
        <v>15509</v>
      </c>
      <c r="D4942" s="409">
        <v>45439</v>
      </c>
      <c r="E4942" s="407" t="s">
        <v>9990</v>
      </c>
    </row>
    <row r="4943" spans="2:8">
      <c r="B4943" s="407" t="s">
        <v>9836</v>
      </c>
      <c r="C4943" s="408">
        <v>15508</v>
      </c>
      <c r="D4943" s="409">
        <v>45439</v>
      </c>
      <c r="E4943" s="407" t="s">
        <v>9991</v>
      </c>
    </row>
    <row r="4944" spans="2:8" s="49" customFormat="1">
      <c r="B4944" s="49" t="s">
        <v>9836</v>
      </c>
      <c r="C4944" s="410">
        <v>15506</v>
      </c>
      <c r="D4944" s="411">
        <v>45439</v>
      </c>
      <c r="E4944" s="49" t="s">
        <v>9870</v>
      </c>
      <c r="F4944" s="49">
        <v>9</v>
      </c>
      <c r="H4944" s="49" t="s">
        <v>10087</v>
      </c>
    </row>
    <row r="4945" spans="2:8">
      <c r="B4945" s="407" t="s">
        <v>9836</v>
      </c>
      <c r="C4945" s="408">
        <v>15505</v>
      </c>
      <c r="D4945" s="409">
        <v>45439</v>
      </c>
      <c r="E4945" s="407" t="s">
        <v>9871</v>
      </c>
      <c r="F4945" s="407">
        <v>4</v>
      </c>
      <c r="H4945" s="407" t="s">
        <v>10088</v>
      </c>
    </row>
    <row r="4946" spans="2:8">
      <c r="B4946" s="407" t="s">
        <v>9836</v>
      </c>
      <c r="C4946" s="408">
        <v>15500</v>
      </c>
      <c r="D4946" s="409">
        <v>45439</v>
      </c>
      <c r="E4946" s="407" t="s">
        <v>9992</v>
      </c>
    </row>
    <row r="4947" spans="2:8">
      <c r="B4947" s="407" t="s">
        <v>9836</v>
      </c>
      <c r="C4947" s="408">
        <v>15495</v>
      </c>
      <c r="D4947" s="409">
        <v>45439</v>
      </c>
      <c r="E4947" s="407" t="s">
        <v>9872</v>
      </c>
      <c r="F4947" s="407">
        <v>3</v>
      </c>
      <c r="H4947" s="407" t="s">
        <v>10069</v>
      </c>
    </row>
    <row r="4948" spans="2:8">
      <c r="B4948" s="407" t="s">
        <v>9836</v>
      </c>
      <c r="C4948" s="408">
        <v>15489</v>
      </c>
      <c r="D4948" s="409">
        <v>45439</v>
      </c>
      <c r="E4948" s="407" t="s">
        <v>9993</v>
      </c>
    </row>
    <row r="4949" spans="2:8">
      <c r="B4949" s="407" t="s">
        <v>9836</v>
      </c>
      <c r="C4949" s="408">
        <v>15485</v>
      </c>
      <c r="D4949" s="409">
        <v>45439</v>
      </c>
      <c r="E4949" s="407" t="s">
        <v>9994</v>
      </c>
    </row>
    <row r="4950" spans="2:8">
      <c r="B4950" s="407" t="s">
        <v>9836</v>
      </c>
      <c r="C4950" s="408">
        <v>15481</v>
      </c>
      <c r="D4950" s="409">
        <v>45439</v>
      </c>
      <c r="E4950" s="407" t="s">
        <v>9873</v>
      </c>
      <c r="F4950" s="407">
        <v>7</v>
      </c>
      <c r="H4950" s="407" t="s">
        <v>10089</v>
      </c>
    </row>
    <row r="4951" spans="2:8">
      <c r="B4951" s="407" t="s">
        <v>9836</v>
      </c>
      <c r="C4951" s="408">
        <v>15480</v>
      </c>
      <c r="D4951" s="409">
        <v>45439</v>
      </c>
      <c r="E4951" s="407" t="s">
        <v>9874</v>
      </c>
      <c r="F4951" s="407">
        <v>3</v>
      </c>
      <c r="H4951" s="407" t="s">
        <v>10090</v>
      </c>
    </row>
    <row r="4952" spans="2:8">
      <c r="B4952" s="407" t="s">
        <v>9836</v>
      </c>
      <c r="C4952" s="408">
        <v>15476</v>
      </c>
      <c r="D4952" s="409">
        <v>45439</v>
      </c>
      <c r="E4952" s="407" t="s">
        <v>9875</v>
      </c>
      <c r="F4952" s="407">
        <v>3</v>
      </c>
      <c r="H4952" s="407" t="s">
        <v>10091</v>
      </c>
    </row>
    <row r="4953" spans="2:8">
      <c r="B4953" s="407" t="s">
        <v>9836</v>
      </c>
      <c r="C4953" s="408">
        <v>15474</v>
      </c>
      <c r="D4953" s="409">
        <v>45439</v>
      </c>
      <c r="E4953" s="407" t="s">
        <v>9876</v>
      </c>
    </row>
    <row r="4954" spans="2:8">
      <c r="B4954" s="407" t="s">
        <v>9836</v>
      </c>
      <c r="C4954" s="408">
        <v>15473</v>
      </c>
      <c r="D4954" s="409">
        <v>45439</v>
      </c>
      <c r="E4954" s="407" t="s">
        <v>9995</v>
      </c>
    </row>
    <row r="4955" spans="2:8">
      <c r="B4955" s="407" t="s">
        <v>9836</v>
      </c>
      <c r="C4955" s="408">
        <v>15459</v>
      </c>
      <c r="D4955" s="409">
        <v>45439</v>
      </c>
      <c r="E4955" s="407" t="s">
        <v>9996</v>
      </c>
    </row>
    <row r="4956" spans="2:8">
      <c r="B4956" s="407" t="s">
        <v>9836</v>
      </c>
      <c r="C4956" s="408">
        <v>15458</v>
      </c>
      <c r="D4956" s="409">
        <v>45439</v>
      </c>
      <c r="E4956" s="407" t="s">
        <v>9877</v>
      </c>
    </row>
    <row r="4957" spans="2:8">
      <c r="B4957" s="407" t="s">
        <v>9836</v>
      </c>
      <c r="C4957" s="408">
        <v>15452</v>
      </c>
      <c r="D4957" s="409">
        <v>45439</v>
      </c>
      <c r="E4957" s="407" t="s">
        <v>9997</v>
      </c>
    </row>
    <row r="4958" spans="2:8">
      <c r="B4958" s="407" t="s">
        <v>9836</v>
      </c>
      <c r="C4958" s="408">
        <v>15446</v>
      </c>
      <c r="D4958" s="409">
        <v>45439</v>
      </c>
      <c r="E4958" s="407" t="s">
        <v>9878</v>
      </c>
    </row>
    <row r="4959" spans="2:8">
      <c r="B4959" s="407" t="s">
        <v>9836</v>
      </c>
      <c r="C4959" s="408">
        <v>15444</v>
      </c>
      <c r="D4959" s="409">
        <v>45439</v>
      </c>
      <c r="E4959" s="407" t="s">
        <v>9879</v>
      </c>
    </row>
    <row r="4960" spans="2:8">
      <c r="B4960" s="407" t="s">
        <v>9836</v>
      </c>
      <c r="C4960" s="408">
        <v>15443</v>
      </c>
      <c r="D4960" s="409">
        <v>45439</v>
      </c>
      <c r="E4960" s="407" t="s">
        <v>9880</v>
      </c>
    </row>
    <row r="4961" spans="2:5">
      <c r="B4961" s="407" t="s">
        <v>9836</v>
      </c>
      <c r="C4961" s="408">
        <v>15442</v>
      </c>
      <c r="D4961" s="409">
        <v>45439</v>
      </c>
      <c r="E4961" s="407" t="s">
        <v>9998</v>
      </c>
    </row>
    <row r="4962" spans="2:5">
      <c r="B4962" s="407" t="s">
        <v>9836</v>
      </c>
      <c r="C4962" s="408">
        <v>15441</v>
      </c>
      <c r="D4962" s="409">
        <v>45439</v>
      </c>
      <c r="E4962" s="407" t="s">
        <v>9999</v>
      </c>
    </row>
    <row r="4963" spans="2:5">
      <c r="B4963" s="407" t="s">
        <v>9836</v>
      </c>
      <c r="C4963" s="408">
        <v>15438</v>
      </c>
      <c r="D4963" s="409">
        <v>45439</v>
      </c>
      <c r="E4963" s="407" t="s">
        <v>10000</v>
      </c>
    </row>
    <row r="4964" spans="2:5">
      <c r="B4964" s="407" t="s">
        <v>9836</v>
      </c>
      <c r="C4964" s="408">
        <v>15434</v>
      </c>
      <c r="D4964" s="409">
        <v>45439</v>
      </c>
      <c r="E4964" s="407" t="s">
        <v>10001</v>
      </c>
    </row>
    <row r="4965" spans="2:5">
      <c r="B4965" s="407" t="s">
        <v>9836</v>
      </c>
      <c r="C4965" s="408">
        <v>15431</v>
      </c>
      <c r="D4965" s="409">
        <v>45439</v>
      </c>
      <c r="E4965" s="407" t="s">
        <v>10002</v>
      </c>
    </row>
    <row r="4966" spans="2:5">
      <c r="B4966" s="423">
        <v>2405</v>
      </c>
      <c r="C4966" s="408">
        <v>15430</v>
      </c>
      <c r="D4966" s="409">
        <v>45439</v>
      </c>
      <c r="E4966" s="407" t="s">
        <v>9881</v>
      </c>
    </row>
    <row r="4967" spans="2:5">
      <c r="B4967" s="423">
        <v>2405</v>
      </c>
      <c r="C4967" s="408">
        <v>15429</v>
      </c>
      <c r="D4967" s="409">
        <v>45439</v>
      </c>
      <c r="E4967" s="407" t="s">
        <v>9882</v>
      </c>
    </row>
    <row r="4968" spans="2:5">
      <c r="B4968" s="423">
        <v>2405</v>
      </c>
      <c r="C4968" s="408">
        <v>15428</v>
      </c>
      <c r="D4968" s="409">
        <v>45439</v>
      </c>
      <c r="E4968" s="407" t="s">
        <v>10003</v>
      </c>
    </row>
    <row r="4969" spans="2:5">
      <c r="B4969" s="423">
        <v>2405</v>
      </c>
      <c r="C4969" s="408">
        <v>15424</v>
      </c>
      <c r="D4969" s="409">
        <v>45439</v>
      </c>
      <c r="E4969" s="407" t="s">
        <v>9883</v>
      </c>
    </row>
    <row r="4970" spans="2:5">
      <c r="B4970" s="423">
        <v>2405</v>
      </c>
      <c r="C4970" s="408">
        <v>15423</v>
      </c>
      <c r="D4970" s="409">
        <v>45439</v>
      </c>
      <c r="E4970" s="407" t="s">
        <v>9884</v>
      </c>
    </row>
    <row r="4971" spans="2:5">
      <c r="B4971" s="423">
        <v>2405</v>
      </c>
      <c r="C4971" s="408">
        <v>15421</v>
      </c>
      <c r="D4971" s="409">
        <v>45439</v>
      </c>
      <c r="E4971" s="407" t="s">
        <v>9885</v>
      </c>
    </row>
    <row r="4972" spans="2:5">
      <c r="B4972" s="423">
        <v>2405</v>
      </c>
      <c r="C4972" s="408">
        <v>15412</v>
      </c>
      <c r="D4972" s="409">
        <v>45439</v>
      </c>
      <c r="E4972" s="407" t="s">
        <v>10004</v>
      </c>
    </row>
    <row r="4973" spans="2:5">
      <c r="B4973" s="423">
        <v>2405</v>
      </c>
      <c r="C4973" s="408">
        <v>15407</v>
      </c>
      <c r="D4973" s="409">
        <v>45439</v>
      </c>
      <c r="E4973" s="407" t="s">
        <v>9886</v>
      </c>
    </row>
    <row r="4974" spans="2:5">
      <c r="B4974" s="423">
        <v>2405</v>
      </c>
      <c r="C4974" s="408">
        <v>15406</v>
      </c>
      <c r="D4974" s="409">
        <v>45439</v>
      </c>
      <c r="E4974" s="407" t="s">
        <v>10005</v>
      </c>
    </row>
    <row r="4975" spans="2:5">
      <c r="B4975" s="423">
        <v>2405</v>
      </c>
      <c r="C4975" s="408">
        <v>15403</v>
      </c>
      <c r="D4975" s="409">
        <v>45439</v>
      </c>
      <c r="E4975" s="407" t="s">
        <v>9887</v>
      </c>
    </row>
    <row r="4976" spans="2:5">
      <c r="B4976" s="423">
        <v>2405</v>
      </c>
      <c r="C4976" s="408">
        <v>15393</v>
      </c>
      <c r="D4976" s="409">
        <v>45439</v>
      </c>
      <c r="E4976" s="407" t="s">
        <v>10006</v>
      </c>
    </row>
    <row r="4977" spans="2:5">
      <c r="B4977" s="423">
        <v>2405</v>
      </c>
      <c r="C4977" s="408">
        <v>15389</v>
      </c>
      <c r="D4977" s="409">
        <v>45439</v>
      </c>
      <c r="E4977" s="407" t="s">
        <v>9888</v>
      </c>
    </row>
    <row r="4978" spans="2:5">
      <c r="B4978" s="423">
        <v>2405</v>
      </c>
      <c r="C4978" s="408">
        <v>15384</v>
      </c>
      <c r="D4978" s="409">
        <v>45439</v>
      </c>
      <c r="E4978" s="407" t="s">
        <v>9889</v>
      </c>
    </row>
    <row r="4979" spans="2:5">
      <c r="B4979" s="423">
        <v>2405</v>
      </c>
      <c r="C4979" s="408">
        <v>15379</v>
      </c>
      <c r="D4979" s="409">
        <v>45439</v>
      </c>
      <c r="E4979" s="407" t="s">
        <v>10007</v>
      </c>
    </row>
    <row r="4980" spans="2:5">
      <c r="B4980" s="423">
        <v>2405</v>
      </c>
      <c r="C4980" s="408">
        <v>15376</v>
      </c>
      <c r="D4980" s="409">
        <v>45439</v>
      </c>
      <c r="E4980" s="407" t="s">
        <v>9890</v>
      </c>
    </row>
    <row r="4981" spans="2:5">
      <c r="B4981" s="423">
        <v>2405</v>
      </c>
      <c r="C4981" s="408">
        <v>15369</v>
      </c>
      <c r="D4981" s="409">
        <v>45439</v>
      </c>
      <c r="E4981" s="407" t="s">
        <v>9891</v>
      </c>
    </row>
    <row r="4982" spans="2:5">
      <c r="B4982" s="423">
        <v>2405</v>
      </c>
      <c r="C4982" s="408">
        <v>15362</v>
      </c>
      <c r="D4982" s="409">
        <v>45439</v>
      </c>
      <c r="E4982" s="407" t="s">
        <v>9892</v>
      </c>
    </row>
    <row r="4983" spans="2:5">
      <c r="B4983" s="423">
        <v>2405</v>
      </c>
      <c r="C4983" s="408">
        <v>15358</v>
      </c>
      <c r="D4983" s="409">
        <v>45439</v>
      </c>
      <c r="E4983" s="407" t="s">
        <v>10008</v>
      </c>
    </row>
    <row r="4984" spans="2:5">
      <c r="B4984" s="423">
        <v>2405</v>
      </c>
      <c r="C4984" s="408">
        <v>15357</v>
      </c>
      <c r="D4984" s="409">
        <v>45439</v>
      </c>
      <c r="E4984" s="407" t="s">
        <v>10009</v>
      </c>
    </row>
    <row r="4985" spans="2:5">
      <c r="B4985" s="423">
        <v>2405</v>
      </c>
      <c r="C4985" s="408">
        <v>15346</v>
      </c>
      <c r="D4985" s="409">
        <v>45439</v>
      </c>
      <c r="E4985" s="407" t="s">
        <v>10010</v>
      </c>
    </row>
    <row r="4986" spans="2:5">
      <c r="B4986" s="423">
        <v>2405</v>
      </c>
      <c r="C4986" s="408">
        <v>15337</v>
      </c>
      <c r="D4986" s="409">
        <v>45439</v>
      </c>
      <c r="E4986" s="407" t="s">
        <v>10011</v>
      </c>
    </row>
    <row r="4987" spans="2:5">
      <c r="B4987" s="423">
        <v>2405</v>
      </c>
      <c r="C4987" s="408">
        <v>15332</v>
      </c>
      <c r="D4987" s="409">
        <v>45439</v>
      </c>
      <c r="E4987" s="407" t="s">
        <v>9893</v>
      </c>
    </row>
    <row r="4988" spans="2:5">
      <c r="B4988" s="423">
        <v>2405</v>
      </c>
      <c r="C4988" s="408">
        <v>15330</v>
      </c>
      <c r="D4988" s="409">
        <v>45439</v>
      </c>
      <c r="E4988" s="49" t="s">
        <v>10012</v>
      </c>
    </row>
    <row r="4989" spans="2:5">
      <c r="B4989" s="423">
        <v>2405</v>
      </c>
      <c r="C4989" s="408">
        <v>15328</v>
      </c>
      <c r="D4989" s="409">
        <v>45439</v>
      </c>
      <c r="E4989" s="407" t="s">
        <v>9894</v>
      </c>
    </row>
    <row r="4990" spans="2:5">
      <c r="B4990" s="423">
        <v>2405</v>
      </c>
      <c r="C4990" s="408">
        <v>15325</v>
      </c>
      <c r="D4990" s="409">
        <v>45439</v>
      </c>
      <c r="E4990" s="407" t="s">
        <v>9895</v>
      </c>
    </row>
    <row r="4991" spans="2:5">
      <c r="B4991" s="423">
        <v>2405</v>
      </c>
      <c r="C4991" s="408">
        <v>15317</v>
      </c>
      <c r="D4991" s="409">
        <v>45439</v>
      </c>
      <c r="E4991" s="407" t="s">
        <v>9896</v>
      </c>
    </row>
    <row r="4992" spans="2:5">
      <c r="B4992" s="423">
        <v>2405</v>
      </c>
      <c r="C4992" s="408">
        <v>15316</v>
      </c>
      <c r="D4992" s="409">
        <v>45439</v>
      </c>
      <c r="E4992" s="407" t="s">
        <v>9897</v>
      </c>
    </row>
    <row r="4993" spans="2:5">
      <c r="B4993" s="423">
        <v>2405</v>
      </c>
      <c r="C4993" s="408">
        <v>15314</v>
      </c>
      <c r="D4993" s="409">
        <v>45439</v>
      </c>
      <c r="E4993" s="407" t="s">
        <v>9898</v>
      </c>
    </row>
    <row r="4994" spans="2:5">
      <c r="B4994" s="423">
        <v>2405</v>
      </c>
      <c r="C4994" s="408">
        <v>15312</v>
      </c>
      <c r="D4994" s="409">
        <v>45439</v>
      </c>
      <c r="E4994" s="407" t="s">
        <v>9899</v>
      </c>
    </row>
    <row r="4995" spans="2:5">
      <c r="B4995" s="423">
        <v>2405</v>
      </c>
      <c r="C4995" s="408">
        <v>15310</v>
      </c>
      <c r="D4995" s="409">
        <v>45439</v>
      </c>
      <c r="E4995" s="407" t="s">
        <v>9900</v>
      </c>
    </row>
    <row r="4996" spans="2:5">
      <c r="B4996" s="423">
        <v>2405</v>
      </c>
      <c r="C4996" s="408">
        <v>15304</v>
      </c>
      <c r="D4996" s="409">
        <v>45439</v>
      </c>
      <c r="E4996" s="407" t="s">
        <v>9901</v>
      </c>
    </row>
    <row r="4997" spans="2:5">
      <c r="B4997" s="423">
        <v>2405</v>
      </c>
      <c r="C4997" s="408">
        <v>15303</v>
      </c>
      <c r="D4997" s="409">
        <v>45439</v>
      </c>
      <c r="E4997" s="407" t="s">
        <v>9902</v>
      </c>
    </row>
    <row r="4998" spans="2:5">
      <c r="B4998" s="423">
        <v>2405</v>
      </c>
      <c r="C4998" s="408">
        <v>15302</v>
      </c>
      <c r="D4998" s="409">
        <v>45439</v>
      </c>
      <c r="E4998" s="407" t="s">
        <v>10013</v>
      </c>
    </row>
    <row r="4999" spans="2:5">
      <c r="B4999" s="423">
        <v>2405</v>
      </c>
      <c r="C4999" s="408">
        <v>15301</v>
      </c>
      <c r="D4999" s="409">
        <v>45439</v>
      </c>
      <c r="E4999" s="407" t="s">
        <v>9903</v>
      </c>
    </row>
    <row r="5000" spans="2:5">
      <c r="B5000" s="423">
        <v>2405</v>
      </c>
      <c r="C5000" s="408">
        <v>15294</v>
      </c>
      <c r="D5000" s="409">
        <v>45439</v>
      </c>
      <c r="E5000" s="407" t="s">
        <v>10014</v>
      </c>
    </row>
    <row r="5001" spans="2:5">
      <c r="B5001" s="423">
        <v>2405</v>
      </c>
      <c r="C5001" s="408">
        <v>15292</v>
      </c>
      <c r="D5001" s="409">
        <v>45439</v>
      </c>
      <c r="E5001" s="407" t="s">
        <v>9904</v>
      </c>
    </row>
    <row r="5002" spans="2:5">
      <c r="B5002" s="423">
        <v>2405</v>
      </c>
      <c r="C5002" s="408">
        <v>15285</v>
      </c>
      <c r="D5002" s="409">
        <v>45439</v>
      </c>
      <c r="E5002" s="407" t="s">
        <v>9905</v>
      </c>
    </row>
    <row r="5003" spans="2:5">
      <c r="B5003" s="423">
        <v>2405</v>
      </c>
      <c r="C5003" s="408">
        <v>15282</v>
      </c>
      <c r="D5003" s="409">
        <v>45439</v>
      </c>
      <c r="E5003" s="407" t="s">
        <v>9906</v>
      </c>
    </row>
    <row r="5004" spans="2:5">
      <c r="B5004" s="423">
        <v>2405</v>
      </c>
      <c r="C5004" s="408">
        <v>15280</v>
      </c>
      <c r="D5004" s="409">
        <v>45439</v>
      </c>
      <c r="E5004" s="407" t="s">
        <v>10015</v>
      </c>
    </row>
    <row r="5005" spans="2:5">
      <c r="B5005" s="423">
        <v>2405</v>
      </c>
      <c r="C5005" s="408">
        <v>15273</v>
      </c>
      <c r="D5005" s="409">
        <v>45439</v>
      </c>
      <c r="E5005" s="407" t="s">
        <v>9907</v>
      </c>
    </row>
    <row r="5006" spans="2:5">
      <c r="B5006" s="423">
        <v>2405</v>
      </c>
      <c r="C5006" s="408">
        <v>15269</v>
      </c>
      <c r="D5006" s="409">
        <v>45439</v>
      </c>
      <c r="E5006" s="407" t="s">
        <v>10016</v>
      </c>
    </row>
    <row r="5007" spans="2:5">
      <c r="B5007" s="423">
        <v>2405</v>
      </c>
      <c r="C5007" s="408">
        <v>15268</v>
      </c>
      <c r="D5007" s="409">
        <v>45439</v>
      </c>
      <c r="E5007" s="407" t="s">
        <v>9908</v>
      </c>
    </row>
    <row r="5008" spans="2:5">
      <c r="B5008" s="423">
        <v>2405</v>
      </c>
      <c r="C5008" s="408">
        <v>15256</v>
      </c>
      <c r="D5008" s="409">
        <v>45439</v>
      </c>
      <c r="E5008" s="407" t="s">
        <v>9909</v>
      </c>
    </row>
    <row r="5009" spans="2:5">
      <c r="B5009" s="423">
        <v>2405</v>
      </c>
      <c r="C5009" s="408">
        <v>15254</v>
      </c>
      <c r="D5009" s="409">
        <v>45439</v>
      </c>
      <c r="E5009" s="407" t="s">
        <v>10017</v>
      </c>
    </row>
    <row r="5010" spans="2:5">
      <c r="B5010" s="423">
        <v>2405</v>
      </c>
      <c r="C5010" s="408">
        <v>15252</v>
      </c>
      <c r="D5010" s="409">
        <v>45439</v>
      </c>
      <c r="E5010" s="407" t="s">
        <v>9910</v>
      </c>
    </row>
    <row r="5011" spans="2:5">
      <c r="B5011" s="423">
        <v>2405</v>
      </c>
      <c r="C5011" s="408">
        <v>15251</v>
      </c>
      <c r="D5011" s="409">
        <v>45439</v>
      </c>
      <c r="E5011" s="407" t="s">
        <v>10018</v>
      </c>
    </row>
    <row r="5012" spans="2:5">
      <c r="B5012" s="423">
        <v>2405</v>
      </c>
      <c r="C5012" s="408">
        <v>15247</v>
      </c>
      <c r="D5012" s="409">
        <v>45439</v>
      </c>
      <c r="E5012" s="407" t="s">
        <v>9911</v>
      </c>
    </row>
    <row r="5013" spans="2:5">
      <c r="B5013" s="423">
        <v>2405</v>
      </c>
      <c r="C5013" s="408">
        <v>15245</v>
      </c>
      <c r="D5013" s="409">
        <v>45439</v>
      </c>
      <c r="E5013" s="407" t="s">
        <v>9912</v>
      </c>
    </row>
    <row r="5014" spans="2:5">
      <c r="B5014" s="423">
        <v>2405</v>
      </c>
      <c r="C5014" s="408">
        <v>15244</v>
      </c>
      <c r="D5014" s="409">
        <v>45439</v>
      </c>
      <c r="E5014" s="407" t="s">
        <v>9913</v>
      </c>
    </row>
    <row r="5015" spans="2:5">
      <c r="B5015" s="423">
        <v>2405</v>
      </c>
      <c r="C5015" s="408">
        <v>15240</v>
      </c>
      <c r="D5015" s="409">
        <v>45439</v>
      </c>
      <c r="E5015" s="407" t="s">
        <v>9914</v>
      </c>
    </row>
    <row r="5016" spans="2:5">
      <c r="B5016" s="423">
        <v>2405</v>
      </c>
      <c r="C5016" s="408">
        <v>15231</v>
      </c>
      <c r="D5016" s="409">
        <v>45439</v>
      </c>
      <c r="E5016" s="407" t="s">
        <v>9915</v>
      </c>
    </row>
    <row r="5017" spans="2:5">
      <c r="B5017" s="423">
        <v>2405</v>
      </c>
      <c r="C5017" s="408">
        <v>15230</v>
      </c>
      <c r="D5017" s="409">
        <v>45439</v>
      </c>
      <c r="E5017" s="407" t="s">
        <v>10019</v>
      </c>
    </row>
    <row r="5018" spans="2:5">
      <c r="B5018" s="423">
        <v>2405</v>
      </c>
      <c r="C5018" s="408">
        <v>15228</v>
      </c>
      <c r="D5018" s="409">
        <v>45439</v>
      </c>
      <c r="E5018" s="407" t="s">
        <v>9916</v>
      </c>
    </row>
    <row r="5019" spans="2:5">
      <c r="B5019" s="423">
        <v>2405</v>
      </c>
      <c r="C5019" s="408">
        <v>15223</v>
      </c>
      <c r="D5019" s="409">
        <v>45439</v>
      </c>
      <c r="E5019" s="407" t="s">
        <v>10020</v>
      </c>
    </row>
    <row r="5020" spans="2:5">
      <c r="B5020" s="423">
        <v>2405</v>
      </c>
      <c r="C5020" s="408">
        <v>15218</v>
      </c>
      <c r="D5020" s="409">
        <v>45439</v>
      </c>
      <c r="E5020" s="407" t="s">
        <v>9917</v>
      </c>
    </row>
    <row r="5021" spans="2:5">
      <c r="B5021" s="423">
        <v>2405</v>
      </c>
      <c r="C5021" s="408">
        <v>15216</v>
      </c>
      <c r="D5021" s="409">
        <v>45439</v>
      </c>
      <c r="E5021" s="407" t="s">
        <v>9918</v>
      </c>
    </row>
    <row r="5022" spans="2:5">
      <c r="B5022" s="423">
        <v>2405</v>
      </c>
      <c r="C5022" s="408">
        <v>15200</v>
      </c>
      <c r="D5022" s="409">
        <v>45439</v>
      </c>
      <c r="E5022" s="407" t="s">
        <v>9919</v>
      </c>
    </row>
    <row r="5023" spans="2:5">
      <c r="B5023" s="423">
        <v>2405</v>
      </c>
      <c r="C5023" s="408">
        <v>15194</v>
      </c>
      <c r="D5023" s="409">
        <v>45439</v>
      </c>
      <c r="E5023" s="407" t="s">
        <v>9920</v>
      </c>
    </row>
    <row r="5024" spans="2:5">
      <c r="B5024" s="423">
        <v>2405</v>
      </c>
      <c r="C5024" s="408">
        <v>15184</v>
      </c>
      <c r="D5024" s="409">
        <v>45439</v>
      </c>
      <c r="E5024" s="407" t="s">
        <v>10021</v>
      </c>
    </row>
    <row r="5025" spans="2:5">
      <c r="B5025" s="423">
        <v>2405</v>
      </c>
      <c r="C5025" s="408">
        <v>15177</v>
      </c>
      <c r="D5025" s="409">
        <v>45439</v>
      </c>
      <c r="E5025" s="407" t="s">
        <v>9921</v>
      </c>
    </row>
    <row r="5026" spans="2:5">
      <c r="B5026" s="423">
        <v>2405</v>
      </c>
      <c r="C5026" s="408">
        <v>15172</v>
      </c>
      <c r="D5026" s="409">
        <v>45439</v>
      </c>
      <c r="E5026" s="407" t="s">
        <v>10022</v>
      </c>
    </row>
    <row r="5027" spans="2:5">
      <c r="B5027" s="423">
        <v>2405</v>
      </c>
      <c r="C5027" s="408">
        <v>15167</v>
      </c>
      <c r="D5027" s="409">
        <v>45439</v>
      </c>
      <c r="E5027" s="407" t="s">
        <v>10023</v>
      </c>
    </row>
    <row r="5028" spans="2:5">
      <c r="B5028" s="423">
        <v>2405</v>
      </c>
      <c r="C5028" s="408">
        <v>15164</v>
      </c>
      <c r="D5028" s="409">
        <v>45439</v>
      </c>
      <c r="E5028" s="407" t="s">
        <v>10024</v>
      </c>
    </row>
    <row r="5029" spans="2:5">
      <c r="B5029" s="423">
        <v>2405</v>
      </c>
      <c r="C5029" s="408">
        <v>15158</v>
      </c>
      <c r="D5029" s="409">
        <v>45439</v>
      </c>
      <c r="E5029" s="407" t="s">
        <v>10025</v>
      </c>
    </row>
    <row r="5030" spans="2:5">
      <c r="B5030" s="423">
        <v>2405</v>
      </c>
      <c r="C5030" s="408">
        <v>15154</v>
      </c>
      <c r="D5030" s="409">
        <v>45439</v>
      </c>
      <c r="E5030" s="407" t="s">
        <v>10026</v>
      </c>
    </row>
    <row r="5031" spans="2:5">
      <c r="B5031" s="423">
        <v>2405</v>
      </c>
      <c r="C5031" s="408">
        <v>15150</v>
      </c>
      <c r="D5031" s="409">
        <v>45439</v>
      </c>
      <c r="E5031" s="407" t="s">
        <v>9922</v>
      </c>
    </row>
    <row r="5032" spans="2:5">
      <c r="B5032" s="423">
        <v>2405</v>
      </c>
      <c r="C5032" s="408">
        <v>15143</v>
      </c>
      <c r="D5032" s="409">
        <v>45439</v>
      </c>
      <c r="E5032" s="407" t="s">
        <v>9923</v>
      </c>
    </row>
    <row r="5033" spans="2:5">
      <c r="B5033" s="423">
        <v>2405</v>
      </c>
      <c r="C5033" s="408">
        <v>15140</v>
      </c>
      <c r="D5033" s="409">
        <v>45439</v>
      </c>
      <c r="E5033" s="407" t="s">
        <v>9924</v>
      </c>
    </row>
    <row r="5034" spans="2:5">
      <c r="B5034" s="423">
        <v>2405</v>
      </c>
      <c r="C5034" s="408">
        <v>15135</v>
      </c>
      <c r="D5034" s="409">
        <v>45439</v>
      </c>
      <c r="E5034" s="407" t="s">
        <v>9925</v>
      </c>
    </row>
    <row r="5035" spans="2:5">
      <c r="B5035" s="423">
        <v>2405</v>
      </c>
      <c r="C5035" s="408">
        <v>15132</v>
      </c>
      <c r="D5035" s="409">
        <v>45439</v>
      </c>
      <c r="E5035" s="407" t="s">
        <v>10027</v>
      </c>
    </row>
    <row r="5036" spans="2:5">
      <c r="B5036" s="423">
        <v>2405</v>
      </c>
      <c r="C5036" s="408">
        <v>15130</v>
      </c>
      <c r="D5036" s="409">
        <v>45439</v>
      </c>
      <c r="E5036" s="407" t="s">
        <v>10028</v>
      </c>
    </row>
    <row r="5037" spans="2:5">
      <c r="B5037" s="423">
        <v>2405</v>
      </c>
      <c r="C5037" s="408">
        <v>15124</v>
      </c>
      <c r="D5037" s="409">
        <v>45439</v>
      </c>
      <c r="E5037" s="407" t="s">
        <v>9926</v>
      </c>
    </row>
    <row r="5038" spans="2:5">
      <c r="B5038" s="423">
        <v>2405</v>
      </c>
      <c r="C5038" s="408">
        <v>15120</v>
      </c>
      <c r="D5038" s="409">
        <v>45439</v>
      </c>
      <c r="E5038" s="407" t="s">
        <v>9927</v>
      </c>
    </row>
    <row r="5039" spans="2:5">
      <c r="B5039" s="423">
        <v>2405</v>
      </c>
      <c r="C5039" s="408">
        <v>15119</v>
      </c>
      <c r="D5039" s="409">
        <v>45439</v>
      </c>
      <c r="E5039" s="407" t="s">
        <v>9928</v>
      </c>
    </row>
    <row r="5040" spans="2:5">
      <c r="B5040" s="423">
        <v>2405</v>
      </c>
      <c r="C5040" s="408">
        <v>15116</v>
      </c>
      <c r="D5040" s="409">
        <v>45439</v>
      </c>
      <c r="E5040" s="407" t="s">
        <v>9929</v>
      </c>
    </row>
    <row r="5041" spans="2:5">
      <c r="B5041" s="423">
        <v>2405</v>
      </c>
      <c r="C5041" s="408">
        <v>15115</v>
      </c>
      <c r="D5041" s="409">
        <v>45439</v>
      </c>
      <c r="E5041" s="407" t="s">
        <v>9930</v>
      </c>
    </row>
    <row r="5042" spans="2:5">
      <c r="B5042" s="423">
        <v>2405</v>
      </c>
      <c r="C5042" s="408">
        <v>15107</v>
      </c>
      <c r="D5042" s="409">
        <v>45439</v>
      </c>
      <c r="E5042" s="407" t="s">
        <v>10029</v>
      </c>
    </row>
    <row r="5043" spans="2:5">
      <c r="B5043" s="423">
        <v>2405</v>
      </c>
      <c r="C5043" s="408">
        <v>15106</v>
      </c>
      <c r="D5043" s="409">
        <v>45439</v>
      </c>
      <c r="E5043" s="407" t="s">
        <v>10032</v>
      </c>
    </row>
    <row r="5044" spans="2:5">
      <c r="B5044" s="423">
        <v>2405</v>
      </c>
      <c r="C5044" s="408">
        <v>15105</v>
      </c>
      <c r="D5044" s="409">
        <v>45439</v>
      </c>
      <c r="E5044" s="407" t="s">
        <v>10031</v>
      </c>
    </row>
    <row r="5045" spans="2:5">
      <c r="B5045" s="423">
        <v>2405</v>
      </c>
      <c r="C5045" s="408">
        <v>15103</v>
      </c>
      <c r="D5045" s="409">
        <v>45439</v>
      </c>
      <c r="E5045" s="49" t="s">
        <v>10030</v>
      </c>
    </row>
    <row r="5046" spans="2:5">
      <c r="B5046" s="423">
        <v>2405</v>
      </c>
      <c r="C5046" s="408">
        <v>15098</v>
      </c>
      <c r="D5046" s="409">
        <v>45439</v>
      </c>
      <c r="E5046" s="407" t="s">
        <v>10033</v>
      </c>
    </row>
    <row r="5047" spans="2:5">
      <c r="B5047" s="423">
        <v>2405</v>
      </c>
      <c r="C5047" s="408">
        <v>15096</v>
      </c>
      <c r="D5047" s="409">
        <v>45439</v>
      </c>
      <c r="E5047" s="407" t="s">
        <v>10034</v>
      </c>
    </row>
    <row r="5048" spans="2:5">
      <c r="B5048" s="423">
        <v>2405</v>
      </c>
      <c r="C5048" s="408">
        <v>15094</v>
      </c>
      <c r="D5048" s="409">
        <v>45439</v>
      </c>
      <c r="E5048" s="407" t="s">
        <v>9931</v>
      </c>
    </row>
    <row r="5049" spans="2:5">
      <c r="B5049" s="423">
        <v>2405</v>
      </c>
      <c r="C5049" s="408">
        <v>15090</v>
      </c>
      <c r="D5049" s="409">
        <v>45439</v>
      </c>
      <c r="E5049" s="407" t="s">
        <v>9932</v>
      </c>
    </row>
    <row r="5050" spans="2:5">
      <c r="B5050" s="423">
        <v>2405</v>
      </c>
      <c r="C5050" s="408">
        <v>15084</v>
      </c>
      <c r="D5050" s="409">
        <v>45439</v>
      </c>
      <c r="E5050" s="407" t="s">
        <v>10035</v>
      </c>
    </row>
    <row r="5051" spans="2:5">
      <c r="B5051" s="423">
        <v>2405</v>
      </c>
      <c r="C5051" s="408">
        <v>15081</v>
      </c>
      <c r="D5051" s="409">
        <v>45439</v>
      </c>
      <c r="E5051" s="407" t="s">
        <v>9933</v>
      </c>
    </row>
    <row r="5052" spans="2:5">
      <c r="B5052" s="423">
        <v>2405</v>
      </c>
      <c r="C5052" s="408">
        <v>15079</v>
      </c>
      <c r="D5052" s="409">
        <v>45439</v>
      </c>
      <c r="E5052" s="407" t="s">
        <v>9934</v>
      </c>
    </row>
    <row r="5053" spans="2:5">
      <c r="B5053" s="423">
        <v>2405</v>
      </c>
      <c r="C5053" s="408">
        <v>15074</v>
      </c>
      <c r="D5053" s="409">
        <v>45439</v>
      </c>
      <c r="E5053" s="407" t="s">
        <v>10036</v>
      </c>
    </row>
    <row r="5054" spans="2:5">
      <c r="B5054" s="423">
        <v>2405</v>
      </c>
      <c r="C5054" s="408">
        <v>15065</v>
      </c>
      <c r="D5054" s="409">
        <v>45439</v>
      </c>
      <c r="E5054" s="407" t="s">
        <v>9935</v>
      </c>
    </row>
    <row r="5055" spans="2:5">
      <c r="B5055" s="423">
        <v>2405</v>
      </c>
      <c r="C5055" s="408">
        <v>15063</v>
      </c>
      <c r="D5055" s="409">
        <v>45439</v>
      </c>
      <c r="E5055" s="407" t="s">
        <v>9936</v>
      </c>
    </row>
    <row r="5056" spans="2:5">
      <c r="B5056" s="423">
        <v>2405</v>
      </c>
      <c r="C5056" s="408">
        <v>15062</v>
      </c>
      <c r="D5056" s="409">
        <v>45439</v>
      </c>
      <c r="E5056" s="407" t="s">
        <v>9937</v>
      </c>
    </row>
    <row r="5057" spans="2:5">
      <c r="B5057" s="423">
        <v>2405</v>
      </c>
      <c r="C5057" s="408">
        <v>15059</v>
      </c>
      <c r="D5057" s="409">
        <v>45439</v>
      </c>
      <c r="E5057" s="407" t="s">
        <v>9938</v>
      </c>
    </row>
    <row r="5058" spans="2:5">
      <c r="B5058" s="423">
        <v>2405</v>
      </c>
      <c r="C5058" s="408">
        <v>15056</v>
      </c>
      <c r="D5058" s="409">
        <v>45439</v>
      </c>
      <c r="E5058" s="407" t="s">
        <v>9939</v>
      </c>
    </row>
    <row r="5059" spans="2:5">
      <c r="B5059" s="423">
        <v>2405</v>
      </c>
      <c r="C5059" s="408">
        <v>15055</v>
      </c>
      <c r="D5059" s="409">
        <v>45439</v>
      </c>
      <c r="E5059" s="407" t="s">
        <v>9940</v>
      </c>
    </row>
    <row r="5060" spans="2:5">
      <c r="B5060" s="423">
        <v>2405</v>
      </c>
      <c r="C5060" s="408">
        <v>15054</v>
      </c>
      <c r="D5060" s="409">
        <v>45439</v>
      </c>
      <c r="E5060" s="407" t="s">
        <v>10037</v>
      </c>
    </row>
    <row r="5061" spans="2:5">
      <c r="B5061" s="423">
        <v>2405</v>
      </c>
      <c r="C5061" s="408">
        <v>15052</v>
      </c>
      <c r="D5061" s="409">
        <v>45439</v>
      </c>
      <c r="E5061" s="407" t="s">
        <v>9941</v>
      </c>
    </row>
    <row r="5062" spans="2:5">
      <c r="B5062" s="423">
        <v>2405</v>
      </c>
      <c r="C5062" s="408">
        <v>15050</v>
      </c>
      <c r="D5062" s="409">
        <v>45439</v>
      </c>
      <c r="E5062" s="407" t="s">
        <v>10038</v>
      </c>
    </row>
    <row r="5063" spans="2:5">
      <c r="B5063" s="423">
        <v>2405</v>
      </c>
      <c r="C5063" s="408">
        <v>15047</v>
      </c>
      <c r="D5063" s="409">
        <v>45439</v>
      </c>
      <c r="E5063" s="407" t="s">
        <v>9942</v>
      </c>
    </row>
    <row r="5064" spans="2:5">
      <c r="B5064" s="423">
        <v>2405</v>
      </c>
      <c r="C5064" s="408">
        <v>15039</v>
      </c>
      <c r="D5064" s="409">
        <v>45439</v>
      </c>
      <c r="E5064" s="407" t="s">
        <v>10039</v>
      </c>
    </row>
    <row r="5065" spans="2:5">
      <c r="B5065" s="423">
        <v>2405</v>
      </c>
      <c r="C5065" s="408">
        <v>15036</v>
      </c>
      <c r="D5065" s="409">
        <v>45439</v>
      </c>
      <c r="E5065" s="407" t="s">
        <v>10040</v>
      </c>
    </row>
    <row r="5066" spans="2:5">
      <c r="B5066" s="423">
        <v>2405</v>
      </c>
      <c r="C5066" s="408">
        <v>15031</v>
      </c>
      <c r="D5066" s="409">
        <v>45439</v>
      </c>
      <c r="E5066" s="407" t="s">
        <v>9943</v>
      </c>
    </row>
    <row r="5067" spans="2:5">
      <c r="B5067" s="423">
        <v>2405</v>
      </c>
      <c r="C5067" s="408">
        <v>15025</v>
      </c>
      <c r="D5067" s="409">
        <v>45439</v>
      </c>
      <c r="E5067" s="407" t="s">
        <v>9944</v>
      </c>
    </row>
    <row r="5068" spans="2:5">
      <c r="B5068" s="423">
        <v>2405</v>
      </c>
      <c r="C5068" s="408">
        <v>15019</v>
      </c>
      <c r="D5068" s="409">
        <v>45439</v>
      </c>
      <c r="E5068" s="407" t="s">
        <v>10041</v>
      </c>
    </row>
    <row r="5069" spans="2:5">
      <c r="B5069" s="423">
        <v>2405</v>
      </c>
      <c r="C5069" s="408">
        <v>15018</v>
      </c>
      <c r="D5069" s="409">
        <v>45439</v>
      </c>
      <c r="E5069" s="407" t="s">
        <v>9945</v>
      </c>
    </row>
    <row r="5070" spans="2:5">
      <c r="B5070" s="423">
        <v>2405</v>
      </c>
      <c r="C5070" s="408">
        <v>15013</v>
      </c>
      <c r="D5070" s="409">
        <v>45439</v>
      </c>
      <c r="E5070" s="49" t="s">
        <v>9946</v>
      </c>
    </row>
    <row r="5071" spans="2:5">
      <c r="B5071" s="423">
        <v>2405</v>
      </c>
      <c r="C5071" s="408">
        <v>15012</v>
      </c>
      <c r="D5071" s="409">
        <v>45439</v>
      </c>
      <c r="E5071" s="407" t="s">
        <v>10042</v>
      </c>
    </row>
    <row r="5072" spans="2:5">
      <c r="B5072" s="423">
        <v>2405</v>
      </c>
      <c r="C5072" s="408">
        <v>15010</v>
      </c>
      <c r="D5072" s="409">
        <v>45439</v>
      </c>
      <c r="E5072" s="407" t="s">
        <v>9947</v>
      </c>
    </row>
    <row r="5073" spans="2:5">
      <c r="B5073" s="423">
        <v>2405</v>
      </c>
      <c r="C5073" s="408">
        <v>15007</v>
      </c>
      <c r="D5073" s="409">
        <v>45439</v>
      </c>
      <c r="E5073" s="407" t="s">
        <v>10043</v>
      </c>
    </row>
    <row r="5074" spans="2:5">
      <c r="B5074" s="423">
        <v>2405</v>
      </c>
      <c r="C5074" s="408">
        <v>15006</v>
      </c>
      <c r="D5074" s="409">
        <v>45439</v>
      </c>
      <c r="E5074" s="407" t="s">
        <v>9948</v>
      </c>
    </row>
    <row r="5075" spans="2:5">
      <c r="B5075" s="423">
        <v>2405</v>
      </c>
      <c r="C5075" s="408">
        <v>15002</v>
      </c>
      <c r="D5075" s="409">
        <v>45439</v>
      </c>
      <c r="E5075" s="407" t="s">
        <v>9949</v>
      </c>
    </row>
    <row r="5076" spans="2:5">
      <c r="B5076" s="423">
        <v>2405</v>
      </c>
      <c r="C5076" s="408">
        <v>14995</v>
      </c>
      <c r="D5076" s="409">
        <v>45439</v>
      </c>
      <c r="E5076" s="407" t="s">
        <v>10044</v>
      </c>
    </row>
    <row r="5077" spans="2:5">
      <c r="B5077" s="423">
        <v>2405</v>
      </c>
      <c r="C5077" s="408">
        <v>14992</v>
      </c>
      <c r="D5077" s="409">
        <v>45439</v>
      </c>
      <c r="E5077" s="407" t="s">
        <v>10045</v>
      </c>
    </row>
    <row r="5078" spans="2:5">
      <c r="B5078" s="423">
        <v>2405</v>
      </c>
      <c r="C5078" s="408">
        <v>14986</v>
      </c>
      <c r="D5078" s="409">
        <v>45439</v>
      </c>
      <c r="E5078" s="407" t="s">
        <v>10046</v>
      </c>
    </row>
    <row r="5079" spans="2:5">
      <c r="B5079" s="423">
        <v>2405</v>
      </c>
      <c r="C5079" s="408">
        <v>14982</v>
      </c>
      <c r="D5079" s="409">
        <v>45439</v>
      </c>
      <c r="E5079" s="407" t="s">
        <v>9950</v>
      </c>
    </row>
    <row r="5080" spans="2:5">
      <c r="B5080" s="423">
        <v>2405</v>
      </c>
      <c r="C5080" s="408">
        <v>14981</v>
      </c>
      <c r="D5080" s="409">
        <v>45439</v>
      </c>
      <c r="E5080" s="407" t="s">
        <v>9951</v>
      </c>
    </row>
    <row r="5081" spans="2:5">
      <c r="B5081" s="423">
        <v>2405</v>
      </c>
      <c r="C5081" s="408">
        <v>14973</v>
      </c>
      <c r="D5081" s="409">
        <v>45439</v>
      </c>
      <c r="E5081" s="407" t="s">
        <v>9952</v>
      </c>
    </row>
    <row r="5082" spans="2:5">
      <c r="B5082" s="423">
        <v>2405</v>
      </c>
      <c r="C5082" s="408">
        <v>14961</v>
      </c>
      <c r="D5082" s="409">
        <v>45439</v>
      </c>
      <c r="E5082" s="407" t="s">
        <v>10047</v>
      </c>
    </row>
    <row r="5083" spans="2:5">
      <c r="B5083" s="423">
        <v>2405</v>
      </c>
      <c r="C5083" s="408">
        <v>14957</v>
      </c>
      <c r="D5083" s="409">
        <v>45439</v>
      </c>
      <c r="E5083" s="407" t="s">
        <v>9953</v>
      </c>
    </row>
    <row r="5084" spans="2:5">
      <c r="B5084" s="423">
        <v>2405</v>
      </c>
      <c r="C5084" s="408">
        <v>14956</v>
      </c>
      <c r="D5084" s="409">
        <v>45439</v>
      </c>
      <c r="E5084" s="407" t="s">
        <v>10048</v>
      </c>
    </row>
    <row r="5085" spans="2:5">
      <c r="B5085" s="423">
        <v>2405</v>
      </c>
      <c r="C5085" s="408">
        <v>14953</v>
      </c>
      <c r="D5085" s="409">
        <v>45439</v>
      </c>
      <c r="E5085" s="407" t="s">
        <v>9954</v>
      </c>
    </row>
    <row r="5086" spans="2:5">
      <c r="B5086" s="423">
        <v>2405</v>
      </c>
      <c r="C5086" s="408">
        <v>14932</v>
      </c>
      <c r="D5086" s="409">
        <v>45439</v>
      </c>
      <c r="E5086" s="407" t="s">
        <v>9955</v>
      </c>
    </row>
    <row r="5087" spans="2:5">
      <c r="B5087" s="423">
        <v>2405</v>
      </c>
      <c r="C5087" s="408">
        <v>14930</v>
      </c>
      <c r="D5087" s="409">
        <v>45439</v>
      </c>
      <c r="E5087" s="407" t="s">
        <v>10049</v>
      </c>
    </row>
    <row r="5088" spans="2:5">
      <c r="B5088" s="423">
        <v>2405</v>
      </c>
      <c r="C5088" s="408">
        <v>14925</v>
      </c>
      <c r="D5088" s="409">
        <v>45439</v>
      </c>
      <c r="E5088" s="407" t="s">
        <v>10050</v>
      </c>
    </row>
    <row r="5089" spans="2:5">
      <c r="B5089" s="423">
        <v>2405</v>
      </c>
      <c r="C5089" s="408">
        <v>14923</v>
      </c>
      <c r="D5089" s="409">
        <v>45439</v>
      </c>
      <c r="E5089" s="407" t="s">
        <v>9956</v>
      </c>
    </row>
    <row r="5090" spans="2:5">
      <c r="B5090" s="423">
        <v>2405</v>
      </c>
      <c r="C5090" s="408">
        <v>14918</v>
      </c>
      <c r="D5090" s="409">
        <v>45439</v>
      </c>
      <c r="E5090" s="407" t="s">
        <v>9957</v>
      </c>
    </row>
    <row r="5091" spans="2:5">
      <c r="B5091" s="423">
        <v>2405</v>
      </c>
      <c r="C5091" s="408">
        <v>14917</v>
      </c>
      <c r="D5091" s="409">
        <v>45439</v>
      </c>
      <c r="E5091" s="407" t="s">
        <v>9958</v>
      </c>
    </row>
    <row r="5092" spans="2:5">
      <c r="B5092" s="423">
        <v>2405</v>
      </c>
      <c r="C5092" s="408">
        <v>14913</v>
      </c>
      <c r="D5092" s="409">
        <v>45439</v>
      </c>
      <c r="E5092" s="407" t="s">
        <v>10051</v>
      </c>
    </row>
    <row r="5093" spans="2:5">
      <c r="B5093" s="423">
        <v>2405</v>
      </c>
      <c r="C5093" s="408">
        <v>14908</v>
      </c>
      <c r="D5093" s="409">
        <v>45439</v>
      </c>
      <c r="E5093" s="407" t="s">
        <v>9959</v>
      </c>
    </row>
    <row r="5094" spans="2:5">
      <c r="B5094" s="423">
        <v>2405</v>
      </c>
      <c r="C5094" s="408">
        <v>14900</v>
      </c>
      <c r="D5094" s="409">
        <v>45439</v>
      </c>
      <c r="E5094" s="407" t="s">
        <v>10052</v>
      </c>
    </row>
    <row r="5095" spans="2:5">
      <c r="B5095" s="423">
        <v>2405</v>
      </c>
      <c r="C5095" s="408">
        <v>14899</v>
      </c>
      <c r="D5095" s="409">
        <v>45439</v>
      </c>
      <c r="E5095" s="407" t="s">
        <v>10053</v>
      </c>
    </row>
    <row r="5096" spans="2:5">
      <c r="B5096" s="423">
        <v>2405</v>
      </c>
      <c r="C5096" s="408">
        <v>14896</v>
      </c>
      <c r="D5096" s="409">
        <v>45439</v>
      </c>
      <c r="E5096" s="407" t="s">
        <v>10054</v>
      </c>
    </row>
    <row r="5097" spans="2:5">
      <c r="B5097" s="423">
        <v>2405</v>
      </c>
      <c r="C5097" s="408">
        <v>14893</v>
      </c>
      <c r="D5097" s="409">
        <v>45439</v>
      </c>
      <c r="E5097" s="407" t="s">
        <v>9960</v>
      </c>
    </row>
    <row r="5098" spans="2:5">
      <c r="B5098" s="423">
        <v>2405</v>
      </c>
      <c r="C5098" s="408">
        <v>14891</v>
      </c>
      <c r="D5098" s="409">
        <v>45439</v>
      </c>
      <c r="E5098" s="407" t="s">
        <v>10055</v>
      </c>
    </row>
    <row r="5099" spans="2:5">
      <c r="B5099" s="423">
        <v>2405</v>
      </c>
      <c r="C5099" s="408">
        <v>14885</v>
      </c>
      <c r="D5099" s="409">
        <v>45439</v>
      </c>
      <c r="E5099" s="407" t="s">
        <v>9961</v>
      </c>
    </row>
    <row r="5100" spans="2:5">
      <c r="B5100" s="423">
        <v>2405</v>
      </c>
      <c r="C5100" s="408">
        <v>14878</v>
      </c>
      <c r="D5100" s="409">
        <v>45439</v>
      </c>
      <c r="E5100" s="407" t="s">
        <v>10056</v>
      </c>
    </row>
    <row r="5101" spans="2:5">
      <c r="B5101" s="423">
        <v>2405</v>
      </c>
      <c r="C5101" s="408">
        <v>14877</v>
      </c>
      <c r="D5101" s="409">
        <v>45439</v>
      </c>
      <c r="E5101" s="407" t="s">
        <v>10057</v>
      </c>
    </row>
    <row r="5102" spans="2:5">
      <c r="B5102" s="410">
        <v>2405</v>
      </c>
      <c r="C5102" s="410">
        <v>14785</v>
      </c>
      <c r="D5102" s="411">
        <v>45448</v>
      </c>
      <c r="E5102" s="49" t="s">
        <v>11531</v>
      </c>
    </row>
    <row r="5103" spans="2:5">
      <c r="B5103" s="423">
        <v>2405</v>
      </c>
      <c r="C5103" s="423">
        <v>14156</v>
      </c>
      <c r="D5103" s="409">
        <v>45453</v>
      </c>
      <c r="E5103" s="421" t="s">
        <v>12509</v>
      </c>
    </row>
    <row r="5104" spans="2:5">
      <c r="B5104" s="423">
        <v>2405</v>
      </c>
      <c r="C5104" s="423">
        <v>14105</v>
      </c>
      <c r="D5104" s="409">
        <v>45472</v>
      </c>
      <c r="E5104" s="431" t="s">
        <v>12865</v>
      </c>
    </row>
    <row r="5105" spans="2:5">
      <c r="B5105" s="423">
        <v>2405</v>
      </c>
      <c r="C5105" s="408">
        <v>14018</v>
      </c>
      <c r="D5105" s="409">
        <v>45440</v>
      </c>
      <c r="E5105" s="407" t="s">
        <v>10484</v>
      </c>
    </row>
    <row r="5106" spans="2:5">
      <c r="B5106" s="423">
        <v>2405</v>
      </c>
      <c r="C5106" s="408">
        <v>13554</v>
      </c>
      <c r="D5106" s="409">
        <v>45453</v>
      </c>
      <c r="E5106" s="420" t="s">
        <v>12405</v>
      </c>
    </row>
    <row r="5107" spans="2:5">
      <c r="B5107" s="423">
        <v>2405</v>
      </c>
      <c r="C5107" s="408">
        <v>11290</v>
      </c>
      <c r="D5107" s="409">
        <v>45472</v>
      </c>
      <c r="E5107" s="431" t="s">
        <v>12845</v>
      </c>
    </row>
    <row r="5108" spans="2:5">
      <c r="B5108" s="423">
        <v>2405</v>
      </c>
      <c r="C5108" s="408">
        <v>11093</v>
      </c>
      <c r="D5108" s="409">
        <v>45453</v>
      </c>
      <c r="E5108" s="420" t="s">
        <v>12419</v>
      </c>
    </row>
    <row r="5109" spans="2:5">
      <c r="B5109" s="423">
        <v>2405</v>
      </c>
      <c r="C5109" s="408">
        <v>8498</v>
      </c>
      <c r="D5109" s="409">
        <v>45472</v>
      </c>
      <c r="E5109" s="431" t="s">
        <v>12906</v>
      </c>
    </row>
    <row r="5110" spans="2:5">
      <c r="B5110" s="423">
        <v>2405</v>
      </c>
      <c r="C5110" s="408">
        <v>8005</v>
      </c>
      <c r="D5110" s="409">
        <v>45450</v>
      </c>
      <c r="E5110" s="421" t="s">
        <v>11773</v>
      </c>
    </row>
    <row r="5111" spans="2:5">
      <c r="B5111" s="423">
        <v>2405</v>
      </c>
      <c r="C5111" s="408">
        <v>3913</v>
      </c>
      <c r="D5111" s="409">
        <v>45472</v>
      </c>
      <c r="E5111" s="431" t="s">
        <v>12873</v>
      </c>
    </row>
    <row r="5112" spans="2:5">
      <c r="B5112" s="423">
        <v>2405</v>
      </c>
      <c r="C5112" s="408">
        <v>3865</v>
      </c>
      <c r="D5112" s="409">
        <v>45450</v>
      </c>
      <c r="E5112" s="421" t="s">
        <v>11774</v>
      </c>
    </row>
    <row r="5113" spans="2:5">
      <c r="B5113" s="423">
        <v>2405</v>
      </c>
      <c r="C5113" s="408">
        <v>2525</v>
      </c>
      <c r="D5113" s="409">
        <v>45453</v>
      </c>
      <c r="E5113" s="421" t="s">
        <v>12520</v>
      </c>
    </row>
    <row r="5114" spans="2:5">
      <c r="B5114" s="423">
        <v>2405</v>
      </c>
      <c r="C5114" s="408">
        <v>1107</v>
      </c>
      <c r="D5114" s="409">
        <v>45453</v>
      </c>
      <c r="E5114" s="421" t="s">
        <v>12530</v>
      </c>
    </row>
    <row r="5115" spans="2:5">
      <c r="B5115" s="410">
        <v>2404</v>
      </c>
      <c r="C5115" s="410">
        <v>19227</v>
      </c>
      <c r="D5115" s="411">
        <v>45453</v>
      </c>
      <c r="E5115" s="425" t="s">
        <v>12458</v>
      </c>
    </row>
    <row r="5116" spans="2:5">
      <c r="B5116" s="423">
        <v>2404</v>
      </c>
      <c r="C5116" s="408">
        <v>18383</v>
      </c>
      <c r="D5116" s="409">
        <v>45472</v>
      </c>
      <c r="E5116" s="431" t="s">
        <v>12913</v>
      </c>
    </row>
    <row r="5117" spans="2:5">
      <c r="B5117" s="423">
        <v>2404</v>
      </c>
      <c r="C5117" s="408">
        <v>8458</v>
      </c>
      <c r="D5117" s="409">
        <v>45453</v>
      </c>
      <c r="E5117" s="421" t="s">
        <v>12441</v>
      </c>
    </row>
    <row r="5118" spans="2:5">
      <c r="B5118" s="423">
        <v>2404</v>
      </c>
      <c r="C5118" s="408">
        <v>7593</v>
      </c>
      <c r="D5118" s="409">
        <v>45453</v>
      </c>
      <c r="E5118" s="421" t="s">
        <v>12464</v>
      </c>
    </row>
    <row r="5119" spans="2:5">
      <c r="B5119" s="423">
        <v>2404</v>
      </c>
      <c r="C5119" s="408">
        <v>7049</v>
      </c>
      <c r="D5119" s="409">
        <v>45472</v>
      </c>
      <c r="E5119" s="431" t="s">
        <v>12912</v>
      </c>
    </row>
    <row r="5120" spans="2:5">
      <c r="B5120" s="423">
        <v>2404</v>
      </c>
      <c r="C5120" s="408">
        <v>5564</v>
      </c>
      <c r="D5120" s="409">
        <v>45472</v>
      </c>
      <c r="E5120" s="431" t="s">
        <v>12850</v>
      </c>
    </row>
    <row r="5121" spans="2:5">
      <c r="B5121" s="423">
        <v>2404</v>
      </c>
      <c r="C5121" s="408">
        <v>3189</v>
      </c>
      <c r="D5121" s="409">
        <v>45453</v>
      </c>
      <c r="E5121" s="421" t="s">
        <v>12519</v>
      </c>
    </row>
    <row r="5122" spans="2:5">
      <c r="B5122" s="423">
        <v>2404</v>
      </c>
      <c r="C5122" s="408">
        <v>1490</v>
      </c>
      <c r="D5122" s="409">
        <v>45453</v>
      </c>
      <c r="E5122" s="421" t="s">
        <v>12465</v>
      </c>
    </row>
    <row r="5123" spans="2:5">
      <c r="B5123" s="423">
        <v>2404</v>
      </c>
      <c r="C5123" s="408">
        <v>548</v>
      </c>
      <c r="D5123" s="409">
        <v>45472</v>
      </c>
      <c r="E5123" s="431" t="s">
        <v>12898</v>
      </c>
    </row>
    <row r="5124" spans="2:5">
      <c r="B5124" s="423">
        <v>2403</v>
      </c>
      <c r="C5124" s="408">
        <v>19369</v>
      </c>
      <c r="D5124" s="409">
        <v>45453</v>
      </c>
      <c r="E5124" s="421" t="s">
        <v>12496</v>
      </c>
    </row>
    <row r="5125" spans="2:5">
      <c r="B5125" s="423">
        <v>2403</v>
      </c>
      <c r="C5125" s="408">
        <v>11062</v>
      </c>
      <c r="D5125" s="409">
        <v>45472</v>
      </c>
      <c r="E5125" s="431" t="s">
        <v>12848</v>
      </c>
    </row>
    <row r="5126" spans="2:5">
      <c r="B5126" s="423">
        <v>2403</v>
      </c>
      <c r="C5126" s="408">
        <v>7750</v>
      </c>
      <c r="D5126" s="409">
        <v>45453</v>
      </c>
      <c r="E5126" s="421" t="s">
        <v>12514</v>
      </c>
    </row>
    <row r="5127" spans="2:5">
      <c r="B5127" s="423">
        <v>2403</v>
      </c>
      <c r="C5127" s="408">
        <v>4173</v>
      </c>
      <c r="D5127" s="409">
        <v>45453</v>
      </c>
      <c r="E5127" s="421" t="s">
        <v>12440</v>
      </c>
    </row>
    <row r="5128" spans="2:5">
      <c r="B5128" s="423">
        <v>2403</v>
      </c>
      <c r="C5128" s="408">
        <v>1444</v>
      </c>
      <c r="D5128" s="409">
        <v>45453</v>
      </c>
      <c r="E5128" s="421" t="s">
        <v>12452</v>
      </c>
    </row>
    <row r="5129" spans="2:5">
      <c r="B5129" s="423">
        <v>2402</v>
      </c>
      <c r="C5129" s="408">
        <v>17887</v>
      </c>
      <c r="D5129" s="409">
        <v>45472</v>
      </c>
      <c r="E5129" s="431" t="s">
        <v>12909</v>
      </c>
    </row>
    <row r="5130" spans="2:5">
      <c r="B5130" s="423">
        <v>2402</v>
      </c>
      <c r="C5130" s="408">
        <v>15478</v>
      </c>
      <c r="D5130" s="409">
        <v>45453</v>
      </c>
      <c r="E5130" s="421" t="s">
        <v>12490</v>
      </c>
    </row>
    <row r="5131" spans="2:5">
      <c r="B5131" s="423">
        <v>2402</v>
      </c>
      <c r="C5131" s="408">
        <v>12976</v>
      </c>
      <c r="D5131" s="409">
        <v>45453</v>
      </c>
      <c r="E5131" s="421" t="s">
        <v>12474</v>
      </c>
    </row>
    <row r="5132" spans="2:5">
      <c r="B5132" s="410">
        <v>2402</v>
      </c>
      <c r="C5132" s="410">
        <v>12908</v>
      </c>
      <c r="D5132" s="411">
        <v>45448</v>
      </c>
      <c r="E5132" s="49" t="s">
        <v>11532</v>
      </c>
    </row>
    <row r="5133" spans="2:5">
      <c r="B5133" s="423">
        <v>2402</v>
      </c>
      <c r="C5133" s="423">
        <v>15393</v>
      </c>
      <c r="D5133" s="424">
        <v>45453</v>
      </c>
      <c r="E5133" s="420" t="s">
        <v>12392</v>
      </c>
    </row>
    <row r="5134" spans="2:5">
      <c r="B5134" s="423">
        <v>2402</v>
      </c>
      <c r="C5134" s="423">
        <v>13903</v>
      </c>
      <c r="D5134" s="424">
        <v>45453</v>
      </c>
      <c r="E5134" s="421" t="s">
        <v>12455</v>
      </c>
    </row>
    <row r="5135" spans="2:5">
      <c r="B5135" s="423">
        <v>2402</v>
      </c>
      <c r="C5135" s="423">
        <v>13852</v>
      </c>
      <c r="D5135" s="424">
        <v>45453</v>
      </c>
      <c r="E5135" s="421" t="s">
        <v>12535</v>
      </c>
    </row>
    <row r="5136" spans="2:5">
      <c r="B5136" s="423">
        <v>2402</v>
      </c>
      <c r="C5136" s="423">
        <v>12767</v>
      </c>
      <c r="D5136" s="424">
        <v>45453</v>
      </c>
      <c r="E5136" s="421" t="s">
        <v>12540</v>
      </c>
    </row>
    <row r="5137" spans="2:5">
      <c r="B5137" s="423">
        <v>2402</v>
      </c>
      <c r="C5137" s="423">
        <v>12055</v>
      </c>
      <c r="D5137" s="424">
        <v>45472</v>
      </c>
      <c r="E5137" s="431" t="s">
        <v>12884</v>
      </c>
    </row>
    <row r="5138" spans="2:5">
      <c r="B5138" s="423">
        <v>2402</v>
      </c>
      <c r="C5138" s="423">
        <v>11968</v>
      </c>
      <c r="D5138" s="424">
        <v>45453</v>
      </c>
      <c r="E5138" s="421" t="s">
        <v>12491</v>
      </c>
    </row>
    <row r="5139" spans="2:5">
      <c r="B5139" s="423">
        <v>2402</v>
      </c>
      <c r="C5139" s="423">
        <v>11753</v>
      </c>
      <c r="D5139" s="424">
        <v>45453</v>
      </c>
      <c r="E5139" s="421" t="s">
        <v>12390</v>
      </c>
    </row>
    <row r="5140" spans="2:5">
      <c r="B5140" s="423">
        <v>2402</v>
      </c>
      <c r="C5140" s="423">
        <v>11709</v>
      </c>
      <c r="D5140" s="424">
        <v>45453</v>
      </c>
      <c r="E5140" s="421" t="s">
        <v>12454</v>
      </c>
    </row>
    <row r="5141" spans="2:5">
      <c r="B5141" s="423">
        <v>2402</v>
      </c>
      <c r="C5141" s="423">
        <v>11658</v>
      </c>
      <c r="D5141" s="424">
        <v>45472</v>
      </c>
      <c r="E5141" s="431" t="s">
        <v>12871</v>
      </c>
    </row>
    <row r="5142" spans="2:5">
      <c r="B5142" s="423">
        <v>2402</v>
      </c>
      <c r="C5142" s="423">
        <v>11224</v>
      </c>
      <c r="D5142" s="424">
        <v>45453</v>
      </c>
      <c r="E5142" s="421" t="s">
        <v>12561</v>
      </c>
    </row>
    <row r="5143" spans="2:5">
      <c r="B5143" s="423">
        <v>2402</v>
      </c>
      <c r="C5143" s="423">
        <v>7933</v>
      </c>
      <c r="D5143" s="424">
        <v>45453</v>
      </c>
      <c r="E5143" s="421" t="s">
        <v>12542</v>
      </c>
    </row>
    <row r="5144" spans="2:5">
      <c r="B5144" s="423">
        <v>2402</v>
      </c>
      <c r="C5144" s="423">
        <v>5758</v>
      </c>
      <c r="D5144" s="424">
        <v>45472</v>
      </c>
      <c r="E5144" s="431" t="s">
        <v>12894</v>
      </c>
    </row>
    <row r="5145" spans="2:5">
      <c r="B5145" s="423">
        <v>2402</v>
      </c>
      <c r="C5145" s="423">
        <v>5187</v>
      </c>
      <c r="D5145" s="424">
        <v>45453</v>
      </c>
      <c r="E5145" s="421" t="s">
        <v>12421</v>
      </c>
    </row>
    <row r="5146" spans="2:5">
      <c r="B5146" s="423">
        <v>2402</v>
      </c>
      <c r="C5146" s="423">
        <v>5044</v>
      </c>
      <c r="D5146" s="424">
        <v>45453</v>
      </c>
      <c r="E5146" s="421" t="s">
        <v>12517</v>
      </c>
    </row>
    <row r="5147" spans="2:5">
      <c r="B5147" s="423">
        <v>2402</v>
      </c>
      <c r="C5147" s="423">
        <v>4376</v>
      </c>
      <c r="D5147" s="424">
        <v>45472</v>
      </c>
      <c r="E5147" s="431" t="s">
        <v>12863</v>
      </c>
    </row>
    <row r="5148" spans="2:5">
      <c r="B5148" s="423">
        <v>2402</v>
      </c>
      <c r="C5148" s="423">
        <v>2172</v>
      </c>
      <c r="D5148" s="424">
        <v>45472</v>
      </c>
      <c r="E5148" s="431" t="s">
        <v>12934</v>
      </c>
    </row>
    <row r="5149" spans="2:5">
      <c r="B5149" s="423">
        <v>2402</v>
      </c>
      <c r="C5149" s="423">
        <v>712</v>
      </c>
      <c r="D5149" s="424">
        <v>45453</v>
      </c>
      <c r="E5149" s="421" t="s">
        <v>12503</v>
      </c>
    </row>
    <row r="5150" spans="2:5">
      <c r="B5150" s="423">
        <v>2402</v>
      </c>
      <c r="C5150" s="423">
        <v>534</v>
      </c>
      <c r="D5150" s="424">
        <v>45453</v>
      </c>
      <c r="E5150" s="421" t="s">
        <v>12556</v>
      </c>
    </row>
    <row r="5151" spans="2:5">
      <c r="B5151" s="423">
        <v>2402</v>
      </c>
      <c r="C5151" s="423">
        <v>93</v>
      </c>
      <c r="D5151" s="424">
        <v>45472</v>
      </c>
      <c r="E5151" s="431" t="s">
        <v>12824</v>
      </c>
    </row>
    <row r="5152" spans="2:5">
      <c r="B5152" s="423">
        <v>2402</v>
      </c>
      <c r="C5152" s="423">
        <v>35</v>
      </c>
      <c r="D5152" s="424">
        <v>45472</v>
      </c>
      <c r="E5152" s="431" t="s">
        <v>12862</v>
      </c>
    </row>
    <row r="5153" spans="2:7">
      <c r="B5153" s="423">
        <v>2401</v>
      </c>
      <c r="C5153" s="423">
        <v>17019</v>
      </c>
      <c r="D5153" s="424">
        <v>45453</v>
      </c>
      <c r="E5153" s="421" t="s">
        <v>12442</v>
      </c>
    </row>
    <row r="5154" spans="2:7">
      <c r="B5154" s="423">
        <v>2401</v>
      </c>
      <c r="C5154" s="423">
        <v>16845</v>
      </c>
      <c r="D5154" s="424">
        <v>45453</v>
      </c>
      <c r="E5154" s="421" t="s">
        <v>12432</v>
      </c>
    </row>
    <row r="5155" spans="2:7">
      <c r="B5155" s="423">
        <v>2401</v>
      </c>
      <c r="C5155" s="423">
        <v>13699</v>
      </c>
      <c r="D5155" s="424">
        <v>45472</v>
      </c>
      <c r="E5155" s="431" t="s">
        <v>12933</v>
      </c>
    </row>
    <row r="5156" spans="2:7">
      <c r="B5156" s="410">
        <v>2401</v>
      </c>
      <c r="C5156" s="410">
        <v>11708</v>
      </c>
      <c r="D5156" s="411">
        <v>45448</v>
      </c>
      <c r="E5156" s="49" t="s">
        <v>11533</v>
      </c>
    </row>
    <row r="5157" spans="2:7">
      <c r="B5157" s="423">
        <v>2401</v>
      </c>
      <c r="C5157" s="423">
        <v>7844</v>
      </c>
      <c r="D5157" s="424">
        <v>45453</v>
      </c>
      <c r="E5157" s="421" t="s">
        <v>12487</v>
      </c>
      <c r="F5157" s="49"/>
      <c r="G5157" s="49"/>
    </row>
    <row r="5158" spans="2:7">
      <c r="B5158" s="423">
        <v>2401</v>
      </c>
      <c r="C5158" s="423">
        <v>3811</v>
      </c>
      <c r="D5158" s="424">
        <v>45472</v>
      </c>
      <c r="E5158" s="431" t="s">
        <v>12892</v>
      </c>
      <c r="F5158" s="49"/>
      <c r="G5158" s="49"/>
    </row>
    <row r="5159" spans="2:7">
      <c r="B5159" s="423">
        <v>2312</v>
      </c>
      <c r="C5159" s="423">
        <v>15698</v>
      </c>
      <c r="D5159" s="424">
        <v>45453</v>
      </c>
      <c r="E5159" s="421" t="s">
        <v>12484</v>
      </c>
    </row>
    <row r="5160" spans="2:7">
      <c r="B5160" s="423">
        <v>2312</v>
      </c>
      <c r="C5160" s="423">
        <v>9969</v>
      </c>
      <c r="D5160" s="424">
        <v>45472</v>
      </c>
      <c r="E5160" s="431" t="s">
        <v>12874</v>
      </c>
    </row>
    <row r="5161" spans="2:7">
      <c r="B5161" s="410">
        <v>2312</v>
      </c>
      <c r="C5161" s="410">
        <v>7729</v>
      </c>
      <c r="D5161" s="411">
        <v>45453</v>
      </c>
      <c r="E5161" s="425" t="s">
        <v>12402</v>
      </c>
    </row>
    <row r="5162" spans="2:7">
      <c r="B5162" s="423">
        <v>2312</v>
      </c>
      <c r="C5162" s="423">
        <v>3511</v>
      </c>
      <c r="D5162" s="424">
        <v>45472</v>
      </c>
      <c r="E5162" s="431" t="s">
        <v>12942</v>
      </c>
    </row>
    <row r="5163" spans="2:7">
      <c r="B5163" s="423">
        <v>2312</v>
      </c>
      <c r="C5163" s="423">
        <v>2592</v>
      </c>
      <c r="D5163" s="424">
        <v>45453</v>
      </c>
      <c r="E5163" s="421" t="s">
        <v>12483</v>
      </c>
    </row>
    <row r="5164" spans="2:7">
      <c r="B5164" s="423">
        <v>2312</v>
      </c>
      <c r="C5164" s="423">
        <v>592</v>
      </c>
      <c r="D5164" s="424">
        <v>45472</v>
      </c>
      <c r="E5164" s="431" t="s">
        <v>12900</v>
      </c>
    </row>
    <row r="5165" spans="2:7">
      <c r="B5165" s="423">
        <v>2312</v>
      </c>
      <c r="C5165" s="423">
        <v>125</v>
      </c>
      <c r="D5165" s="424">
        <v>45472</v>
      </c>
      <c r="E5165" s="431" t="s">
        <v>12870</v>
      </c>
    </row>
    <row r="5166" spans="2:7">
      <c r="B5166" s="423">
        <v>2311</v>
      </c>
      <c r="C5166" s="423">
        <v>14127</v>
      </c>
      <c r="D5166" s="424">
        <v>45453</v>
      </c>
      <c r="E5166" s="421" t="s">
        <v>12562</v>
      </c>
    </row>
    <row r="5167" spans="2:7">
      <c r="B5167" s="423">
        <v>2311</v>
      </c>
      <c r="C5167" s="423">
        <v>11583</v>
      </c>
      <c r="D5167" s="424">
        <v>45472</v>
      </c>
      <c r="E5167" s="431" t="s">
        <v>12879</v>
      </c>
    </row>
    <row r="5168" spans="2:7">
      <c r="B5168" s="423">
        <v>2311</v>
      </c>
      <c r="C5168" s="423">
        <v>10843</v>
      </c>
      <c r="D5168" s="424">
        <v>45453</v>
      </c>
      <c r="E5168" s="421" t="s">
        <v>12504</v>
      </c>
    </row>
    <row r="5169" spans="2:5">
      <c r="B5169" s="423">
        <v>2311</v>
      </c>
      <c r="C5169" s="423">
        <v>9735</v>
      </c>
      <c r="D5169" s="424">
        <v>45472</v>
      </c>
      <c r="E5169" s="431" t="s">
        <v>12813</v>
      </c>
    </row>
    <row r="5170" spans="2:5">
      <c r="B5170" s="423">
        <v>2311</v>
      </c>
      <c r="C5170" s="423">
        <v>530</v>
      </c>
      <c r="D5170" s="424">
        <v>45453</v>
      </c>
      <c r="E5170" s="421" t="s">
        <v>12486</v>
      </c>
    </row>
    <row r="5171" spans="2:5">
      <c r="B5171" s="423">
        <v>2310</v>
      </c>
      <c r="C5171" s="423">
        <v>17976</v>
      </c>
      <c r="D5171" s="424">
        <v>45453</v>
      </c>
      <c r="E5171" s="421" t="s">
        <v>12509</v>
      </c>
    </row>
    <row r="5172" spans="2:5">
      <c r="B5172" s="423">
        <v>2310</v>
      </c>
      <c r="C5172" s="423">
        <v>15959</v>
      </c>
      <c r="D5172" s="424">
        <v>45472</v>
      </c>
      <c r="E5172" s="431" t="s">
        <v>12907</v>
      </c>
    </row>
    <row r="5173" spans="2:5">
      <c r="B5173" s="423">
        <v>2310</v>
      </c>
      <c r="C5173" s="423">
        <v>15123</v>
      </c>
      <c r="D5173" s="424">
        <v>45453</v>
      </c>
      <c r="E5173" s="421" t="s">
        <v>12420</v>
      </c>
    </row>
    <row r="5174" spans="2:5">
      <c r="B5174" s="423">
        <v>2310</v>
      </c>
      <c r="C5174" s="423">
        <v>12963</v>
      </c>
      <c r="D5174" s="424">
        <v>45472</v>
      </c>
      <c r="E5174" s="431" t="s">
        <v>12818</v>
      </c>
    </row>
    <row r="5175" spans="2:5">
      <c r="B5175" s="423">
        <v>2310</v>
      </c>
      <c r="C5175" s="423">
        <v>10375</v>
      </c>
      <c r="D5175" s="424">
        <v>45453</v>
      </c>
      <c r="E5175" s="421" t="s">
        <v>12499</v>
      </c>
    </row>
    <row r="5176" spans="2:5">
      <c r="B5176" s="423">
        <v>2310</v>
      </c>
      <c r="C5176" s="423">
        <v>5492</v>
      </c>
      <c r="D5176" s="424">
        <v>45453</v>
      </c>
      <c r="E5176" s="421" t="s">
        <v>12428</v>
      </c>
    </row>
    <row r="5177" spans="2:5">
      <c r="B5177" s="423">
        <v>2310</v>
      </c>
      <c r="C5177" s="423">
        <v>4361</v>
      </c>
      <c r="D5177" s="424">
        <v>45453</v>
      </c>
      <c r="E5177" s="421" t="s">
        <v>12492</v>
      </c>
    </row>
    <row r="5178" spans="2:5">
      <c r="B5178" s="423">
        <v>2310</v>
      </c>
      <c r="C5178" s="423">
        <v>3812</v>
      </c>
      <c r="D5178" s="424">
        <v>45472</v>
      </c>
      <c r="E5178" s="431" t="s">
        <v>12814</v>
      </c>
    </row>
    <row r="5179" spans="2:5">
      <c r="B5179" s="423">
        <v>2310</v>
      </c>
      <c r="C5179" s="423">
        <v>2772</v>
      </c>
      <c r="D5179" s="424">
        <v>45472</v>
      </c>
      <c r="E5179" s="431" t="s">
        <v>12940</v>
      </c>
    </row>
    <row r="5180" spans="2:5">
      <c r="B5180" s="423">
        <v>2309</v>
      </c>
      <c r="C5180" s="423">
        <v>16035</v>
      </c>
      <c r="D5180" s="424">
        <v>45472</v>
      </c>
      <c r="E5180" s="431" t="s">
        <v>12851</v>
      </c>
    </row>
    <row r="5181" spans="2:5">
      <c r="B5181" s="423">
        <v>2309</v>
      </c>
      <c r="C5181" s="423">
        <v>14237</v>
      </c>
      <c r="D5181" s="424">
        <v>45472</v>
      </c>
      <c r="E5181" s="431" t="s">
        <v>12939</v>
      </c>
    </row>
    <row r="5182" spans="2:5">
      <c r="B5182" s="423">
        <v>2309</v>
      </c>
      <c r="C5182" s="423">
        <v>6045</v>
      </c>
      <c r="D5182" s="424">
        <v>45472</v>
      </c>
      <c r="E5182" s="431" t="s">
        <v>12875</v>
      </c>
    </row>
    <row r="5183" spans="2:5">
      <c r="B5183" s="423">
        <v>2308</v>
      </c>
      <c r="C5183" s="423">
        <v>12568</v>
      </c>
      <c r="D5183" s="424">
        <v>45472</v>
      </c>
      <c r="E5183" s="431" t="s">
        <v>12861</v>
      </c>
    </row>
    <row r="5184" spans="2:5">
      <c r="B5184" s="423">
        <v>2308</v>
      </c>
      <c r="C5184" s="423">
        <v>2029</v>
      </c>
      <c r="D5184" s="424">
        <v>45472</v>
      </c>
      <c r="E5184" s="431" t="s">
        <v>12918</v>
      </c>
    </row>
    <row r="5185" spans="2:5">
      <c r="B5185" s="423">
        <v>2308</v>
      </c>
      <c r="C5185" s="423">
        <v>918</v>
      </c>
      <c r="D5185" s="424">
        <v>45453</v>
      </c>
      <c r="E5185" s="421" t="s">
        <v>12435</v>
      </c>
    </row>
    <row r="5186" spans="2:5">
      <c r="B5186" s="423">
        <v>2307</v>
      </c>
      <c r="C5186" s="423">
        <v>15180</v>
      </c>
      <c r="D5186" s="424">
        <v>45472</v>
      </c>
      <c r="E5186" s="431" t="s">
        <v>12843</v>
      </c>
    </row>
    <row r="5187" spans="2:5">
      <c r="B5187" s="423">
        <v>2307</v>
      </c>
      <c r="C5187" s="423">
        <v>3565</v>
      </c>
      <c r="D5187" s="424">
        <v>45472</v>
      </c>
      <c r="E5187" s="431" t="s">
        <v>12922</v>
      </c>
    </row>
    <row r="5188" spans="2:5">
      <c r="B5188" s="423">
        <v>2306</v>
      </c>
      <c r="C5188" s="423">
        <v>8590</v>
      </c>
      <c r="D5188" s="424">
        <v>45453</v>
      </c>
      <c r="E5188" s="421" t="s">
        <v>12467</v>
      </c>
    </row>
    <row r="5189" spans="2:5">
      <c r="B5189" s="423">
        <v>2306</v>
      </c>
      <c r="C5189" s="423">
        <v>344</v>
      </c>
      <c r="D5189" s="424">
        <v>45453</v>
      </c>
      <c r="E5189" s="421" t="s">
        <v>12468</v>
      </c>
    </row>
    <row r="5190" spans="2:5">
      <c r="B5190" s="423">
        <v>2303</v>
      </c>
      <c r="C5190" s="423">
        <v>15827</v>
      </c>
      <c r="D5190" s="424">
        <v>45453</v>
      </c>
      <c r="E5190" s="421" t="s">
        <v>12557</v>
      </c>
    </row>
    <row r="5191" spans="2:5">
      <c r="B5191" s="423">
        <v>2212</v>
      </c>
      <c r="C5191" s="423">
        <v>7892</v>
      </c>
      <c r="D5191" s="424">
        <v>45453</v>
      </c>
      <c r="E5191" s="421" t="s">
        <v>12539</v>
      </c>
    </row>
    <row r="5192" spans="2:5">
      <c r="B5192" s="423">
        <v>2209</v>
      </c>
      <c r="C5192" s="423">
        <v>14915</v>
      </c>
      <c r="D5192" s="424">
        <v>45453</v>
      </c>
      <c r="E5192" s="421" t="s">
        <v>12448</v>
      </c>
    </row>
    <row r="5193" spans="2:5">
      <c r="B5193" s="410">
        <v>2209</v>
      </c>
      <c r="C5193" s="410">
        <v>2814</v>
      </c>
      <c r="D5193" s="411">
        <v>45453</v>
      </c>
      <c r="E5193" s="425" t="s">
        <v>12505</v>
      </c>
    </row>
    <row r="5194" spans="2:5">
      <c r="B5194" s="423">
        <v>2201</v>
      </c>
      <c r="C5194" s="423">
        <v>13001</v>
      </c>
      <c r="D5194" s="424">
        <v>45453</v>
      </c>
      <c r="E5194" s="421" t="s">
        <v>12393</v>
      </c>
    </row>
    <row r="5195" spans="2:5">
      <c r="B5195" s="423">
        <v>2109</v>
      </c>
      <c r="C5195" s="423">
        <v>14501</v>
      </c>
      <c r="D5195" s="424">
        <v>45453</v>
      </c>
      <c r="E5195" s="420" t="s">
        <v>12391</v>
      </c>
    </row>
    <row r="5196" spans="2:5">
      <c r="B5196" s="423">
        <v>2105</v>
      </c>
      <c r="C5196" s="408">
        <v>13287</v>
      </c>
      <c r="D5196" s="417">
        <v>45448</v>
      </c>
      <c r="E5196" s="415" t="s">
        <v>11534</v>
      </c>
    </row>
  </sheetData>
  <phoneticPr fontId="91"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defaultColWidth="9" defaultRowHeight="12.75"/>
  <cols>
    <col min="1" max="1" width="4.375" style="236" bestFit="1" customWidth="1"/>
    <col min="2" max="2" width="27.375" style="244" customWidth="1"/>
    <col min="3" max="3" width="4.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87"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2024-08-21T19:38:30Z</dcterms:modified>
</cp:coreProperties>
</file>