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8_{312755E6-4DED-405B-B664-B902DD26706D}" xr6:coauthVersionLast="47" xr6:coauthVersionMax="47" xr10:uidLastSave="{00000000-0000-0000-0000-000000000000}"/>
  <bookViews>
    <workbookView xWindow="-48135" yWindow="3465" windowWidth="38700" windowHeight="15345" xr2:uid="{5ED8D86A-A1D6-40BE-A8D1-3AD681AED52B}"/>
  </bookViews>
  <sheets>
    <sheet name="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D12" i="1"/>
  <c r="C6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F9" i="1"/>
  <c r="E9" i="1"/>
  <c r="D9" i="1"/>
  <c r="G2" i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</calcChain>
</file>

<file path=xl/sharedStrings.xml><?xml version="1.0" encoding="utf-8"?>
<sst xmlns="http://schemas.openxmlformats.org/spreadsheetml/2006/main" count="5" uniqueCount="5">
  <si>
    <t>Main</t>
  </si>
  <si>
    <t>Revenue</t>
  </si>
  <si>
    <t>Revenue y/y</t>
  </si>
  <si>
    <t>Stock y/y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</si>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</sst>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6" formatCode="m/d/yy;@"/>
    <numFmt numFmtId="167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6" fontId="0" fillId="0" borderId="0" xfId="0" applyNumberFormat="1"/>
    <xf numFmtId="3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9" fontId="0" fillId="0" borderId="0" xfId="0" applyNumberFormat="1" applyFont="1"/>
    <xf numFmtId="9" fontId="2" fillId="0" borderId="0" xfId="0" applyNumberFormat="1" applyFont="1"/>
    <xf numFmtId="4" fontId="0" fillId="0" borderId="0" xfId="0" applyNumberFormat="1"/>
    <xf numFmtId="4" fontId="0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FE955E9-E19F-44E9-AF42-2C3CD1C867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Model!$C$3:$AC$3</c:f>
              <c:numCache>
                <c:formatCode>#,##0</c:formatCode>
                <c:ptCount val="27"/>
                <c:pt idx="0">
                  <c:v>4101</c:v>
                </c:pt>
                <c:pt idx="1">
                  <c:v>6452</c:v>
                </c:pt>
                <c:pt idx="2">
                  <c:v>8489</c:v>
                </c:pt>
                <c:pt idx="3">
                  <c:v>12173</c:v>
                </c:pt>
                <c:pt idx="4">
                  <c:v>18928</c:v>
                </c:pt>
                <c:pt idx="5">
                  <c:v>22293</c:v>
                </c:pt>
                <c:pt idx="6">
                  <c:v>18915</c:v>
                </c:pt>
                <c:pt idx="7">
                  <c:v>18878</c:v>
                </c:pt>
                <c:pt idx="8">
                  <c:v>22045</c:v>
                </c:pt>
                <c:pt idx="9">
                  <c:v>24801</c:v>
                </c:pt>
                <c:pt idx="10">
                  <c:v>28484</c:v>
                </c:pt>
                <c:pt idx="11">
                  <c:v>34922</c:v>
                </c:pt>
                <c:pt idx="12">
                  <c:v>39540</c:v>
                </c:pt>
                <c:pt idx="13">
                  <c:v>36117</c:v>
                </c:pt>
                <c:pt idx="14">
                  <c:v>40040</c:v>
                </c:pt>
                <c:pt idx="15">
                  <c:v>43218</c:v>
                </c:pt>
                <c:pt idx="16">
                  <c:v>46061</c:v>
                </c:pt>
                <c:pt idx="17">
                  <c:v>48607</c:v>
                </c:pt>
                <c:pt idx="18">
                  <c:v>47142</c:v>
                </c:pt>
                <c:pt idx="19">
                  <c:v>49161</c:v>
                </c:pt>
                <c:pt idx="20">
                  <c:v>49247</c:v>
                </c:pt>
                <c:pt idx="21">
                  <c:v>48005</c:v>
                </c:pt>
                <c:pt idx="22">
                  <c:v>49330</c:v>
                </c:pt>
                <c:pt idx="23">
                  <c:v>51904</c:v>
                </c:pt>
                <c:pt idx="24">
                  <c:v>49301</c:v>
                </c:pt>
                <c:pt idx="25">
                  <c:v>49818</c:v>
                </c:pt>
                <c:pt idx="26">
                  <c:v>51557</c:v>
                </c:pt>
              </c:numCache>
            </c:numRef>
          </c:xVal>
          <c:yVal>
            <c:numRef>
              <c:f>Model!$C$4:$AC$4</c:f>
              <c:numCache>
                <c:formatCode>#,##0.00</c:formatCode>
                <c:ptCount val="27"/>
                <c:pt idx="0">
                  <c:v>4.05</c:v>
                </c:pt>
                <c:pt idx="1">
                  <c:v>6.23</c:v>
                </c:pt>
                <c:pt idx="2">
                  <c:v>11.24</c:v>
                </c:pt>
                <c:pt idx="3">
                  <c:v>21.88</c:v>
                </c:pt>
                <c:pt idx="4">
                  <c:v>46.1</c:v>
                </c:pt>
                <c:pt idx="5">
                  <c:v>13.54</c:v>
                </c:pt>
                <c:pt idx="6">
                  <c:v>9.2899999999999991</c:v>
                </c:pt>
                <c:pt idx="7">
                  <c:v>13.73</c:v>
                </c:pt>
                <c:pt idx="8">
                  <c:v>14.74</c:v>
                </c:pt>
                <c:pt idx="9">
                  <c:v>13.49</c:v>
                </c:pt>
                <c:pt idx="10">
                  <c:v>12.6</c:v>
                </c:pt>
                <c:pt idx="11">
                  <c:v>20.37</c:v>
                </c:pt>
                <c:pt idx="12">
                  <c:v>15.49</c:v>
                </c:pt>
                <c:pt idx="13">
                  <c:v>15.51</c:v>
                </c:pt>
                <c:pt idx="14">
                  <c:v>16.25</c:v>
                </c:pt>
                <c:pt idx="15">
                  <c:v>11.33</c:v>
                </c:pt>
                <c:pt idx="16">
                  <c:v>11.5</c:v>
                </c:pt>
                <c:pt idx="17">
                  <c:v>19.010000000000002</c:v>
                </c:pt>
                <c:pt idx="18">
                  <c:v>19.329999999999998</c:v>
                </c:pt>
                <c:pt idx="19">
                  <c:v>22.43</c:v>
                </c:pt>
                <c:pt idx="20">
                  <c:v>24.93</c:v>
                </c:pt>
                <c:pt idx="21">
                  <c:v>26.59</c:v>
                </c:pt>
                <c:pt idx="22">
                  <c:v>36.909999999999997</c:v>
                </c:pt>
                <c:pt idx="23">
                  <c:v>49.67</c:v>
                </c:pt>
                <c:pt idx="24">
                  <c:v>43.61</c:v>
                </c:pt>
                <c:pt idx="25">
                  <c:v>52.9</c:v>
                </c:pt>
                <c:pt idx="26">
                  <c:v>44.6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5-400F-9994-41CEAB27A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05935"/>
        <c:axId val="614806351"/>
      </c:scatterChart>
      <c:valAx>
        <c:axId val="61480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06351"/>
        <c:crosses val="autoZero"/>
        <c:crossBetween val="midCat"/>
      </c:valAx>
      <c:valAx>
        <c:axId val="6148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0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201719</xdr:colOff>
      <xdr:row>12</xdr:row>
      <xdr:rowOff>107293</xdr:rowOff>
    </xdr:from>
    <xdr:to>
      <xdr:col>24</xdr:col>
      <xdr:colOff>523186</xdr:colOff>
      <xdr:row>29</xdr:row>
      <xdr:rowOff>118009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A18F9-5579-EF1C-989B-58D735C7D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A1744-E4D5-4196-B3AF-2B9516536BD5}">
  <dimension ref="A1:AE12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3" sqref="G3"/>
    </sheetView>
  </sheetViews>
  <sheetFormatPr defaultRowHeight="12.75" x14ac:dyDescent="0.2"/>
  <cols>
    <col min="1" max="1" width="5" bestFit="1" customWidth="1"/>
    <col min="2" max="2" width="13.140625" customWidth="1"/>
  </cols>
  <sheetData>
    <row r="1" spans="1:31" x14ac:dyDescent="0.2">
      <c r="A1" t="s">
        <v>0</v>
      </c>
      <c r="C1" s="1">
        <v>35276</v>
      </c>
      <c r="AA1" s="1"/>
      <c r="AC1" s="1">
        <v>44772</v>
      </c>
      <c r="AD1" s="1"/>
    </row>
    <row r="2" spans="1:31" x14ac:dyDescent="0.2">
      <c r="C2">
        <v>1996</v>
      </c>
      <c r="D2">
        <v>1997</v>
      </c>
      <c r="E2">
        <v>1998</v>
      </c>
      <c r="F2">
        <v>1999</v>
      </c>
      <c r="G2">
        <f>+F2+1</f>
        <v>2000</v>
      </c>
      <c r="H2">
        <f t="shared" ref="H2:AE2" si="0">+G2+1</f>
        <v>2001</v>
      </c>
      <c r="I2">
        <f t="shared" si="0"/>
        <v>2002</v>
      </c>
      <c r="J2">
        <f t="shared" si="0"/>
        <v>2003</v>
      </c>
      <c r="K2">
        <f t="shared" si="0"/>
        <v>2004</v>
      </c>
      <c r="L2">
        <f t="shared" si="0"/>
        <v>2005</v>
      </c>
      <c r="M2">
        <f t="shared" si="0"/>
        <v>2006</v>
      </c>
      <c r="N2">
        <f t="shared" si="0"/>
        <v>2007</v>
      </c>
      <c r="O2">
        <f t="shared" si="0"/>
        <v>2008</v>
      </c>
      <c r="P2">
        <f t="shared" si="0"/>
        <v>2009</v>
      </c>
      <c r="Q2">
        <f t="shared" si="0"/>
        <v>2010</v>
      </c>
      <c r="R2">
        <f t="shared" si="0"/>
        <v>2011</v>
      </c>
      <c r="S2">
        <f t="shared" si="0"/>
        <v>2012</v>
      </c>
      <c r="T2">
        <f t="shared" si="0"/>
        <v>2013</v>
      </c>
      <c r="U2">
        <f t="shared" si="0"/>
        <v>2014</v>
      </c>
      <c r="V2">
        <f t="shared" si="0"/>
        <v>2015</v>
      </c>
      <c r="W2">
        <f t="shared" si="0"/>
        <v>2016</v>
      </c>
      <c r="X2">
        <f t="shared" si="0"/>
        <v>2017</v>
      </c>
      <c r="Y2">
        <f t="shared" si="0"/>
        <v>2018</v>
      </c>
      <c r="Z2">
        <f t="shared" si="0"/>
        <v>2019</v>
      </c>
      <c r="AA2">
        <f t="shared" si="0"/>
        <v>2020</v>
      </c>
      <c r="AB2">
        <f t="shared" si="0"/>
        <v>2021</v>
      </c>
      <c r="AC2">
        <f t="shared" si="0"/>
        <v>2022</v>
      </c>
      <c r="AD2">
        <f t="shared" si="0"/>
        <v>2023</v>
      </c>
      <c r="AE2">
        <f t="shared" si="0"/>
        <v>2024</v>
      </c>
    </row>
    <row r="3" spans="1:31" x14ac:dyDescent="0.2">
      <c r="B3" t="s">
        <v>1</v>
      </c>
      <c r="C3" s="2">
        <v>4101</v>
      </c>
      <c r="D3" s="2">
        <v>6452</v>
      </c>
      <c r="E3" s="2">
        <v>8489</v>
      </c>
      <c r="F3" s="2">
        <v>12173</v>
      </c>
      <c r="G3" s="2">
        <v>18928</v>
      </c>
      <c r="H3" s="2">
        <v>22293</v>
      </c>
      <c r="I3" s="2">
        <v>18915</v>
      </c>
      <c r="J3" s="2">
        <v>18878</v>
      </c>
      <c r="K3" s="2">
        <v>22045</v>
      </c>
      <c r="L3" s="2">
        <v>24801</v>
      </c>
      <c r="M3" s="2">
        <v>28484</v>
      </c>
      <c r="N3" s="2">
        <v>34922</v>
      </c>
      <c r="O3" s="2">
        <v>39540</v>
      </c>
      <c r="P3" s="2">
        <v>36117</v>
      </c>
      <c r="Q3" s="2">
        <v>40040</v>
      </c>
      <c r="R3" s="2">
        <v>43218</v>
      </c>
      <c r="S3" s="2">
        <v>46061</v>
      </c>
      <c r="T3" s="2">
        <v>48607</v>
      </c>
      <c r="U3" s="2">
        <v>47142</v>
      </c>
      <c r="V3" s="2">
        <v>49161</v>
      </c>
      <c r="W3" s="2">
        <v>49247</v>
      </c>
      <c r="X3" s="2">
        <v>48005</v>
      </c>
      <c r="Y3" s="2">
        <v>49330</v>
      </c>
      <c r="Z3" s="2">
        <v>51904</v>
      </c>
      <c r="AA3" s="2">
        <v>49301</v>
      </c>
      <c r="AB3" s="2">
        <v>49818</v>
      </c>
      <c r="AC3" s="2">
        <v>51557</v>
      </c>
    </row>
    <row r="4" spans="1:31" s="7" customFormat="1" x14ac:dyDescent="0.2">
      <c r="B4" s="7" t="s">
        <v>4</v>
      </c>
      <c r="C4" s="7">
        <v>4.05</v>
      </c>
      <c r="D4" s="7">
        <v>6.23</v>
      </c>
      <c r="E4" s="7">
        <v>11.24</v>
      </c>
      <c r="F4" s="7">
        <v>21.88</v>
      </c>
      <c r="G4" s="7">
        <v>46.1</v>
      </c>
      <c r="H4" s="7">
        <v>13.54</v>
      </c>
      <c r="I4" s="7">
        <v>9.2899999999999991</v>
      </c>
      <c r="J4" s="7">
        <v>13.73</v>
      </c>
      <c r="K4" s="7">
        <v>14.74</v>
      </c>
      <c r="L4" s="7">
        <v>13.49</v>
      </c>
      <c r="M4" s="7">
        <v>12.6</v>
      </c>
      <c r="N4" s="7">
        <v>20.37</v>
      </c>
      <c r="O4" s="7">
        <v>15.49</v>
      </c>
      <c r="P4" s="7">
        <v>15.51</v>
      </c>
      <c r="Q4" s="7">
        <v>16.25</v>
      </c>
      <c r="R4" s="7">
        <v>11.33</v>
      </c>
      <c r="S4" s="7">
        <v>11.5</v>
      </c>
      <c r="T4" s="7">
        <v>19.010000000000002</v>
      </c>
      <c r="U4" s="7">
        <v>19.329999999999998</v>
      </c>
      <c r="V4" s="7">
        <v>22.43</v>
      </c>
      <c r="W4" s="7">
        <v>24.93</v>
      </c>
      <c r="X4" s="7">
        <v>26.59</v>
      </c>
      <c r="Y4" s="7">
        <v>36.909999999999997</v>
      </c>
      <c r="Z4" s="7">
        <v>49.67</v>
      </c>
      <c r="AA4" s="7">
        <v>43.61</v>
      </c>
      <c r="AB4" s="7">
        <v>52.9</v>
      </c>
      <c r="AC4" s="7">
        <v>44.6</v>
      </c>
    </row>
    <row r="5" spans="1:31" x14ac:dyDescent="0.2"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31" x14ac:dyDescent="0.2">
      <c r="C6" s="9">
        <f>RATE(2023-1996,0,-C4,AC4)</f>
        <v>9.2919417686090272E-2</v>
      </c>
      <c r="F6" s="3"/>
    </row>
    <row r="9" spans="1:31" x14ac:dyDescent="0.2">
      <c r="B9" t="s">
        <v>2</v>
      </c>
      <c r="D9" s="4">
        <f>+D3/C3-1</f>
        <v>0.57327481102170208</v>
      </c>
      <c r="E9" s="4">
        <f t="shared" ref="E9:AC9" si="1">+E3/D3-1</f>
        <v>0.31571605703657779</v>
      </c>
      <c r="F9" s="4">
        <f t="shared" si="1"/>
        <v>0.43397337731181529</v>
      </c>
      <c r="G9" s="4">
        <f>+G3/F3-1</f>
        <v>0.55491661874640608</v>
      </c>
      <c r="H9" s="4">
        <f t="shared" si="1"/>
        <v>0.17777895181741332</v>
      </c>
      <c r="I9" s="5">
        <f t="shared" si="1"/>
        <v>-0.15152738527788989</v>
      </c>
      <c r="J9" s="5">
        <f t="shared" si="1"/>
        <v>-1.9561194818926708E-3</v>
      </c>
      <c r="K9" s="4">
        <f t="shared" si="1"/>
        <v>0.16776141540417422</v>
      </c>
      <c r="L9" s="4">
        <f t="shared" si="1"/>
        <v>0.12501701066001369</v>
      </c>
      <c r="M9" s="4">
        <f t="shared" si="1"/>
        <v>0.14850207652917224</v>
      </c>
      <c r="N9" s="4">
        <f t="shared" si="1"/>
        <v>0.22602162617609878</v>
      </c>
      <c r="O9" s="4">
        <f t="shared" si="1"/>
        <v>0.13223755798636971</v>
      </c>
      <c r="P9" s="3">
        <f t="shared" si="1"/>
        <v>-8.6570561456752682E-2</v>
      </c>
      <c r="Q9" s="3">
        <f t="shared" si="1"/>
        <v>0.10861920979040351</v>
      </c>
      <c r="R9" s="3">
        <f t="shared" si="1"/>
        <v>7.9370629370629331E-2</v>
      </c>
      <c r="S9" s="3">
        <f t="shared" si="1"/>
        <v>6.5782775695312212E-2</v>
      </c>
      <c r="T9" s="3">
        <f t="shared" si="1"/>
        <v>5.5274527257332728E-2</v>
      </c>
      <c r="U9" s="6">
        <f t="shared" si="1"/>
        <v>-3.0139691813936276E-2</v>
      </c>
      <c r="V9" s="6">
        <f t="shared" si="1"/>
        <v>4.2828051419116608E-2</v>
      </c>
      <c r="W9" s="6">
        <f t="shared" si="1"/>
        <v>1.749354162852601E-3</v>
      </c>
      <c r="X9" s="6">
        <f t="shared" si="1"/>
        <v>-2.5219810343777294E-2</v>
      </c>
      <c r="Y9" s="6">
        <f t="shared" si="1"/>
        <v>2.7601291532131977E-2</v>
      </c>
      <c r="Z9" s="6">
        <f t="shared" si="1"/>
        <v>5.2179201297384958E-2</v>
      </c>
      <c r="AA9" s="6">
        <f t="shared" si="1"/>
        <v>-5.0150277435265123E-2</v>
      </c>
      <c r="AB9" s="6">
        <f t="shared" si="1"/>
        <v>1.0486602705827464E-2</v>
      </c>
      <c r="AC9" s="6">
        <f t="shared" si="1"/>
        <v>3.490706170460478E-2</v>
      </c>
    </row>
    <row r="10" spans="1:31" x14ac:dyDescent="0.2">
      <c r="B10" t="s">
        <v>3</v>
      </c>
      <c r="D10" s="5">
        <f t="shared" ref="D10:AC10" si="2">+D4/C4-1</f>
        <v>0.53827160493827186</v>
      </c>
      <c r="E10" s="5">
        <f t="shared" si="2"/>
        <v>0.80417335473515239</v>
      </c>
      <c r="F10" s="5">
        <f t="shared" si="2"/>
        <v>0.94661921708185037</v>
      </c>
      <c r="G10" s="5">
        <f t="shared" si="2"/>
        <v>1.1069469835466181</v>
      </c>
      <c r="H10" s="4">
        <f t="shared" si="2"/>
        <v>-0.70629067245119304</v>
      </c>
      <c r="I10" s="5">
        <f t="shared" si="2"/>
        <v>-0.31388478581979318</v>
      </c>
      <c r="J10" s="5">
        <f t="shared" si="2"/>
        <v>0.47793326157158256</v>
      </c>
      <c r="K10" s="4">
        <f t="shared" si="2"/>
        <v>7.3561544064093098E-2</v>
      </c>
      <c r="L10" s="4">
        <f t="shared" si="2"/>
        <v>-8.4803256445047492E-2</v>
      </c>
      <c r="M10" s="4">
        <f t="shared" si="2"/>
        <v>-6.5974796145292891E-2</v>
      </c>
      <c r="N10" s="4">
        <f t="shared" si="2"/>
        <v>0.6166666666666667</v>
      </c>
      <c r="O10" s="4">
        <f t="shared" si="2"/>
        <v>-0.23956799214531177</v>
      </c>
      <c r="P10" s="3">
        <f t="shared" si="2"/>
        <v>1.2911555842478606E-3</v>
      </c>
      <c r="Q10" s="3">
        <f t="shared" si="2"/>
        <v>4.7711154094132846E-2</v>
      </c>
      <c r="R10" s="3">
        <f t="shared" si="2"/>
        <v>-0.30276923076923079</v>
      </c>
      <c r="S10" s="3">
        <f t="shared" si="2"/>
        <v>1.5004413062665423E-2</v>
      </c>
      <c r="T10" s="3">
        <f t="shared" si="2"/>
        <v>0.65304347826086961</v>
      </c>
      <c r="U10" s="6">
        <f t="shared" si="2"/>
        <v>1.6833245660178742E-2</v>
      </c>
      <c r="V10" s="6">
        <f t="shared" si="2"/>
        <v>0.16037247801345078</v>
      </c>
      <c r="W10" s="6">
        <f t="shared" si="2"/>
        <v>0.1114578689255461</v>
      </c>
      <c r="X10" s="6">
        <f t="shared" si="2"/>
        <v>6.6586442037705584E-2</v>
      </c>
      <c r="Y10" s="6">
        <f t="shared" si="2"/>
        <v>0.38811583301993213</v>
      </c>
      <c r="Z10" s="6">
        <f t="shared" si="2"/>
        <v>0.34570577079382292</v>
      </c>
      <c r="AA10" s="6">
        <f t="shared" si="2"/>
        <v>-0.12200523454801693</v>
      </c>
      <c r="AB10" s="6">
        <f t="shared" si="2"/>
        <v>0.21302453565695934</v>
      </c>
      <c r="AC10" s="6">
        <f t="shared" si="2"/>
        <v>-0.15689981096408312</v>
      </c>
    </row>
    <row r="12" spans="1:31" x14ac:dyDescent="0.2">
      <c r="D12" s="7">
        <f>CORREL(C3:AC3,C4:AC4)</f>
        <v>0.55101552180960389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2023-01-28T04:09:11Z</dcterms:created>
  <dcterms:modified xsi:type="dcterms:W3CDTF">2023-01-28T08:17:31Z</dcterms:modified>
</cp:coreProperties>
</file>