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ABBF3EA-FA18-414A-96C5-B41CE480EDE1}" xr6:coauthVersionLast="47" xr6:coauthVersionMax="47" xr10:uidLastSave="{00000000-0000-0000-0000-000000000000}"/>
  <bookViews>
    <workbookView xWindow="3120" yWindow="3120" windowWidth="38700" windowHeight="15345" activeTab="1" xr2:uid="{42FAB0B8-B3B6-46D2-8C7D-223F0B68CFEB}"/>
  </bookViews>
  <sheets>
    <sheet name="Main" sheetId="1" r:id="rId1"/>
    <sheet name="vepdegestr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7" i="1" s="1"/>
</calcChain>
</file>

<file path=xl/sharedStrings.xml><?xml version="1.0" encoding="utf-8"?>
<sst xmlns="http://schemas.openxmlformats.org/spreadsheetml/2006/main" count="115" uniqueCount="97">
  <si>
    <t>Price</t>
  </si>
  <si>
    <t>Shares</t>
  </si>
  <si>
    <t>MC</t>
  </si>
  <si>
    <t>Cash</t>
  </si>
  <si>
    <t>Debt</t>
  </si>
  <si>
    <t>EV</t>
  </si>
  <si>
    <t>Q324</t>
  </si>
  <si>
    <t>CEO: John Houston</t>
  </si>
  <si>
    <t>Name</t>
  </si>
  <si>
    <t>vepdegestrant</t>
  </si>
  <si>
    <t>Indication</t>
  </si>
  <si>
    <t>ER+ BC</t>
  </si>
  <si>
    <t>ARV-102</t>
  </si>
  <si>
    <t>LRRK2</t>
  </si>
  <si>
    <t>ARV-393</t>
  </si>
  <si>
    <t>BCL6</t>
  </si>
  <si>
    <t>MOA</t>
  </si>
  <si>
    <t>KRAS G12D</t>
  </si>
  <si>
    <t>Phase</t>
  </si>
  <si>
    <t>PC</t>
  </si>
  <si>
    <t>I</t>
  </si>
  <si>
    <t>III</t>
  </si>
  <si>
    <t>ER PROTAC</t>
  </si>
  <si>
    <t>B-Cell Lymphomas</t>
  </si>
  <si>
    <t>Parkinson's</t>
  </si>
  <si>
    <t>Main</t>
  </si>
  <si>
    <t>Brand</t>
  </si>
  <si>
    <t>Generic</t>
  </si>
  <si>
    <t>Clinical Trials</t>
  </si>
  <si>
    <t>Economics</t>
  </si>
  <si>
    <t>PFE</t>
  </si>
  <si>
    <t>1/10/25: 2025 preview</t>
  </si>
  <si>
    <t>Phase III "VERITAC-2" 2L ER+ mBC monotherapy - Q125 results</t>
  </si>
  <si>
    <t>CMO: Noah Berkowitz</t>
  </si>
  <si>
    <t>AR-V7</t>
  </si>
  <si>
    <t>NVS</t>
  </si>
  <si>
    <t>AR PROTAC</t>
  </si>
  <si>
    <t>ARV-766</t>
  </si>
  <si>
    <t>Competition</t>
  </si>
  <si>
    <t>NCT06645938</t>
  </si>
  <si>
    <t>PK</t>
  </si>
  <si>
    <t>NCT06347861</t>
  </si>
  <si>
    <t>NCT06275841</t>
  </si>
  <si>
    <t>DDI</t>
  </si>
  <si>
    <t>NCT06256510</t>
  </si>
  <si>
    <t>NCT06206837</t>
  </si>
  <si>
    <t>combination with PF-07220060</t>
  </si>
  <si>
    <t>NCT06125522</t>
  </si>
  <si>
    <t>NCT06005688</t>
  </si>
  <si>
    <t>NCT05930925</t>
  </si>
  <si>
    <t>NCT05909397</t>
  </si>
  <si>
    <t>NCT05732428</t>
  </si>
  <si>
    <t>China</t>
  </si>
  <si>
    <t>NCT05673889</t>
  </si>
  <si>
    <t>NCT05654623</t>
  </si>
  <si>
    <t>NCT05652660</t>
  </si>
  <si>
    <t>NCT05573555</t>
  </si>
  <si>
    <t>NCT05549505</t>
  </si>
  <si>
    <t>NCT05548127</t>
  </si>
  <si>
    <t>NCT05538312</t>
  </si>
  <si>
    <t>NCT05501769</t>
  </si>
  <si>
    <t>NCT05463952</t>
  </si>
  <si>
    <t>NCT04072952</t>
  </si>
  <si>
    <t>with palbociclib</t>
  </si>
  <si>
    <t>ARV-471, PF-07850327</t>
  </si>
  <si>
    <t>Study Start: 8/5/2019</t>
  </si>
  <si>
    <t>Phase Ib "TACTIVE-E" n=32 with everolimus</t>
  </si>
  <si>
    <t>Japan, Phase I, 200mg with food in Japan. 4/6 progressive disease, 0 DLTs</t>
  </si>
  <si>
    <t>TACTIVE-U C (samuraciclib)</t>
  </si>
  <si>
    <t>TACTIVE-U B (ribociclib)</t>
  </si>
  <si>
    <t>TACTIVE-U A (abemaciclib)</t>
  </si>
  <si>
    <t>December 2023 (SABCS) update:</t>
  </si>
  <si>
    <t>CBR: 63%, ORR: 42%, mPFS 11.2mo</t>
  </si>
  <si>
    <t>5/16/24 (ESMO Breast 2024) update: 13.9 months mPFS at 200mg, the recommended Phase III dose</t>
  </si>
  <si>
    <t>Phase Ib "ARV-471-mBC-101" with Ibrance n=46 or n=217  - NCT04072952</t>
  </si>
  <si>
    <t>"heavily pre-treated": median 4 prior therapies, 3 in metastatic setting, 87% prior CDK4/6, 80% prior fulvestrant, 48% chemo in metastatic setting</t>
  </si>
  <si>
    <t>n=29 mutant ESR1: 72% CBR</t>
  </si>
  <si>
    <t>n=15 wild-type ESR1: 53% CBR</t>
  </si>
  <si>
    <t>n=21 200mg, CBR 67%, mutant ESR1: 79% (n=14), wildtype: 43% (n=7)</t>
  </si>
  <si>
    <t>n=2 180mg</t>
  </si>
  <si>
    <t>n=3 400mg, n=20 500mg</t>
  </si>
  <si>
    <t>All dosing 21 days on, 7 days off.</t>
  </si>
  <si>
    <t>5/16/24: Phase 1n combination data update.</t>
  </si>
  <si>
    <t>Phase III "VERITAC-2" 2L monotherapy</t>
  </si>
  <si>
    <t>Phase III "VERITAC-3" 1L with palbociclib vs. letrozole+palbociclib</t>
  </si>
  <si>
    <t>neoadjuvant vs. anastrozole?</t>
  </si>
  <si>
    <t>Phase I portion was 40% CBR n=47, only 3 PRs?</t>
  </si>
  <si>
    <t xml:space="preserve">  ER driver of breast cancer in 75% of cases.</t>
  </si>
  <si>
    <t>imlunestrant, camizestrant, amcenestrant, fulvestrant.</t>
  </si>
  <si>
    <t>fulvestrant binds and immobilizes the ER, but only 50-60% degradation, partially because of poor PK (IM administration)</t>
  </si>
  <si>
    <t>Estrogen Receptor PROTAC (cereblon)</t>
  </si>
  <si>
    <t xml:space="preserve">  &gt;80% degradation within 4 hours</t>
  </si>
  <si>
    <t>PALBOCOMP</t>
  </si>
  <si>
    <t>46% CBR, 6.0m PFS</t>
  </si>
  <si>
    <t>PALOMA-3</t>
  </si>
  <si>
    <t>9.2m PFS</t>
  </si>
  <si>
    <t xml:space="preserve">  lasofoxifene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</si>
</sst>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0" fontId="6" fillId="0" borderId="1" xfId="1" applyFont="1" applyBorder="1"/>
    <xf numFmtId="0" fontId="4" fillId="0" borderId="4" xfId="0" applyFont="1" applyBorder="1" applyAlignment="1">
      <alignment horizontal="center"/>
    </xf>
    <xf numFmtId="0" fontId="3" fillId="0" borderId="0" xfId="0" applyFont="1"/>
    <xf numFmtId="0" fontId="8" fillId="0" borderId="0" xfId="0" applyFont="1"/>
    <xf numFmtId="14" fontId="4" fillId="0" borderId="0" xfId="0" applyNumberFormat="1" applyFont="1"/>
    <xf numFmtId="14" fontId="8" fillId="0" borderId="0" xfId="0" applyNumberFormat="1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F20A0BB-6CDD-4244-AEE2-8221B13FF9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644458</xdr:colOff>
      <xdr:row>1</xdr:row>
      <xdr:rowOff>28374</xdr:rowOff>
    </xdr:from>
    <xdr:to>
      <xdr:col>8</xdr:col>
      <xdr:colOff>124315</xdr:colOff>
      <xdr:row>9</xdr:row>
      <xdr:rowOff>89171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9F39A8-EC26-393C-E96E-2F21FB301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4990" y="190502"/>
          <a:ext cx="1952304" cy="1357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589E-B915-4275-A5C3-EC7A441168EF}">
  <dimension ref="B2:P17"/>
  <sheetViews>
    <sheetView zoomScale="145" zoomScaleNormal="145" workbookViewId="0">
      <selection activeCell="H16" sqref="H16"/>
    </sheetView>
  </sheetViews>
  <sheetFormatPr defaultColWidth="8.7109375" defaultRowHeight="12.75" x14ac:dyDescent="0.2"/>
  <cols>
    <col min="1" max="1" width="4.7109375" style="1" customWidth="1"/>
    <col min="2" max="2" width="14.85546875" style="1" customWidth="1"/>
    <col min="3" max="3" width="16.85546875" style="1" customWidth="1"/>
    <col min="4" max="4" width="14.85546875" style="1" customWidth="1"/>
    <col min="5" max="5" width="8.7109375" style="1"/>
    <col min="6" max="6" width="11.7109375" style="1" customWidth="1"/>
    <col min="7" max="10" width="5.140625" style="1" customWidth="1"/>
    <col min="11" max="13" width="2.42578125" style="1" customWidth="1"/>
    <col min="14" max="16384" width="8.7109375" style="1"/>
  </cols>
  <sheetData>
    <row r="2" spans="2:16" x14ac:dyDescent="0.2">
      <c r="B2" s="10" t="s">
        <v>8</v>
      </c>
      <c r="C2" s="11" t="s">
        <v>10</v>
      </c>
      <c r="D2" s="11" t="s">
        <v>16</v>
      </c>
      <c r="E2" s="13" t="s">
        <v>18</v>
      </c>
      <c r="F2" s="13" t="s">
        <v>29</v>
      </c>
      <c r="G2" s="11"/>
      <c r="H2" s="11"/>
      <c r="I2" s="11"/>
      <c r="J2" s="12"/>
      <c r="N2" s="1" t="s">
        <v>0</v>
      </c>
      <c r="O2" s="2">
        <v>20.14</v>
      </c>
    </row>
    <row r="3" spans="2:16" x14ac:dyDescent="0.2">
      <c r="B3" s="17" t="s">
        <v>9</v>
      </c>
      <c r="C3" s="1" t="s">
        <v>11</v>
      </c>
      <c r="D3" s="1" t="s">
        <v>22</v>
      </c>
      <c r="E3" s="14" t="s">
        <v>21</v>
      </c>
      <c r="F3" s="14" t="s">
        <v>30</v>
      </c>
      <c r="J3" s="6"/>
      <c r="N3" s="1" t="s">
        <v>1</v>
      </c>
      <c r="O3" s="3">
        <v>68.712999999999994</v>
      </c>
      <c r="P3" s="4" t="s">
        <v>6</v>
      </c>
    </row>
    <row r="4" spans="2:16" x14ac:dyDescent="0.2">
      <c r="B4" s="5" t="s">
        <v>12</v>
      </c>
      <c r="C4" s="1" t="s">
        <v>24</v>
      </c>
      <c r="D4" s="1" t="s">
        <v>13</v>
      </c>
      <c r="E4" s="14" t="s">
        <v>20</v>
      </c>
      <c r="F4" s="14"/>
      <c r="J4" s="6"/>
      <c r="N4" s="1" t="s">
        <v>2</v>
      </c>
      <c r="O4" s="3">
        <f>+O2*O3</f>
        <v>1383.8798199999999</v>
      </c>
    </row>
    <row r="5" spans="2:16" x14ac:dyDescent="0.2">
      <c r="B5" s="5" t="s">
        <v>14</v>
      </c>
      <c r="C5" s="1" t="s">
        <v>23</v>
      </c>
      <c r="D5" s="1" t="s">
        <v>15</v>
      </c>
      <c r="E5" s="14" t="s">
        <v>20</v>
      </c>
      <c r="F5" s="14"/>
      <c r="J5" s="6"/>
      <c r="N5" s="1" t="s">
        <v>3</v>
      </c>
      <c r="O5" s="3">
        <f>85.2+1036.4</f>
        <v>1121.6000000000001</v>
      </c>
      <c r="P5" s="4" t="s">
        <v>6</v>
      </c>
    </row>
    <row r="6" spans="2:16" x14ac:dyDescent="0.2">
      <c r="B6" s="5"/>
      <c r="D6" s="1" t="s">
        <v>17</v>
      </c>
      <c r="E6" s="14" t="s">
        <v>19</v>
      </c>
      <c r="F6" s="14"/>
      <c r="J6" s="6"/>
      <c r="N6" s="1" t="s">
        <v>4</v>
      </c>
      <c r="O6" s="3">
        <v>0.6</v>
      </c>
      <c r="P6" s="4" t="s">
        <v>6</v>
      </c>
    </row>
    <row r="7" spans="2:16" x14ac:dyDescent="0.2">
      <c r="B7" s="5" t="s">
        <v>34</v>
      </c>
      <c r="D7" s="1" t="s">
        <v>36</v>
      </c>
      <c r="E7" s="14" t="s">
        <v>19</v>
      </c>
      <c r="F7" s="14" t="s">
        <v>35</v>
      </c>
      <c r="J7" s="6"/>
      <c r="N7" s="1" t="s">
        <v>5</v>
      </c>
      <c r="O7" s="3">
        <f>+O4-O5+O6</f>
        <v>262.87981999999977</v>
      </c>
    </row>
    <row r="8" spans="2:16" x14ac:dyDescent="0.2">
      <c r="B8" s="5" t="s">
        <v>37</v>
      </c>
      <c r="D8" s="1" t="s">
        <v>36</v>
      </c>
      <c r="F8" s="14" t="s">
        <v>35</v>
      </c>
      <c r="J8" s="6"/>
    </row>
    <row r="9" spans="2:16" x14ac:dyDescent="0.2">
      <c r="B9" s="7"/>
      <c r="C9" s="8"/>
      <c r="D9" s="8"/>
      <c r="E9" s="8"/>
      <c r="F9" s="18"/>
      <c r="G9" s="8"/>
      <c r="H9" s="8"/>
      <c r="I9" s="8"/>
      <c r="J9" s="9"/>
      <c r="N9" s="1" t="s">
        <v>7</v>
      </c>
    </row>
    <row r="10" spans="2:16" x14ac:dyDescent="0.2">
      <c r="N10" s="1" t="s">
        <v>33</v>
      </c>
    </row>
    <row r="15" spans="2:16" x14ac:dyDescent="0.2">
      <c r="H15" s="19" t="s">
        <v>82</v>
      </c>
    </row>
    <row r="17" spans="8:8" x14ac:dyDescent="0.2">
      <c r="H17" s="1" t="s">
        <v>31</v>
      </c>
    </row>
  </sheetData>
  <hyperlinks>
    <hyperlink ref="B3" location="vepdegestrant!A1" display="vepdegestrant" xr:uid="{1A06BA32-2A5C-4320-94A4-CF030FC0E2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BAE-3F5F-4B39-A5E7-79F1DE9F5C70}">
  <dimension ref="A1:I60"/>
  <sheetViews>
    <sheetView tabSelected="1" topLeftCell="A7" zoomScale="235" zoomScaleNormal="235" workbookViewId="0">
      <selection activeCell="I15" sqref="I15"/>
    </sheetView>
  </sheetViews>
  <sheetFormatPr defaultColWidth="8.7109375" defaultRowHeight="12.75" x14ac:dyDescent="0.2"/>
  <cols>
    <col min="1" max="1" width="4.5703125" style="1" bestFit="1" customWidth="1"/>
    <col min="2" max="2" width="12.85546875" style="1" customWidth="1"/>
    <col min="3" max="3" width="15.140625" style="1" customWidth="1"/>
    <col min="4" max="4" width="25.140625" style="1" customWidth="1"/>
    <col min="5" max="5" width="10.5703125" style="1" bestFit="1" customWidth="1"/>
    <col min="6" max="7" width="8.7109375" style="1"/>
    <col min="8" max="8" width="9.140625" style="1" bestFit="1" customWidth="1"/>
    <col min="9" max="16384" width="8.7109375" style="1"/>
  </cols>
  <sheetData>
    <row r="1" spans="1:8" x14ac:dyDescent="0.2">
      <c r="A1" s="15" t="s">
        <v>25</v>
      </c>
    </row>
    <row r="2" spans="1:8" x14ac:dyDescent="0.2">
      <c r="B2" s="1" t="s">
        <v>26</v>
      </c>
      <c r="C2" s="19" t="s">
        <v>64</v>
      </c>
    </row>
    <row r="3" spans="1:8" x14ac:dyDescent="0.2">
      <c r="B3" s="1" t="s">
        <v>27</v>
      </c>
      <c r="C3" s="1" t="s">
        <v>9</v>
      </c>
    </row>
    <row r="4" spans="1:8" x14ac:dyDescent="0.2">
      <c r="B4" s="1" t="s">
        <v>10</v>
      </c>
    </row>
    <row r="5" spans="1:8" x14ac:dyDescent="0.2">
      <c r="B5" s="1" t="s">
        <v>16</v>
      </c>
      <c r="C5" s="24" t="s">
        <v>90</v>
      </c>
    </row>
    <row r="6" spans="1:8" x14ac:dyDescent="0.2">
      <c r="C6" s="24" t="s">
        <v>87</v>
      </c>
    </row>
    <row r="7" spans="1:8" x14ac:dyDescent="0.2">
      <c r="C7" s="24" t="s">
        <v>91</v>
      </c>
    </row>
    <row r="8" spans="1:8" x14ac:dyDescent="0.2">
      <c r="C8" s="24" t="s">
        <v>96</v>
      </c>
    </row>
    <row r="9" spans="1:8" x14ac:dyDescent="0.2">
      <c r="B9" s="1" t="s">
        <v>29</v>
      </c>
      <c r="C9" s="1" t="s">
        <v>30</v>
      </c>
    </row>
    <row r="10" spans="1:8" x14ac:dyDescent="0.2">
      <c r="B10" s="19" t="s">
        <v>38</v>
      </c>
      <c r="C10" s="24" t="s">
        <v>88</v>
      </c>
    </row>
    <row r="11" spans="1:8" x14ac:dyDescent="0.2">
      <c r="B11" s="19"/>
      <c r="C11" s="24" t="s">
        <v>89</v>
      </c>
    </row>
    <row r="12" spans="1:8" x14ac:dyDescent="0.2">
      <c r="B12" s="1" t="s">
        <v>28</v>
      </c>
    </row>
    <row r="13" spans="1:8" x14ac:dyDescent="0.2">
      <c r="C13" s="16" t="s">
        <v>32</v>
      </c>
      <c r="H13" s="1">
        <v>26075522</v>
      </c>
    </row>
    <row r="14" spans="1:8" x14ac:dyDescent="0.2">
      <c r="H14" s="1">
        <v>35923930</v>
      </c>
    </row>
    <row r="15" spans="1:8" x14ac:dyDescent="0.2">
      <c r="H15" s="1">
        <v>32829249</v>
      </c>
    </row>
    <row r="16" spans="1:8" x14ac:dyDescent="0.2">
      <c r="H16" s="1">
        <v>31780851</v>
      </c>
    </row>
    <row r="17" spans="3:9" x14ac:dyDescent="0.2">
      <c r="C17" s="16" t="s">
        <v>74</v>
      </c>
      <c r="H17" s="1">
        <v>39585895</v>
      </c>
    </row>
    <row r="18" spans="3:9" x14ac:dyDescent="0.2">
      <c r="C18" s="19" t="s">
        <v>65</v>
      </c>
      <c r="H18" s="1">
        <v>35042991</v>
      </c>
    </row>
    <row r="19" spans="3:9" x14ac:dyDescent="0.2">
      <c r="C19" s="19" t="s">
        <v>75</v>
      </c>
      <c r="H19" s="1">
        <v>34212149</v>
      </c>
    </row>
    <row r="20" spans="3:9" x14ac:dyDescent="0.2">
      <c r="C20" s="20" t="s">
        <v>73</v>
      </c>
      <c r="H20" s="1">
        <v>35671157</v>
      </c>
    </row>
    <row r="21" spans="3:9" x14ac:dyDescent="0.2">
      <c r="C21" s="19" t="s">
        <v>71</v>
      </c>
      <c r="H21" s="1">
        <v>33839157</v>
      </c>
    </row>
    <row r="22" spans="3:9" x14ac:dyDescent="0.2">
      <c r="C22" s="19"/>
    </row>
    <row r="23" spans="3:9" x14ac:dyDescent="0.2">
      <c r="C23" s="20" t="s">
        <v>72</v>
      </c>
      <c r="F23" s="19" t="s">
        <v>78</v>
      </c>
    </row>
    <row r="24" spans="3:9" x14ac:dyDescent="0.2">
      <c r="C24" s="19" t="s">
        <v>76</v>
      </c>
      <c r="F24" s="19" t="s">
        <v>79</v>
      </c>
    </row>
    <row r="25" spans="3:9" x14ac:dyDescent="0.2">
      <c r="C25" s="19" t="s">
        <v>77</v>
      </c>
      <c r="F25" s="19" t="s">
        <v>80</v>
      </c>
      <c r="I25" s="19" t="s">
        <v>81</v>
      </c>
    </row>
    <row r="27" spans="3:9" x14ac:dyDescent="0.2">
      <c r="C27" s="23" t="s">
        <v>86</v>
      </c>
    </row>
    <row r="29" spans="3:9" x14ac:dyDescent="0.2">
      <c r="C29" s="16" t="s">
        <v>92</v>
      </c>
      <c r="E29" s="16" t="s">
        <v>94</v>
      </c>
    </row>
    <row r="30" spans="3:9" x14ac:dyDescent="0.2">
      <c r="C30" s="24" t="s">
        <v>93</v>
      </c>
      <c r="E30" s="24" t="s">
        <v>95</v>
      </c>
    </row>
    <row r="32" spans="3:9" x14ac:dyDescent="0.2">
      <c r="C32" s="19" t="s">
        <v>39</v>
      </c>
      <c r="D32" s="19" t="s">
        <v>40</v>
      </c>
      <c r="E32" s="21">
        <v>45581</v>
      </c>
      <c r="F32" s="1">
        <v>12</v>
      </c>
    </row>
    <row r="33" spans="3:6" x14ac:dyDescent="0.2">
      <c r="C33" s="19" t="s">
        <v>41</v>
      </c>
      <c r="D33" s="19" t="s">
        <v>40</v>
      </c>
      <c r="E33" s="21">
        <v>45384</v>
      </c>
      <c r="F33" s="1">
        <v>52</v>
      </c>
    </row>
    <row r="34" spans="3:6" x14ac:dyDescent="0.2">
      <c r="C34" s="19" t="s">
        <v>42</v>
      </c>
      <c r="D34" s="19" t="s">
        <v>43</v>
      </c>
      <c r="E34" s="21">
        <v>45345</v>
      </c>
      <c r="F34" s="1">
        <v>12</v>
      </c>
    </row>
    <row r="35" spans="3:6" x14ac:dyDescent="0.2">
      <c r="C35" s="19" t="s">
        <v>44</v>
      </c>
      <c r="D35" s="19" t="s">
        <v>43</v>
      </c>
      <c r="E35" s="21">
        <v>45330</v>
      </c>
      <c r="F35" s="1">
        <v>15</v>
      </c>
    </row>
    <row r="36" spans="3:6" x14ac:dyDescent="0.2">
      <c r="C36" s="19" t="s">
        <v>48</v>
      </c>
      <c r="D36" s="19" t="s">
        <v>40</v>
      </c>
      <c r="E36" s="21">
        <v>45156</v>
      </c>
      <c r="F36" s="1">
        <v>12</v>
      </c>
    </row>
    <row r="37" spans="3:6" x14ac:dyDescent="0.2">
      <c r="C37" s="19" t="s">
        <v>49</v>
      </c>
      <c r="D37" s="19" t="s">
        <v>40</v>
      </c>
      <c r="E37" s="21">
        <v>45089</v>
      </c>
      <c r="F37" s="1">
        <v>12</v>
      </c>
    </row>
    <row r="38" spans="3:6" x14ac:dyDescent="0.2">
      <c r="C38" s="19" t="s">
        <v>53</v>
      </c>
      <c r="D38" s="19" t="s">
        <v>43</v>
      </c>
      <c r="E38" s="21">
        <v>44953</v>
      </c>
      <c r="F38" s="1">
        <v>24</v>
      </c>
    </row>
    <row r="39" spans="3:6" x14ac:dyDescent="0.2">
      <c r="C39" s="19" t="s">
        <v>55</v>
      </c>
      <c r="D39" s="19" t="s">
        <v>43</v>
      </c>
      <c r="E39" s="21">
        <v>44904</v>
      </c>
    </row>
    <row r="40" spans="3:6" x14ac:dyDescent="0.2">
      <c r="C40" s="19" t="s">
        <v>59</v>
      </c>
      <c r="D40" s="19" t="s">
        <v>43</v>
      </c>
      <c r="E40" s="21">
        <v>44980</v>
      </c>
    </row>
    <row r="41" spans="3:6" x14ac:dyDescent="0.2">
      <c r="C41" s="19"/>
      <c r="D41" s="19"/>
    </row>
    <row r="42" spans="3:6" x14ac:dyDescent="0.2">
      <c r="C42" s="19"/>
      <c r="D42" s="19"/>
    </row>
    <row r="45" spans="3:6" s="20" customFormat="1" x14ac:dyDescent="0.2">
      <c r="C45" s="20" t="s">
        <v>54</v>
      </c>
      <c r="D45" s="20" t="s">
        <v>83</v>
      </c>
      <c r="E45" s="22">
        <v>44988</v>
      </c>
      <c r="F45" s="20">
        <v>624</v>
      </c>
    </row>
    <row r="46" spans="3:6" x14ac:dyDescent="0.2">
      <c r="C46" s="20" t="s">
        <v>50</v>
      </c>
      <c r="D46" s="20" t="s">
        <v>84</v>
      </c>
      <c r="E46" s="22">
        <v>45147</v>
      </c>
      <c r="F46" s="20">
        <v>1180</v>
      </c>
    </row>
    <row r="47" spans="3:6" x14ac:dyDescent="0.2">
      <c r="C47" s="19" t="s">
        <v>57</v>
      </c>
      <c r="D47" s="23" t="s">
        <v>85</v>
      </c>
      <c r="E47" s="21">
        <v>44972</v>
      </c>
      <c r="F47" s="1">
        <v>152</v>
      </c>
    </row>
    <row r="48" spans="3:6" x14ac:dyDescent="0.2">
      <c r="C48" s="19" t="s">
        <v>62</v>
      </c>
      <c r="D48" s="19" t="s">
        <v>63</v>
      </c>
      <c r="E48" s="21">
        <v>43682</v>
      </c>
      <c r="F48" s="1">
        <v>217</v>
      </c>
    </row>
    <row r="54" spans="3:6" x14ac:dyDescent="0.2">
      <c r="C54" s="19" t="s">
        <v>51</v>
      </c>
      <c r="D54" s="19" t="s">
        <v>52</v>
      </c>
      <c r="E54" s="21">
        <v>44977</v>
      </c>
      <c r="F54" s="1">
        <v>9</v>
      </c>
    </row>
    <row r="55" spans="3:6" x14ac:dyDescent="0.2">
      <c r="C55" s="19" t="s">
        <v>61</v>
      </c>
      <c r="D55" s="19" t="s">
        <v>67</v>
      </c>
      <c r="E55" s="21">
        <v>44789</v>
      </c>
      <c r="F55" s="1">
        <v>6</v>
      </c>
    </row>
    <row r="56" spans="3:6" x14ac:dyDescent="0.2">
      <c r="C56" s="19" t="s">
        <v>56</v>
      </c>
      <c r="D56" s="19" t="s">
        <v>69</v>
      </c>
      <c r="E56" s="21">
        <v>44986</v>
      </c>
      <c r="F56" s="1">
        <v>47</v>
      </c>
    </row>
    <row r="57" spans="3:6" x14ac:dyDescent="0.2">
      <c r="C57" s="19" t="s">
        <v>47</v>
      </c>
      <c r="D57" s="19" t="s">
        <v>68</v>
      </c>
      <c r="E57" s="21">
        <v>45301</v>
      </c>
      <c r="F57" s="1">
        <v>67</v>
      </c>
    </row>
    <row r="58" spans="3:6" x14ac:dyDescent="0.2">
      <c r="C58" s="19" t="s">
        <v>58</v>
      </c>
      <c r="D58" s="19" t="s">
        <v>70</v>
      </c>
      <c r="E58" s="21">
        <v>44980</v>
      </c>
      <c r="F58" s="1">
        <v>37</v>
      </c>
    </row>
    <row r="59" spans="3:6" x14ac:dyDescent="0.2">
      <c r="C59" s="19" t="s">
        <v>45</v>
      </c>
      <c r="D59" s="19" t="s">
        <v>46</v>
      </c>
      <c r="E59" s="21">
        <v>45341</v>
      </c>
      <c r="F59" s="1">
        <v>65</v>
      </c>
    </row>
    <row r="60" spans="3:6" x14ac:dyDescent="0.2">
      <c r="C60" s="19" t="s">
        <v>60</v>
      </c>
      <c r="D60" s="19" t="s">
        <v>66</v>
      </c>
      <c r="E60" s="21">
        <v>44812</v>
      </c>
      <c r="F60" s="1">
        <v>32</v>
      </c>
    </row>
  </sheetData>
  <hyperlinks>
    <hyperlink ref="A1" location="Main!A1" display="Main" xr:uid="{27B7B2F6-2E6A-42EF-9692-C507C193961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vepdegestrant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2025-01-27T19:33:41Z</dcterms:created>
  <dcterms:modified xsi:type="dcterms:W3CDTF">2025-02-08T14:28:30Z</dcterms:modified>
</cp:coreProperties>
</file>