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71E6B6C5-2401-CE4E-83C6-543D769E1D36}" xr6:coauthVersionLast="47" xr6:coauthVersionMax="47" xr10:uidLastSave="{00000000-0000-0000-0000-000000000000}"/>
  <bookViews>
    <workbookView xWindow="-18860" yWindow="-19620" windowWidth="19560" windowHeight="16680" xr2:uid="{1C9484BF-E651-B64B-B12F-C51CAC971A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  <c r="L69" i="1" s="1"/>
  <c r="J68" i="1"/>
  <c r="K68" i="1" s="1"/>
  <c r="J67" i="1"/>
  <c r="K67" i="1" s="1"/>
  <c r="K60" i="1"/>
  <c r="K61" i="1"/>
  <c r="K62" i="1"/>
  <c r="K63" i="1"/>
  <c r="K64" i="1"/>
  <c r="K65" i="1"/>
  <c r="K66" i="1"/>
  <c r="K59" i="1"/>
  <c r="L66" i="1"/>
  <c r="L65" i="1"/>
  <c r="L63" i="1"/>
  <c r="L62" i="1"/>
  <c r="L61" i="1"/>
  <c r="L59" i="1"/>
  <c r="N64" i="1"/>
  <c r="J66" i="1"/>
  <c r="P66" i="1" s="1"/>
  <c r="J65" i="1"/>
  <c r="N65" i="1" s="1"/>
  <c r="P65" i="1"/>
  <c r="J64" i="1"/>
  <c r="P64" i="1" s="1"/>
  <c r="B63" i="1"/>
  <c r="J63" i="1"/>
  <c r="P63" i="1" s="1"/>
  <c r="B62" i="1"/>
  <c r="J62" i="1"/>
  <c r="P62" i="1" s="1"/>
  <c r="J61" i="1"/>
  <c r="P61" i="1" s="1"/>
  <c r="J60" i="1"/>
  <c r="O60" i="1" s="1"/>
  <c r="J59" i="1"/>
  <c r="O59" i="1" s="1"/>
  <c r="P69" i="1" l="1"/>
  <c r="O69" i="1"/>
  <c r="N69" i="1"/>
  <c r="K69" i="1"/>
  <c r="M69" i="1"/>
  <c r="P68" i="1"/>
  <c r="O68" i="1"/>
  <c r="N68" i="1"/>
  <c r="M68" i="1"/>
  <c r="L68" i="1"/>
  <c r="P67" i="1"/>
  <c r="O67" i="1"/>
  <c r="N67" i="1"/>
  <c r="M67" i="1"/>
  <c r="L67" i="1"/>
  <c r="M61" i="1"/>
  <c r="M62" i="1"/>
  <c r="M66" i="1"/>
  <c r="M60" i="1"/>
  <c r="P60" i="1"/>
  <c r="L60" i="1"/>
  <c r="L64" i="1"/>
  <c r="N63" i="1"/>
  <c r="M63" i="1"/>
  <c r="M64" i="1"/>
  <c r="O64" i="1"/>
  <c r="M65" i="1"/>
  <c r="O65" i="1"/>
  <c r="O66" i="1"/>
  <c r="M59" i="1"/>
  <c r="N60" i="1"/>
  <c r="P59" i="1"/>
  <c r="N61" i="1"/>
  <c r="N59" i="1"/>
  <c r="N62" i="1"/>
  <c r="O61" i="1"/>
  <c r="O62" i="1"/>
  <c r="O63" i="1"/>
  <c r="N66" i="1"/>
  <c r="I46" i="1"/>
  <c r="E39" i="1" l="1"/>
  <c r="D39" i="1"/>
  <c r="E31" i="1"/>
  <c r="D31" i="1"/>
  <c r="E24" i="1"/>
  <c r="D24" i="1"/>
  <c r="E17" i="1"/>
  <c r="D17" i="1"/>
  <c r="E3" i="1"/>
  <c r="D3" i="1"/>
  <c r="E10" i="1"/>
  <c r="D10" i="1"/>
</calcChain>
</file>

<file path=xl/sharedStrings.xml><?xml version="1.0" encoding="utf-8"?>
<sst xmlns="http://schemas.openxmlformats.org/spreadsheetml/2006/main" count="12" uniqueCount="11">
  <si>
    <t>5 steps - 30 sentences</t>
  </si>
  <si>
    <t>no bfloat in conv1d</t>
  </si>
  <si>
    <t>new weight_norm API</t>
  </si>
  <si>
    <t>new weight_norm APIx2</t>
  </si>
  <si>
    <t>small changes</t>
  </si>
  <si>
    <t>Vocoder</t>
  </si>
  <si>
    <t>Diffusion</t>
  </si>
  <si>
    <t>Text Prep Time</t>
  </si>
  <si>
    <t>BERT</t>
  </si>
  <si>
    <t>Predictor</t>
  </si>
  <si>
    <t>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</si>
</sst>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D731-F469-1C49-ADAE-71EBA75F050F}">
  <dimension ref="B2:P69"/>
  <sheetViews>
    <sheetView tabSelected="1" topLeftCell="A49" zoomScale="130" zoomScaleNormal="130" workbookViewId="0">
      <selection activeCell="D57" sqref="D57"/>
    </sheetView>
  </sheetViews>
  <sheetFormatPr baseColWidth="10" defaultRowHeight="16" x14ac:dyDescent="0.2"/>
  <cols>
    <col min="1" max="1" width="4.1640625" customWidth="1"/>
    <col min="2" max="2" width="10.5" customWidth="1"/>
    <col min="6" max="6" width="8.6640625" customWidth="1"/>
    <col min="7" max="7" width="6.6640625" customWidth="1"/>
    <col min="8" max="8" width="6.1640625" customWidth="1"/>
    <col min="9" max="9" width="8.6640625" bestFit="1" customWidth="1"/>
    <col min="10" max="10" width="4.6640625" bestFit="1" customWidth="1"/>
    <col min="11" max="16" width="6.1640625" customWidth="1"/>
  </cols>
  <sheetData>
    <row r="2" spans="2:7" x14ac:dyDescent="0.2">
      <c r="B2" t="s">
        <v>0</v>
      </c>
      <c r="F2" s="3"/>
      <c r="G2" s="3"/>
    </row>
    <row r="3" spans="2:7" x14ac:dyDescent="0.2">
      <c r="C3">
        <v>8.3465000000000007</v>
      </c>
      <c r="D3" s="3">
        <f>AVERAGE(C3:C8)</f>
        <v>9.1789016666666665</v>
      </c>
      <c r="E3" s="3">
        <f>STDEV(C3:C8)</f>
        <v>0.89207523062613192</v>
      </c>
      <c r="F3" s="1"/>
    </row>
    <row r="4" spans="2:7" x14ac:dyDescent="0.2">
      <c r="C4">
        <v>9.2073</v>
      </c>
      <c r="F4" s="1"/>
    </row>
    <row r="5" spans="2:7" x14ac:dyDescent="0.2">
      <c r="C5">
        <v>7.8603899999999998</v>
      </c>
      <c r="F5" s="1"/>
    </row>
    <row r="6" spans="2:7" x14ac:dyDescent="0.2">
      <c r="C6">
        <v>9.7851700000000008</v>
      </c>
      <c r="F6" s="1"/>
    </row>
    <row r="7" spans="2:7" x14ac:dyDescent="0.2">
      <c r="C7">
        <v>10.058999999999999</v>
      </c>
      <c r="F7" s="1"/>
    </row>
    <row r="8" spans="2:7" x14ac:dyDescent="0.2">
      <c r="C8">
        <v>9.8150499999999994</v>
      </c>
      <c r="F8" s="1"/>
    </row>
    <row r="9" spans="2:7" x14ac:dyDescent="0.2">
      <c r="F9" s="1"/>
    </row>
    <row r="10" spans="2:7" x14ac:dyDescent="0.2">
      <c r="B10" t="s">
        <v>1</v>
      </c>
      <c r="C10">
        <v>9.367191</v>
      </c>
      <c r="D10" s="3">
        <f>AVERAGE(C10:C15)</f>
        <v>9.0999485</v>
      </c>
      <c r="E10" s="3">
        <f>STDEV(C10:C15)</f>
        <v>0.83252791037508145</v>
      </c>
      <c r="F10" s="1"/>
    </row>
    <row r="11" spans="2:7" x14ac:dyDescent="0.2">
      <c r="C11">
        <v>10.1366</v>
      </c>
      <c r="F11" s="1"/>
    </row>
    <row r="12" spans="2:7" x14ac:dyDescent="0.2">
      <c r="C12">
        <v>7.6544600000000003</v>
      </c>
      <c r="E12" s="4"/>
      <c r="F12" s="3"/>
      <c r="G12" s="3"/>
    </row>
    <row r="13" spans="2:7" x14ac:dyDescent="0.2">
      <c r="C13">
        <v>9.0208999999999993</v>
      </c>
      <c r="E13" s="4"/>
    </row>
    <row r="14" spans="2:7" x14ac:dyDescent="0.2">
      <c r="C14" s="2">
        <v>9.5260400000000001</v>
      </c>
      <c r="E14" s="4"/>
    </row>
    <row r="15" spans="2:7" x14ac:dyDescent="0.2">
      <c r="C15">
        <v>8.8945000000000007</v>
      </c>
      <c r="E15" s="4"/>
    </row>
    <row r="16" spans="2:7" x14ac:dyDescent="0.2">
      <c r="C16" s="2"/>
      <c r="E16" s="4"/>
    </row>
    <row r="17" spans="2:5" x14ac:dyDescent="0.2">
      <c r="B17" t="s">
        <v>2</v>
      </c>
      <c r="C17" s="2">
        <v>9.7561999999999998</v>
      </c>
      <c r="D17" s="3">
        <f>AVERAGE(C17:C22)</f>
        <v>8.8670431666666669</v>
      </c>
      <c r="E17" s="3">
        <f>STDEV(C17:C22)</f>
        <v>1.1121812394340131</v>
      </c>
    </row>
    <row r="18" spans="2:5" x14ac:dyDescent="0.2">
      <c r="C18" s="2">
        <v>8.2952999999999992</v>
      </c>
      <c r="E18" s="4"/>
    </row>
    <row r="19" spans="2:5" x14ac:dyDescent="0.2">
      <c r="C19" s="2">
        <v>8.8651129999999991</v>
      </c>
      <c r="E19" s="4"/>
    </row>
    <row r="20" spans="2:5" x14ac:dyDescent="0.2">
      <c r="C20" s="2">
        <v>9.0860160000000008</v>
      </c>
      <c r="E20" s="4"/>
    </row>
    <row r="21" spans="2:5" x14ac:dyDescent="0.2">
      <c r="C21" s="2">
        <v>7.0383300000000002</v>
      </c>
      <c r="E21" s="4"/>
    </row>
    <row r="22" spans="2:5" x14ac:dyDescent="0.2">
      <c r="C22" s="2">
        <v>10.161300000000001</v>
      </c>
      <c r="E22" s="4"/>
    </row>
    <row r="23" spans="2:5" x14ac:dyDescent="0.2">
      <c r="C23" s="2"/>
      <c r="E23" s="4"/>
    </row>
    <row r="24" spans="2:5" x14ac:dyDescent="0.2">
      <c r="B24" t="s">
        <v>3</v>
      </c>
      <c r="C24" s="2">
        <v>8.307601</v>
      </c>
      <c r="D24" s="3">
        <f>AVERAGE(C24:C29)</f>
        <v>9.2594204999999992</v>
      </c>
      <c r="E24" s="3">
        <f>STDEV(C24:C29)</f>
        <v>0.73442015301045482</v>
      </c>
    </row>
    <row r="25" spans="2:5" x14ac:dyDescent="0.2">
      <c r="C25" s="2">
        <v>8.3288080000000004</v>
      </c>
      <c r="E25" s="4"/>
    </row>
    <row r="26" spans="2:5" x14ac:dyDescent="0.2">
      <c r="C26" s="2">
        <v>9.7568000000000001</v>
      </c>
      <c r="E26" s="4"/>
    </row>
    <row r="27" spans="2:5" x14ac:dyDescent="0.2">
      <c r="C27" s="2">
        <v>9.7135639999999999</v>
      </c>
      <c r="E27" s="4"/>
    </row>
    <row r="28" spans="2:5" x14ac:dyDescent="0.2">
      <c r="C28" s="2">
        <v>9.5871499999999994</v>
      </c>
      <c r="E28" s="4"/>
    </row>
    <row r="29" spans="2:5" x14ac:dyDescent="0.2">
      <c r="C29" s="2">
        <v>9.8626000000000005</v>
      </c>
      <c r="E29" s="4"/>
    </row>
    <row r="30" spans="2:5" x14ac:dyDescent="0.2">
      <c r="C30" s="2"/>
      <c r="E30" s="4"/>
    </row>
    <row r="31" spans="2:5" x14ac:dyDescent="0.2">
      <c r="B31" t="s">
        <v>3</v>
      </c>
      <c r="C31" s="2">
        <v>9.8134099999999993</v>
      </c>
      <c r="D31" s="3">
        <f>AVERAGE(C31:C37)</f>
        <v>9.367497285714288</v>
      </c>
      <c r="E31" s="3">
        <f>STDEV(C31:C38)</f>
        <v>0.90643774131205768</v>
      </c>
    </row>
    <row r="32" spans="2:5" x14ac:dyDescent="0.2">
      <c r="C32" s="2">
        <v>9.9190000000000005</v>
      </c>
    </row>
    <row r="33" spans="2:9" x14ac:dyDescent="0.2">
      <c r="C33" s="2">
        <v>9.5356509999999997</v>
      </c>
    </row>
    <row r="34" spans="2:9" x14ac:dyDescent="0.2">
      <c r="C34" s="2">
        <v>10.4275</v>
      </c>
    </row>
    <row r="35" spans="2:9" x14ac:dyDescent="0.2">
      <c r="C35" s="2">
        <v>7.8746999999999998</v>
      </c>
    </row>
    <row r="36" spans="2:9" x14ac:dyDescent="0.2">
      <c r="C36" s="2">
        <v>9.6248000000000005</v>
      </c>
    </row>
    <row r="37" spans="2:9" x14ac:dyDescent="0.2">
      <c r="C37" s="2">
        <v>8.3774200000000008</v>
      </c>
    </row>
    <row r="39" spans="2:9" x14ac:dyDescent="0.2">
      <c r="B39" t="s">
        <v>4</v>
      </c>
      <c r="C39" s="1">
        <v>6.8415999999999997</v>
      </c>
      <c r="D39" s="3">
        <f>AVERAGE(C39:C53)</f>
        <v>8.6430179066666675</v>
      </c>
      <c r="E39" s="3">
        <f>STDEV(C39:C53)</f>
        <v>0.87192415470496598</v>
      </c>
    </row>
    <row r="40" spans="2:9" x14ac:dyDescent="0.2">
      <c r="C40" s="1">
        <v>8.6336999999999993</v>
      </c>
    </row>
    <row r="41" spans="2:9" x14ac:dyDescent="0.2">
      <c r="C41" s="1">
        <v>9.6123700000000003</v>
      </c>
    </row>
    <row r="42" spans="2:9" x14ac:dyDescent="0.2">
      <c r="C42" s="1">
        <v>9.45303</v>
      </c>
    </row>
    <row r="43" spans="2:9" x14ac:dyDescent="0.2">
      <c r="C43" s="1">
        <v>9.6158800000000006</v>
      </c>
    </row>
    <row r="44" spans="2:9" x14ac:dyDescent="0.2">
      <c r="C44" s="1">
        <v>7.6867999999999999</v>
      </c>
    </row>
    <row r="45" spans="2:9" x14ac:dyDescent="0.2">
      <c r="C45" s="1">
        <v>7.869605</v>
      </c>
    </row>
    <row r="46" spans="2:9" x14ac:dyDescent="0.2">
      <c r="C46" s="1">
        <v>8.0342000000000002</v>
      </c>
      <c r="I46">
        <f>0.851+2.686+0.056+0.488</f>
        <v>4.0809999999999995</v>
      </c>
    </row>
    <row r="47" spans="2:9" x14ac:dyDescent="0.2">
      <c r="C47" s="1">
        <v>9.4267299999999992</v>
      </c>
    </row>
    <row r="48" spans="2:9" x14ac:dyDescent="0.2">
      <c r="C48" s="1">
        <v>7.7398999999999996</v>
      </c>
    </row>
    <row r="49" spans="2:16" x14ac:dyDescent="0.2">
      <c r="C49" s="1">
        <v>9.0604999999999993</v>
      </c>
    </row>
    <row r="50" spans="2:16" x14ac:dyDescent="0.2">
      <c r="C50" s="1">
        <v>9.1071106999999998</v>
      </c>
    </row>
    <row r="51" spans="2:16" x14ac:dyDescent="0.2">
      <c r="C51" s="1">
        <v>9.2454000000000001</v>
      </c>
    </row>
    <row r="52" spans="2:16" x14ac:dyDescent="0.2">
      <c r="C52" s="1">
        <v>8.0307159000000006</v>
      </c>
    </row>
    <row r="53" spans="2:16" x14ac:dyDescent="0.2">
      <c r="C53" s="1">
        <v>9.2877270000000003</v>
      </c>
    </row>
    <row r="54" spans="2:16" x14ac:dyDescent="0.2">
      <c r="C54" s="1">
        <v>9.6550214000000008</v>
      </c>
      <c r="D54" t="s">
        <v>6</v>
      </c>
      <c r="E54" t="s">
        <v>5</v>
      </c>
      <c r="F54" t="s">
        <v>7</v>
      </c>
      <c r="G54" t="s">
        <v>10</v>
      </c>
      <c r="H54" t="s">
        <v>8</v>
      </c>
      <c r="I54" t="s">
        <v>9</v>
      </c>
    </row>
    <row r="55" spans="2:16" x14ac:dyDescent="0.2">
      <c r="C55" s="1">
        <v>9.1738800000000005</v>
      </c>
      <c r="D55" s="1">
        <v>0.72160000000000002</v>
      </c>
      <c r="E55" s="1"/>
    </row>
    <row r="56" spans="2:16" x14ac:dyDescent="0.2">
      <c r="C56" s="1">
        <v>9.1562699999999992</v>
      </c>
      <c r="D56" s="1">
        <v>0.73331089999999999</v>
      </c>
      <c r="E56" s="1">
        <v>6.0585000000000004</v>
      </c>
    </row>
    <row r="57" spans="2:16" x14ac:dyDescent="0.2">
      <c r="C57" s="1">
        <v>7.8560889999999999</v>
      </c>
      <c r="D57" s="1">
        <v>0.56996999999999998</v>
      </c>
      <c r="E57" s="1">
        <v>5.0797800000000004</v>
      </c>
    </row>
    <row r="58" spans="2:16" x14ac:dyDescent="0.2">
      <c r="C58" s="3">
        <v>5.2590000000000003</v>
      </c>
      <c r="D58" s="5">
        <v>0.85099999999999998</v>
      </c>
      <c r="E58" s="5">
        <v>2.6859999999999999</v>
      </c>
      <c r="F58" s="5">
        <v>5.6000000000000001E-2</v>
      </c>
      <c r="H58" s="5">
        <v>0.48799999999999999</v>
      </c>
    </row>
    <row r="59" spans="2:16" x14ac:dyDescent="0.2">
      <c r="C59" s="1">
        <v>3.9950000000000001</v>
      </c>
      <c r="D59" s="1">
        <v>0.64900000000000002</v>
      </c>
      <c r="E59" s="1">
        <v>1.9630000000000001</v>
      </c>
      <c r="F59" s="1">
        <v>4.5999999999999999E-2</v>
      </c>
      <c r="G59" s="1">
        <v>0.42799999999999999</v>
      </c>
      <c r="H59" s="1">
        <v>0.28799999999999998</v>
      </c>
      <c r="I59" s="1">
        <v>1.4019999999999999</v>
      </c>
      <c r="J59" s="1">
        <f>+I59+H59+F59+E59+D59+G59</f>
        <v>4.7759999999999998</v>
      </c>
      <c r="K59" s="6">
        <f>+D59/$J59</f>
        <v>0.13588777219430487</v>
      </c>
      <c r="L59" s="6">
        <f>+E59/$J59</f>
        <v>0.41101340033500838</v>
      </c>
      <c r="M59" s="6">
        <f>+F59/$J59</f>
        <v>9.6314907872696812E-3</v>
      </c>
      <c r="N59" s="6">
        <f>+G59/$J59</f>
        <v>8.9614740368509221E-2</v>
      </c>
      <c r="O59" s="6">
        <f>+H59/$J59</f>
        <v>6.030150753768844E-2</v>
      </c>
      <c r="P59" s="6">
        <f>+I59/$J59</f>
        <v>0.29355108877721942</v>
      </c>
    </row>
    <row r="60" spans="2:16" x14ac:dyDescent="0.2">
      <c r="C60" s="1">
        <v>8.5090000000000003</v>
      </c>
      <c r="D60" s="1">
        <v>1.0469999999999999</v>
      </c>
      <c r="E60" s="1">
        <v>4.3819999999999997</v>
      </c>
      <c r="F60" s="1">
        <v>6.4000000000000001E-2</v>
      </c>
      <c r="G60" s="1">
        <v>0.44</v>
      </c>
      <c r="H60" s="1">
        <v>0.32</v>
      </c>
      <c r="I60" s="3">
        <v>2.1964000000000001</v>
      </c>
      <c r="J60" s="1">
        <f>+I60+H60+F60+E60+D60+G60</f>
        <v>8.4493999999999989</v>
      </c>
      <c r="K60" s="6">
        <f t="shared" ref="K60:K69" si="0">+D60/$J60</f>
        <v>0.12391412407981632</v>
      </c>
      <c r="L60" s="6">
        <f>+E60/$J60</f>
        <v>0.51861670651170499</v>
      </c>
      <c r="M60" s="6">
        <f t="shared" ref="M60:M69" si="1">+F60/$J60</f>
        <v>7.5745023315265001E-3</v>
      </c>
      <c r="N60" s="6">
        <f t="shared" ref="N60:N69" si="2">+G60/$J60</f>
        <v>5.207470352924469E-2</v>
      </c>
      <c r="O60" s="6">
        <f t="shared" ref="O60:O69" si="3">+H60/$J60</f>
        <v>3.7872511657632502E-2</v>
      </c>
      <c r="P60" s="6">
        <f>+I60/J60</f>
        <v>0.25994745189007507</v>
      </c>
    </row>
    <row r="61" spans="2:16" x14ac:dyDescent="0.2">
      <c r="C61" s="1">
        <v>6.2210000000000001</v>
      </c>
      <c r="D61" s="1">
        <v>0.753</v>
      </c>
      <c r="E61" s="1">
        <v>3.2530000000000001</v>
      </c>
      <c r="F61" s="1">
        <v>4.9000000000000002E-2</v>
      </c>
      <c r="G61" s="1">
        <v>0.27900000000000003</v>
      </c>
      <c r="H61" s="1">
        <v>0.22700000000000001</v>
      </c>
      <c r="I61" s="1">
        <v>1.6</v>
      </c>
      <c r="J61" s="1">
        <f>+I61+H61+F61+E61+D61+G61</f>
        <v>6.1610000000000005</v>
      </c>
      <c r="K61" s="6">
        <f t="shared" si="0"/>
        <v>0.12222041876318779</v>
      </c>
      <c r="L61" s="6">
        <f>+E61/$J61</f>
        <v>0.52799870150949524</v>
      </c>
      <c r="M61" s="6">
        <f t="shared" si="1"/>
        <v>7.9532543418276251E-3</v>
      </c>
      <c r="N61" s="6">
        <f t="shared" si="2"/>
        <v>4.528485635448791E-2</v>
      </c>
      <c r="O61" s="6">
        <f t="shared" si="3"/>
        <v>3.6844668073364714E-2</v>
      </c>
      <c r="P61" s="6">
        <f>+I61/J61</f>
        <v>0.25969810095763673</v>
      </c>
    </row>
    <row r="62" spans="2:16" x14ac:dyDescent="0.2">
      <c r="B62">
        <f>+C62/30</f>
        <v>0.15773333333333334</v>
      </c>
      <c r="C62" s="1">
        <v>4.7320000000000002</v>
      </c>
      <c r="D62" s="1">
        <v>0.70699999999999996</v>
      </c>
      <c r="E62" s="1">
        <v>2.2570000000000001</v>
      </c>
      <c r="F62" s="1">
        <v>3.5999999999999997E-2</v>
      </c>
      <c r="G62" s="1">
        <v>0.20699999999999999</v>
      </c>
      <c r="H62" s="1">
        <v>0.182</v>
      </c>
      <c r="I62" s="1">
        <v>1.2390000000000001</v>
      </c>
      <c r="J62" s="1">
        <f>+I62+H62+F62+E62+D62+G62</f>
        <v>4.6280000000000001</v>
      </c>
      <c r="K62" s="6">
        <f t="shared" si="0"/>
        <v>0.1527657735522904</v>
      </c>
      <c r="L62" s="6">
        <f>+E62/$J62</f>
        <v>0.48768366464995677</v>
      </c>
      <c r="M62" s="6">
        <f t="shared" si="1"/>
        <v>7.7787381158167671E-3</v>
      </c>
      <c r="N62" s="6">
        <f t="shared" si="2"/>
        <v>4.4727744165946409E-2</v>
      </c>
      <c r="O62" s="6">
        <f t="shared" si="3"/>
        <v>3.9325842696629212E-2</v>
      </c>
      <c r="P62" s="6">
        <f>+I62/J62</f>
        <v>0.26771823681936041</v>
      </c>
    </row>
    <row r="63" spans="2:16" x14ac:dyDescent="0.2">
      <c r="B63">
        <f>+C63/30</f>
        <v>0.13836666666666667</v>
      </c>
      <c r="C63" s="1">
        <v>4.1509999999999998</v>
      </c>
      <c r="D63" s="1">
        <v>0.58799999999999997</v>
      </c>
      <c r="E63" s="1">
        <v>1.998</v>
      </c>
      <c r="F63" s="1">
        <v>3.1E-2</v>
      </c>
      <c r="G63" s="1">
        <v>0.17799999999999999</v>
      </c>
      <c r="H63" s="1">
        <v>0.15</v>
      </c>
      <c r="I63" s="1">
        <v>1.071</v>
      </c>
      <c r="J63" s="1">
        <f>+I63+H63+F63+E63+D63+G63</f>
        <v>4.016</v>
      </c>
      <c r="K63" s="6">
        <f t="shared" si="0"/>
        <v>0.14641434262948205</v>
      </c>
      <c r="L63" s="6">
        <f>+E63/$J63</f>
        <v>0.49750996015936255</v>
      </c>
      <c r="M63" s="6">
        <f t="shared" si="1"/>
        <v>7.7191235059760957E-3</v>
      </c>
      <c r="N63" s="6">
        <f t="shared" si="2"/>
        <v>4.4322709163346609E-2</v>
      </c>
      <c r="O63" s="6">
        <f t="shared" si="3"/>
        <v>3.7350597609561755E-2</v>
      </c>
      <c r="P63" s="6">
        <f>+I63/J63</f>
        <v>0.2666832669322709</v>
      </c>
    </row>
    <row r="64" spans="2:16" x14ac:dyDescent="0.2">
      <c r="C64" s="1">
        <v>6.1749999999999998</v>
      </c>
      <c r="D64" s="1">
        <v>0.873</v>
      </c>
      <c r="E64" s="1">
        <v>3.1059999999999999</v>
      </c>
      <c r="F64" s="1">
        <v>4.3999999999999997E-2</v>
      </c>
      <c r="G64" s="1">
        <v>0.27600000000000002</v>
      </c>
      <c r="H64" s="1">
        <v>0.217</v>
      </c>
      <c r="I64" s="1">
        <v>1.5680000000000001</v>
      </c>
      <c r="J64" s="1">
        <f>+I64+H64+F64+E64+D64+G64</f>
        <v>6.0840000000000005</v>
      </c>
      <c r="K64" s="6">
        <f t="shared" si="0"/>
        <v>0.14349112426035501</v>
      </c>
      <c r="L64" s="6">
        <f>+E64/$J64</f>
        <v>0.51051939513477973</v>
      </c>
      <c r="M64" s="6">
        <f t="shared" si="1"/>
        <v>7.2320841551610773E-3</v>
      </c>
      <c r="N64" s="6">
        <f t="shared" si="2"/>
        <v>4.5364891518737675E-2</v>
      </c>
      <c r="O64" s="6">
        <f t="shared" si="3"/>
        <v>3.5667324128862588E-2</v>
      </c>
      <c r="P64" s="6">
        <f>+I64/J64</f>
        <v>0.25772518080210388</v>
      </c>
    </row>
    <row r="65" spans="3:16" x14ac:dyDescent="0.2">
      <c r="C65" s="1">
        <v>7.33</v>
      </c>
      <c r="D65" s="1">
        <v>0.96</v>
      </c>
      <c r="E65" s="1">
        <v>3.3279999999999998</v>
      </c>
      <c r="F65" s="1">
        <v>4.9000000000000002E-2</v>
      </c>
      <c r="G65" s="1">
        <v>0.38800000000000001</v>
      </c>
      <c r="H65" s="1">
        <v>0.23899999999999999</v>
      </c>
      <c r="I65" s="1">
        <v>2.3090000000000002</v>
      </c>
      <c r="J65" s="1">
        <f>+I65+H65+F65+E65+D65+G65</f>
        <v>7.2729999999999997</v>
      </c>
      <c r="K65" s="6">
        <f t="shared" si="0"/>
        <v>0.13199505018561805</v>
      </c>
      <c r="L65" s="6">
        <f>+E65/$J65</f>
        <v>0.45758284064347587</v>
      </c>
      <c r="M65" s="6">
        <f t="shared" si="1"/>
        <v>6.7372473532242546E-3</v>
      </c>
      <c r="N65" s="6">
        <f t="shared" si="2"/>
        <v>5.3347999450020625E-2</v>
      </c>
      <c r="O65" s="6">
        <f t="shared" si="3"/>
        <v>3.2861267702461158E-2</v>
      </c>
      <c r="P65" s="6">
        <f>+I65/J65</f>
        <v>0.31747559466520009</v>
      </c>
    </row>
    <row r="66" spans="3:16" x14ac:dyDescent="0.2">
      <c r="C66" s="1">
        <v>4.0190000000000001</v>
      </c>
      <c r="D66" s="1">
        <v>0.57899999999999996</v>
      </c>
      <c r="E66" s="1">
        <v>1.9279999999999999</v>
      </c>
      <c r="F66" s="1">
        <v>0.03</v>
      </c>
      <c r="G66" s="1">
        <v>0.17299999999999999</v>
      </c>
      <c r="H66" s="1">
        <v>0.14499999999999999</v>
      </c>
      <c r="I66" s="1">
        <v>1.024</v>
      </c>
      <c r="J66" s="1">
        <f>+I66+H66+F66+E66+D66+G66</f>
        <v>3.8789999999999996</v>
      </c>
      <c r="K66" s="6">
        <f t="shared" si="0"/>
        <v>0.14926527455529776</v>
      </c>
      <c r="L66" s="6">
        <f>+E66/$J66</f>
        <v>0.4970353183810261</v>
      </c>
      <c r="M66" s="6">
        <f t="shared" si="1"/>
        <v>7.733952049497294E-3</v>
      </c>
      <c r="N66" s="6">
        <f t="shared" si="2"/>
        <v>4.4599123485434392E-2</v>
      </c>
      <c r="O66" s="6">
        <f t="shared" si="3"/>
        <v>3.7380768239236917E-2</v>
      </c>
      <c r="P66" s="6">
        <f>+I66/J66</f>
        <v>0.26398556328950762</v>
      </c>
    </row>
    <row r="67" spans="3:16" x14ac:dyDescent="0.2">
      <c r="C67" s="1">
        <v>4.2149999999999999</v>
      </c>
      <c r="D67" s="1">
        <v>0.60799999999999998</v>
      </c>
      <c r="E67" s="1">
        <v>2</v>
      </c>
      <c r="F67" s="1">
        <v>3.2000000000000001E-2</v>
      </c>
      <c r="G67" s="1">
        <v>0.184</v>
      </c>
      <c r="H67" s="1">
        <v>0.157</v>
      </c>
      <c r="I67" s="1">
        <v>1.0960000000000001</v>
      </c>
      <c r="J67" s="1">
        <f>+I67+H67+F67+E67+D67+G67</f>
        <v>4.077</v>
      </c>
      <c r="K67" s="6">
        <f t="shared" si="0"/>
        <v>0.14912926171204316</v>
      </c>
      <c r="L67" s="6">
        <f>+E67/$J67</f>
        <v>0.49055678194751046</v>
      </c>
      <c r="M67" s="6">
        <f t="shared" si="1"/>
        <v>7.8489085111601662E-3</v>
      </c>
      <c r="N67" s="6">
        <f t="shared" si="2"/>
        <v>4.5131223939170961E-2</v>
      </c>
      <c r="O67" s="6">
        <f t="shared" si="3"/>
        <v>3.8508707382879571E-2</v>
      </c>
      <c r="P67" s="6">
        <f>+I67/J67</f>
        <v>0.26882511650723573</v>
      </c>
    </row>
    <row r="68" spans="3:16" x14ac:dyDescent="0.2">
      <c r="C68" s="1">
        <v>3.992</v>
      </c>
      <c r="D68" s="1">
        <v>0.59799999999999998</v>
      </c>
      <c r="E68" s="1">
        <v>1.9610000000000001</v>
      </c>
      <c r="F68" s="1">
        <v>2.8000000000000001E-2</v>
      </c>
      <c r="G68" s="1">
        <v>0.158</v>
      </c>
      <c r="H68" s="1">
        <v>8.3000000000000004E-2</v>
      </c>
      <c r="I68" s="1">
        <v>1.0269999999999999</v>
      </c>
      <c r="J68" s="1">
        <f>+I68+H68+F68+E68+D68+G68</f>
        <v>3.855</v>
      </c>
      <c r="K68" s="6">
        <f t="shared" si="0"/>
        <v>0.15512321660181583</v>
      </c>
      <c r="L68" s="6">
        <f>+E68/$J68</f>
        <v>0.50869001297016858</v>
      </c>
      <c r="M68" s="6">
        <f t="shared" si="1"/>
        <v>7.263294422827497E-3</v>
      </c>
      <c r="N68" s="6">
        <f t="shared" si="2"/>
        <v>4.0985732814526589E-2</v>
      </c>
      <c r="O68" s="6">
        <f t="shared" si="3"/>
        <v>2.1530479896238651E-2</v>
      </c>
      <c r="P68" s="6">
        <f>+I68/J68</f>
        <v>0.26640726329442282</v>
      </c>
    </row>
    <row r="69" spans="3:16" x14ac:dyDescent="0.2">
      <c r="C69" s="2">
        <v>5.3150000000000004</v>
      </c>
      <c r="D69" s="1">
        <v>0.79200000000000004</v>
      </c>
      <c r="E69" s="1">
        <v>2.6890000000000001</v>
      </c>
      <c r="F69" s="1">
        <v>4.2000000000000003E-2</v>
      </c>
      <c r="G69" s="1">
        <v>0.23799999999999999</v>
      </c>
      <c r="H69" s="1">
        <v>0.109</v>
      </c>
      <c r="I69" s="1">
        <v>1.3680000000000001</v>
      </c>
      <c r="J69" s="1">
        <f>+I69+H69+F69+E69+D69+G69</f>
        <v>5.2379999999999995</v>
      </c>
      <c r="K69" s="6">
        <f t="shared" si="0"/>
        <v>0.15120274914089349</v>
      </c>
      <c r="L69" s="6">
        <f>+E69/$J69</f>
        <v>0.51336387934326089</v>
      </c>
      <c r="M69" s="6">
        <f t="shared" si="1"/>
        <v>8.0183276059564729E-3</v>
      </c>
      <c r="N69" s="6">
        <f t="shared" si="2"/>
        <v>4.5437189767086675E-2</v>
      </c>
      <c r="O69" s="6">
        <f t="shared" si="3"/>
        <v>2.0809469263077512E-2</v>
      </c>
      <c r="P69" s="6">
        <f>+I69/J69</f>
        <v>0.2611683848797251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2024-01-12T00:45:15Z</dcterms:created>
  <dcterms:modified xsi:type="dcterms:W3CDTF">2024-01-17T22:20:24Z</dcterms:modified>
</cp:coreProperties>
</file>