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17311DA-73F7-47F8-9ADD-E19B9438BA68}" xr6:coauthVersionLast="47" xr6:coauthVersionMax="47" xr10:uidLastSave="{00000000-0000-0000-0000-000000000000}"/>
  <bookViews>
    <workbookView xWindow="-25290" yWindow="1110" windowWidth="24870" windowHeight="17595" activeTab="2" xr2:uid="{A6EEE737-9B19-4F32-992A-1868172E3A60}"/>
  </bookViews>
  <sheets>
    <sheet name="Food-Beverages" sheetId="1" r:id="rId1"/>
    <sheet name="Apparel" sheetId="4" r:id="rId2"/>
    <sheet name="Retail" sheetId="2" r:id="rId3"/>
    <sheet name="Restaurants" sheetId="5" r:id="rId4"/>
    <sheet name="Leisure" sheetId="6" r:id="rId5"/>
    <sheet name="NonDurable" sheetId="3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7" i="2" l="1"/>
  <c r="H27" i="2"/>
  <c r="E27" i="2" s="1"/>
  <c r="G27" i="2" s="1"/>
  <c r="F28" i="2" l="1"/>
  <c r="H28" i="2"/>
  <c r="E28" i="2" s="1"/>
  <c r="G28" i="2" s="1"/>
</calcChain>
</file>

<file path=xl/sharedStrings.xml><?xml version="1.0" encoding="utf-8"?>
<sst xmlns="http://schemas.openxmlformats.org/spreadsheetml/2006/main" count="308" uniqueCount="195">
  <si>
    <t>Name</t>
  </si>
  <si>
    <t>Kweichou Moutai</t>
  </si>
  <si>
    <t>Ticker</t>
  </si>
  <si>
    <t>600519 CH</t>
  </si>
  <si>
    <t>Price</t>
  </si>
  <si>
    <t>Shares</t>
  </si>
  <si>
    <t>Amazon</t>
  </si>
  <si>
    <t>Walmart</t>
  </si>
  <si>
    <t>WMT</t>
  </si>
  <si>
    <t>AMZN</t>
  </si>
  <si>
    <t>MC</t>
  </si>
  <si>
    <t>Procter &amp; Gamble</t>
  </si>
  <si>
    <t>PG</t>
  </si>
  <si>
    <t>Nestle</t>
  </si>
  <si>
    <t>NESN SW</t>
  </si>
  <si>
    <t>LVMH</t>
  </si>
  <si>
    <t>Nike</t>
  </si>
  <si>
    <t>NKE</t>
  </si>
  <si>
    <t>MC FP</t>
  </si>
  <si>
    <t>Home Depot</t>
  </si>
  <si>
    <t>HD</t>
  </si>
  <si>
    <t>Coca-Cola</t>
  </si>
  <si>
    <t>KO</t>
  </si>
  <si>
    <t>PepsiCo</t>
  </si>
  <si>
    <t>PEP</t>
  </si>
  <si>
    <t>Costco</t>
  </si>
  <si>
    <t>COST</t>
  </si>
  <si>
    <t>McDonalds</t>
  </si>
  <si>
    <t>MCD</t>
  </si>
  <si>
    <t>SBUX</t>
  </si>
  <si>
    <t>Starbucks</t>
  </si>
  <si>
    <t>Estee Lauder</t>
  </si>
  <si>
    <t>EL</t>
  </si>
  <si>
    <t>Mondelez</t>
  </si>
  <si>
    <t>MDLZ</t>
  </si>
  <si>
    <t>Altria Group</t>
  </si>
  <si>
    <t>MO</t>
  </si>
  <si>
    <t>Unilever</t>
  </si>
  <si>
    <t>EssilorLuxottica</t>
  </si>
  <si>
    <t>EL FP</t>
  </si>
  <si>
    <t>Target</t>
  </si>
  <si>
    <t>TGT</t>
  </si>
  <si>
    <t>Colgate-Palmolive</t>
  </si>
  <si>
    <t>CL</t>
  </si>
  <si>
    <t>WALMEX</t>
  </si>
  <si>
    <t>Reckitt Benckiser</t>
  </si>
  <si>
    <t>RKT LN</t>
  </si>
  <si>
    <t>Keurig Dr. Pepper</t>
  </si>
  <si>
    <t>KDP</t>
  </si>
  <si>
    <t>Monster</t>
  </si>
  <si>
    <t>MNST</t>
  </si>
  <si>
    <t>L'Oreal</t>
  </si>
  <si>
    <t>OR FP</t>
  </si>
  <si>
    <t>Philip Morris</t>
  </si>
  <si>
    <t>PM</t>
  </si>
  <si>
    <t>Lowe's</t>
  </si>
  <si>
    <t>LOW</t>
  </si>
  <si>
    <t>ULVR LN</t>
  </si>
  <si>
    <t>Anheuser-Busch</t>
  </si>
  <si>
    <t>ABI BB</t>
  </si>
  <si>
    <t>Christian Dior</t>
  </si>
  <si>
    <t>CDI FP</t>
  </si>
  <si>
    <t>Lululemon</t>
  </si>
  <si>
    <t>LULU</t>
  </si>
  <si>
    <t>Chipotle</t>
  </si>
  <si>
    <t>CMG</t>
  </si>
  <si>
    <t>x</t>
  </si>
  <si>
    <t>Alibaba</t>
  </si>
  <si>
    <t>BABA</t>
  </si>
  <si>
    <t>Walmart de Mexico</t>
  </si>
  <si>
    <t>Hermes</t>
  </si>
  <si>
    <t>RMS FP</t>
  </si>
  <si>
    <t>Wuliangye Yibi</t>
  </si>
  <si>
    <t>000858 CH</t>
  </si>
  <si>
    <t>Diageo</t>
  </si>
  <si>
    <t>JD.COM</t>
  </si>
  <si>
    <t>JD</t>
  </si>
  <si>
    <t>British American Tobacco</t>
  </si>
  <si>
    <t>BATS LN</t>
  </si>
  <si>
    <t>Inditex</t>
  </si>
  <si>
    <t>ITX SM</t>
  </si>
  <si>
    <t>TJX</t>
  </si>
  <si>
    <t>Nongfu Spring</t>
  </si>
  <si>
    <t>9633 HK</t>
  </si>
  <si>
    <t>Kering</t>
  </si>
  <si>
    <t>KER FP</t>
  </si>
  <si>
    <t>China Tourism</t>
  </si>
  <si>
    <t>601888 CH</t>
  </si>
  <si>
    <t>Fast Retailing</t>
  </si>
  <si>
    <t>9983 JP</t>
  </si>
  <si>
    <t>CIE Financiere Richemont</t>
  </si>
  <si>
    <t>CFR SW</t>
  </si>
  <si>
    <t>Foshan Haitian</t>
  </si>
  <si>
    <t>603288 CH</t>
  </si>
  <si>
    <t>Dollar General</t>
  </si>
  <si>
    <t>DG</t>
  </si>
  <si>
    <t>Heineken</t>
  </si>
  <si>
    <t>HEIA NA</t>
  </si>
  <si>
    <t>Shanxi Xinghuacun Fen Wire</t>
  </si>
  <si>
    <t>600809 CH</t>
  </si>
  <si>
    <t>Luzhou Laojiao</t>
  </si>
  <si>
    <t>000568 CH</t>
  </si>
  <si>
    <t>Muyuan Foods</t>
  </si>
  <si>
    <t>002714 CH</t>
  </si>
  <si>
    <t>Pernod Ricard</t>
  </si>
  <si>
    <t>RI FP</t>
  </si>
  <si>
    <t>Constellation Brands</t>
  </si>
  <si>
    <t>STZ</t>
  </si>
  <si>
    <t>Kraft Heinz</t>
  </si>
  <si>
    <t>KHC</t>
  </si>
  <si>
    <t>Hershey</t>
  </si>
  <si>
    <t>HSY</t>
  </si>
  <si>
    <t>O'Reilly Automotive</t>
  </si>
  <si>
    <t>ORLY</t>
  </si>
  <si>
    <t>General Mills</t>
  </si>
  <si>
    <t>GIS</t>
  </si>
  <si>
    <t>Autozone</t>
  </si>
  <si>
    <t>AZO</t>
  </si>
  <si>
    <t>Ambev</t>
  </si>
  <si>
    <t>ABEV3 BZ</t>
  </si>
  <si>
    <t>ATD CN</t>
  </si>
  <si>
    <t>Alimentation Couche-Tard</t>
  </si>
  <si>
    <t>Archer-Daniels</t>
  </si>
  <si>
    <t>ADM</t>
  </si>
  <si>
    <t>Yihai Kerry</t>
  </si>
  <si>
    <t>300999 CH</t>
  </si>
  <si>
    <t>Jiangsu Yanghe Brewery</t>
  </si>
  <si>
    <t>002304 CH</t>
  </si>
  <si>
    <t>Budweiser Brewing APAC</t>
  </si>
  <si>
    <t>1876 HK</t>
  </si>
  <si>
    <t>Dollar Tree</t>
  </si>
  <si>
    <t>DLTR</t>
  </si>
  <si>
    <t>Danone</t>
  </si>
  <si>
    <t>BN FP</t>
  </si>
  <si>
    <t>Seven &amp; I</t>
  </si>
  <si>
    <t>3382 JP</t>
  </si>
  <si>
    <t>Kroger</t>
  </si>
  <si>
    <t>KR</t>
  </si>
  <si>
    <t>Japan Tobacco</t>
  </si>
  <si>
    <t>2914 JP</t>
  </si>
  <si>
    <t>Brown-Forman</t>
  </si>
  <si>
    <t>BF/B</t>
  </si>
  <si>
    <t>Yum Brands</t>
  </si>
  <si>
    <t>YUM</t>
  </si>
  <si>
    <t>Hilton</t>
  </si>
  <si>
    <t>HLT</t>
  </si>
  <si>
    <t>Main</t>
  </si>
  <si>
    <t>Avenue Supermarts</t>
  </si>
  <si>
    <t>DMART IN</t>
  </si>
  <si>
    <t>Anta Sports Products</t>
  </si>
  <si>
    <t>2020 HK</t>
  </si>
  <si>
    <t>Woolworths</t>
  </si>
  <si>
    <t>WOW AU</t>
  </si>
  <si>
    <t>Adidas</t>
  </si>
  <si>
    <t>ADS GR</t>
  </si>
  <si>
    <t>Givaudan</t>
  </si>
  <si>
    <t>GIVN SW</t>
  </si>
  <si>
    <t>Loblaws</t>
  </si>
  <si>
    <t>L CN</t>
  </si>
  <si>
    <t>Tyson Foods</t>
  </si>
  <si>
    <t>TSN</t>
  </si>
  <si>
    <t>International Flavor</t>
  </si>
  <si>
    <t>IFF</t>
  </si>
  <si>
    <t>Ahold</t>
  </si>
  <si>
    <t>AD NA</t>
  </si>
  <si>
    <t>Ross Stores</t>
  </si>
  <si>
    <t>ROST</t>
  </si>
  <si>
    <t>Las Vegas Sands</t>
  </si>
  <si>
    <t>LVS</t>
  </si>
  <si>
    <t>Hormel Foods</t>
  </si>
  <si>
    <t>HRL</t>
  </si>
  <si>
    <t>Galaxy Entertainment</t>
  </si>
  <si>
    <t>27 HK</t>
  </si>
  <si>
    <t>Beiersdorf</t>
  </si>
  <si>
    <t>BEI GR</t>
  </si>
  <si>
    <t>Kellogg</t>
  </si>
  <si>
    <t>K</t>
  </si>
  <si>
    <t>TTAN IN</t>
  </si>
  <si>
    <t>Titan Co</t>
  </si>
  <si>
    <t>Lindt &amp; Sprungli</t>
  </si>
  <si>
    <t>LISN SW</t>
  </si>
  <si>
    <t>Rockwell Automation</t>
  </si>
  <si>
    <t>ROK</t>
  </si>
  <si>
    <t>Restaurant Brands</t>
  </si>
  <si>
    <t>QSR CN</t>
  </si>
  <si>
    <t>Gamestop</t>
  </si>
  <si>
    <t>GME</t>
  </si>
  <si>
    <t>NC</t>
  </si>
  <si>
    <t>EV</t>
  </si>
  <si>
    <t>SO</t>
  </si>
  <si>
    <t>Update</t>
  </si>
  <si>
    <t>Last</t>
  </si>
  <si>
    <t>Q222</t>
  </si>
  <si>
    <t>AMC</t>
  </si>
  <si>
    <t>Q322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</si>
</sst>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3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M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M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M3">
            <v>304.529721</v>
          </cell>
        </row>
        <row r="5">
          <cell r="M5">
            <v>908.9</v>
          </cell>
        </row>
        <row r="6">
          <cell r="M6">
            <v>41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1048.536826</v>
          </cell>
        </row>
        <row r="5">
          <cell r="N5">
            <v>705.8</v>
          </cell>
        </row>
        <row r="6">
          <cell r="N6">
            <v>5325.3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AMC.xlsx" TargetMode="External"/><Relationship Id="rId1" Type="http://schemas.openxmlformats.org/officeDocument/2006/relationships/hyperlink" Target="GM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981A-ACC1-4F3E-8160-6176D88869E4}">
  <dimension ref="A2:E3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7" sqref="B37"/>
    </sheetView>
  </sheetViews>
  <sheetFormatPr defaultRowHeight="12.75" x14ac:dyDescent="0.2"/>
  <cols>
    <col min="1" max="1" width="2" bestFit="1" customWidth="1"/>
    <col min="2" max="2" width="16" customWidth="1"/>
    <col min="3" max="3" width="12.42578125" customWidth="1"/>
  </cols>
  <sheetData>
    <row r="2" spans="1:5" x14ac:dyDescent="0.2">
      <c r="B2" t="s">
        <v>0</v>
      </c>
      <c r="C2" t="s">
        <v>2</v>
      </c>
      <c r="D2" t="s">
        <v>4</v>
      </c>
      <c r="E2" t="s">
        <v>5</v>
      </c>
    </row>
    <row r="3" spans="1:5" x14ac:dyDescent="0.2">
      <c r="A3" t="s">
        <v>66</v>
      </c>
      <c r="B3" t="s">
        <v>1</v>
      </c>
      <c r="C3" t="s">
        <v>3</v>
      </c>
    </row>
    <row r="4" spans="1:5" x14ac:dyDescent="0.2">
      <c r="A4" t="s">
        <v>66</v>
      </c>
      <c r="B4" t="s">
        <v>13</v>
      </c>
      <c r="C4" t="s">
        <v>14</v>
      </c>
    </row>
    <row r="5" spans="1:5" x14ac:dyDescent="0.2">
      <c r="A5" t="s">
        <v>66</v>
      </c>
      <c r="B5" t="s">
        <v>21</v>
      </c>
      <c r="C5" t="s">
        <v>22</v>
      </c>
    </row>
    <row r="6" spans="1:5" x14ac:dyDescent="0.2">
      <c r="A6" t="s">
        <v>66</v>
      </c>
      <c r="B6" t="s">
        <v>23</v>
      </c>
      <c r="C6" t="s">
        <v>24</v>
      </c>
    </row>
    <row r="7" spans="1:5" x14ac:dyDescent="0.2">
      <c r="A7" t="s">
        <v>66</v>
      </c>
      <c r="B7" t="s">
        <v>58</v>
      </c>
      <c r="C7" t="s">
        <v>59</v>
      </c>
    </row>
    <row r="8" spans="1:5" x14ac:dyDescent="0.2">
      <c r="A8" t="s">
        <v>66</v>
      </c>
      <c r="B8" t="s">
        <v>72</v>
      </c>
      <c r="C8" t="s">
        <v>73</v>
      </c>
    </row>
    <row r="9" spans="1:5" x14ac:dyDescent="0.2">
      <c r="A9" t="s">
        <v>66</v>
      </c>
      <c r="B9" t="s">
        <v>74</v>
      </c>
    </row>
    <row r="10" spans="1:5" x14ac:dyDescent="0.2">
      <c r="A10" t="s">
        <v>66</v>
      </c>
      <c r="B10" t="s">
        <v>33</v>
      </c>
      <c r="C10" t="s">
        <v>34</v>
      </c>
    </row>
    <row r="11" spans="1:5" x14ac:dyDescent="0.2">
      <c r="A11" t="s">
        <v>66</v>
      </c>
      <c r="B11" t="s">
        <v>92</v>
      </c>
      <c r="C11" t="s">
        <v>93</v>
      </c>
    </row>
    <row r="12" spans="1:5" x14ac:dyDescent="0.2">
      <c r="A12" t="s">
        <v>66</v>
      </c>
      <c r="B12" t="s">
        <v>96</v>
      </c>
      <c r="C12" t="s">
        <v>97</v>
      </c>
    </row>
    <row r="13" spans="1:5" x14ac:dyDescent="0.2">
      <c r="A13" t="s">
        <v>66</v>
      </c>
      <c r="B13" t="s">
        <v>98</v>
      </c>
      <c r="C13" t="s">
        <v>99</v>
      </c>
    </row>
    <row r="14" spans="1:5" x14ac:dyDescent="0.2">
      <c r="A14" t="s">
        <v>66</v>
      </c>
      <c r="B14" t="s">
        <v>47</v>
      </c>
      <c r="C14" t="s">
        <v>48</v>
      </c>
    </row>
    <row r="15" spans="1:5" x14ac:dyDescent="0.2">
      <c r="A15" t="s">
        <v>66</v>
      </c>
      <c r="B15" t="s">
        <v>100</v>
      </c>
      <c r="C15" t="s">
        <v>101</v>
      </c>
    </row>
    <row r="16" spans="1:5" x14ac:dyDescent="0.2">
      <c r="A16" t="s">
        <v>66</v>
      </c>
      <c r="B16" t="s">
        <v>49</v>
      </c>
      <c r="C16" t="s">
        <v>50</v>
      </c>
    </row>
    <row r="17" spans="1:3" x14ac:dyDescent="0.2">
      <c r="A17" t="s">
        <v>66</v>
      </c>
      <c r="B17" t="s">
        <v>102</v>
      </c>
      <c r="C17" t="s">
        <v>103</v>
      </c>
    </row>
    <row r="18" spans="1:3" x14ac:dyDescent="0.2">
      <c r="A18" t="s">
        <v>66</v>
      </c>
      <c r="B18" t="s">
        <v>104</v>
      </c>
      <c r="C18" t="s">
        <v>105</v>
      </c>
    </row>
    <row r="19" spans="1:3" x14ac:dyDescent="0.2">
      <c r="A19" t="s">
        <v>66</v>
      </c>
      <c r="B19" t="s">
        <v>106</v>
      </c>
      <c r="C19" t="s">
        <v>107</v>
      </c>
    </row>
    <row r="20" spans="1:3" x14ac:dyDescent="0.2">
      <c r="A20" t="s">
        <v>66</v>
      </c>
      <c r="B20" t="s">
        <v>108</v>
      </c>
      <c r="C20" t="s">
        <v>109</v>
      </c>
    </row>
    <row r="21" spans="1:3" x14ac:dyDescent="0.2">
      <c r="A21" t="s">
        <v>66</v>
      </c>
      <c r="B21" t="s">
        <v>110</v>
      </c>
      <c r="C21" t="s">
        <v>111</v>
      </c>
    </row>
    <row r="22" spans="1:3" x14ac:dyDescent="0.2">
      <c r="A22" t="s">
        <v>66</v>
      </c>
      <c r="B22" t="s">
        <v>114</v>
      </c>
      <c r="C22" t="s">
        <v>115</v>
      </c>
    </row>
    <row r="23" spans="1:3" x14ac:dyDescent="0.2">
      <c r="A23" t="s">
        <v>66</v>
      </c>
      <c r="B23" t="s">
        <v>118</v>
      </c>
      <c r="C23" t="s">
        <v>119</v>
      </c>
    </row>
    <row r="24" spans="1:3" x14ac:dyDescent="0.2">
      <c r="A24" t="s">
        <v>66</v>
      </c>
      <c r="B24" t="s">
        <v>122</v>
      </c>
      <c r="C24" t="s">
        <v>123</v>
      </c>
    </row>
    <row r="25" spans="1:3" x14ac:dyDescent="0.2">
      <c r="A25" t="s">
        <v>66</v>
      </c>
      <c r="B25" t="s">
        <v>124</v>
      </c>
      <c r="C25" t="s">
        <v>125</v>
      </c>
    </row>
    <row r="26" spans="1:3" x14ac:dyDescent="0.2">
      <c r="A26" t="s">
        <v>66</v>
      </c>
      <c r="B26" t="s">
        <v>126</v>
      </c>
      <c r="C26" t="s">
        <v>127</v>
      </c>
    </row>
    <row r="27" spans="1:3" x14ac:dyDescent="0.2">
      <c r="A27" t="s">
        <v>66</v>
      </c>
      <c r="B27" t="s">
        <v>128</v>
      </c>
      <c r="C27" t="s">
        <v>129</v>
      </c>
    </row>
    <row r="28" spans="1:3" x14ac:dyDescent="0.2">
      <c r="A28" t="s">
        <v>66</v>
      </c>
      <c r="B28" t="s">
        <v>132</v>
      </c>
      <c r="C28" t="s">
        <v>133</v>
      </c>
    </row>
    <row r="29" spans="1:3" x14ac:dyDescent="0.2">
      <c r="A29" t="s">
        <v>66</v>
      </c>
      <c r="B29" t="s">
        <v>140</v>
      </c>
      <c r="C29" t="s">
        <v>141</v>
      </c>
    </row>
    <row r="30" spans="1:3" x14ac:dyDescent="0.2">
      <c r="A30" t="s">
        <v>66</v>
      </c>
      <c r="B30" t="s">
        <v>155</v>
      </c>
      <c r="C30" t="s">
        <v>156</v>
      </c>
    </row>
    <row r="31" spans="1:3" x14ac:dyDescent="0.2">
      <c r="A31" t="s">
        <v>66</v>
      </c>
      <c r="B31" t="s">
        <v>159</v>
      </c>
      <c r="C31" t="s">
        <v>160</v>
      </c>
    </row>
    <row r="32" spans="1:3" x14ac:dyDescent="0.2">
      <c r="A32" t="s">
        <v>66</v>
      </c>
      <c r="B32" t="s">
        <v>161</v>
      </c>
      <c r="C32" t="s">
        <v>162</v>
      </c>
    </row>
    <row r="33" spans="1:3" x14ac:dyDescent="0.2">
      <c r="A33" t="s">
        <v>66</v>
      </c>
      <c r="B33" t="s">
        <v>169</v>
      </c>
      <c r="C33" t="s">
        <v>170</v>
      </c>
    </row>
    <row r="34" spans="1:3" x14ac:dyDescent="0.2">
      <c r="A34" t="s">
        <v>66</v>
      </c>
      <c r="B34" t="s">
        <v>175</v>
      </c>
      <c r="C34" t="s">
        <v>176</v>
      </c>
    </row>
    <row r="35" spans="1:3" x14ac:dyDescent="0.2">
      <c r="A35" t="s">
        <v>66</v>
      </c>
      <c r="B35" t="s">
        <v>179</v>
      </c>
      <c r="C35" t="s">
        <v>180</v>
      </c>
    </row>
    <row r="36" spans="1:3" x14ac:dyDescent="0.2">
      <c r="A36" t="s">
        <v>66</v>
      </c>
      <c r="B36" t="s">
        <v>181</v>
      </c>
      <c r="C36" t="s">
        <v>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1DB9-D57B-41E3-ABA1-0272A552DE0C}">
  <dimension ref="A2:E1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4" sqref="A14:C14"/>
    </sheetView>
  </sheetViews>
  <sheetFormatPr defaultRowHeight="12.75" x14ac:dyDescent="0.2"/>
  <cols>
    <col min="1" max="1" width="2" bestFit="1" customWidth="1"/>
    <col min="2" max="2" width="14.42578125" bestFit="1" customWidth="1"/>
  </cols>
  <sheetData>
    <row r="2" spans="1:5" x14ac:dyDescent="0.2">
      <c r="B2" t="s">
        <v>0</v>
      </c>
      <c r="C2" t="s">
        <v>2</v>
      </c>
      <c r="D2" t="s">
        <v>4</v>
      </c>
      <c r="E2" t="s">
        <v>10</v>
      </c>
    </row>
    <row r="3" spans="1:5" x14ac:dyDescent="0.2">
      <c r="A3" t="s">
        <v>66</v>
      </c>
      <c r="B3" t="s">
        <v>15</v>
      </c>
      <c r="C3" t="s">
        <v>18</v>
      </c>
    </row>
    <row r="4" spans="1:5" x14ac:dyDescent="0.2">
      <c r="A4" t="s">
        <v>66</v>
      </c>
      <c r="B4" t="s">
        <v>16</v>
      </c>
      <c r="C4" t="s">
        <v>17</v>
      </c>
    </row>
    <row r="5" spans="1:5" x14ac:dyDescent="0.2">
      <c r="A5" t="s">
        <v>66</v>
      </c>
      <c r="B5" t="s">
        <v>70</v>
      </c>
      <c r="C5" t="s">
        <v>71</v>
      </c>
    </row>
    <row r="6" spans="1:5" x14ac:dyDescent="0.2">
      <c r="A6" t="s">
        <v>66</v>
      </c>
      <c r="B6" t="s">
        <v>60</v>
      </c>
      <c r="C6" t="s">
        <v>61</v>
      </c>
    </row>
    <row r="7" spans="1:5" x14ac:dyDescent="0.2">
      <c r="A7" t="s">
        <v>66</v>
      </c>
      <c r="B7" t="s">
        <v>79</v>
      </c>
      <c r="C7" t="s">
        <v>80</v>
      </c>
    </row>
    <row r="8" spans="1:5" x14ac:dyDescent="0.2">
      <c r="A8" t="s">
        <v>66</v>
      </c>
      <c r="B8" t="s">
        <v>38</v>
      </c>
      <c r="C8" t="s">
        <v>39</v>
      </c>
    </row>
    <row r="9" spans="1:5" x14ac:dyDescent="0.2">
      <c r="A9" t="s">
        <v>66</v>
      </c>
      <c r="B9" t="s">
        <v>84</v>
      </c>
      <c r="C9" t="s">
        <v>85</v>
      </c>
    </row>
    <row r="10" spans="1:5" x14ac:dyDescent="0.2">
      <c r="A10" t="s">
        <v>66</v>
      </c>
      <c r="B10" t="s">
        <v>88</v>
      </c>
      <c r="C10" t="s">
        <v>89</v>
      </c>
    </row>
    <row r="11" spans="1:5" x14ac:dyDescent="0.2">
      <c r="A11" t="s">
        <v>66</v>
      </c>
      <c r="B11" t="s">
        <v>90</v>
      </c>
      <c r="C11" t="s">
        <v>91</v>
      </c>
    </row>
    <row r="12" spans="1:5" x14ac:dyDescent="0.2">
      <c r="A12" t="s">
        <v>66</v>
      </c>
      <c r="B12" t="s">
        <v>62</v>
      </c>
      <c r="C12" t="s">
        <v>63</v>
      </c>
    </row>
    <row r="13" spans="1:5" x14ac:dyDescent="0.2">
      <c r="A13" t="s">
        <v>66</v>
      </c>
      <c r="B13" t="s">
        <v>153</v>
      </c>
      <c r="C13" t="s">
        <v>154</v>
      </c>
    </row>
    <row r="14" spans="1:5" x14ac:dyDescent="0.2">
      <c r="A14" t="s">
        <v>66</v>
      </c>
      <c r="B14" t="s">
        <v>178</v>
      </c>
      <c r="C14" t="s">
        <v>177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D397-30CB-4573-A576-98EC0A7849A7}">
  <dimension ref="A2:J28"/>
  <sheetViews>
    <sheetView tabSelected="1"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2" bestFit="1" customWidth="1"/>
    <col min="2" max="2" width="23.140625" customWidth="1"/>
    <col min="9" max="9" width="9.140625" style="3"/>
    <col min="10" max="10" width="10.140625" style="3" bestFit="1" customWidth="1"/>
  </cols>
  <sheetData>
    <row r="2" spans="1:10" x14ac:dyDescent="0.2">
      <c r="B2" t="s">
        <v>0</v>
      </c>
      <c r="C2" t="s">
        <v>2</v>
      </c>
      <c r="D2" t="s">
        <v>4</v>
      </c>
      <c r="E2" t="s">
        <v>10</v>
      </c>
      <c r="F2" t="s">
        <v>187</v>
      </c>
      <c r="G2" t="s">
        <v>188</v>
      </c>
      <c r="H2" t="s">
        <v>189</v>
      </c>
      <c r="I2" s="3" t="s">
        <v>190</v>
      </c>
      <c r="J2" s="3" t="s">
        <v>191</v>
      </c>
    </row>
    <row r="3" spans="1:10" x14ac:dyDescent="0.2">
      <c r="A3" t="s">
        <v>66</v>
      </c>
      <c r="B3" t="s">
        <v>6</v>
      </c>
      <c r="C3" t="s">
        <v>9</v>
      </c>
    </row>
    <row r="4" spans="1:10" x14ac:dyDescent="0.2">
      <c r="A4" t="s">
        <v>66</v>
      </c>
      <c r="B4" t="s">
        <v>7</v>
      </c>
      <c r="C4" t="s">
        <v>8</v>
      </c>
    </row>
    <row r="5" spans="1:10" x14ac:dyDescent="0.2">
      <c r="A5" t="s">
        <v>66</v>
      </c>
      <c r="B5" t="s">
        <v>19</v>
      </c>
      <c r="C5" t="s">
        <v>20</v>
      </c>
    </row>
    <row r="6" spans="1:10" x14ac:dyDescent="0.2">
      <c r="A6" t="s">
        <v>66</v>
      </c>
      <c r="B6" t="s">
        <v>67</v>
      </c>
      <c r="C6" t="s">
        <v>68</v>
      </c>
    </row>
    <row r="7" spans="1:10" x14ac:dyDescent="0.2">
      <c r="A7" t="s">
        <v>66</v>
      </c>
      <c r="B7" t="s">
        <v>25</v>
      </c>
      <c r="C7" t="s">
        <v>26</v>
      </c>
    </row>
    <row r="8" spans="1:10" x14ac:dyDescent="0.2">
      <c r="A8" t="s">
        <v>66</v>
      </c>
      <c r="B8" t="s">
        <v>55</v>
      </c>
      <c r="C8" t="s">
        <v>56</v>
      </c>
    </row>
    <row r="9" spans="1:10" x14ac:dyDescent="0.2">
      <c r="A9" t="s">
        <v>66</v>
      </c>
      <c r="B9" t="s">
        <v>75</v>
      </c>
      <c r="C9" t="s">
        <v>76</v>
      </c>
    </row>
    <row r="10" spans="1:10" x14ac:dyDescent="0.2">
      <c r="A10" t="s">
        <v>66</v>
      </c>
      <c r="B10" t="s">
        <v>81</v>
      </c>
      <c r="C10" t="s">
        <v>81</v>
      </c>
    </row>
    <row r="11" spans="1:10" x14ac:dyDescent="0.2">
      <c r="A11" t="s">
        <v>66</v>
      </c>
      <c r="B11" t="s">
        <v>40</v>
      </c>
      <c r="C11" t="s">
        <v>41</v>
      </c>
    </row>
    <row r="12" spans="1:10" x14ac:dyDescent="0.2">
      <c r="A12" t="s">
        <v>66</v>
      </c>
      <c r="B12" t="s">
        <v>69</v>
      </c>
      <c r="C12" t="s">
        <v>44</v>
      </c>
    </row>
    <row r="13" spans="1:10" x14ac:dyDescent="0.2">
      <c r="A13" t="s">
        <v>66</v>
      </c>
      <c r="B13" t="s">
        <v>86</v>
      </c>
      <c r="C13" t="s">
        <v>87</v>
      </c>
    </row>
    <row r="14" spans="1:10" x14ac:dyDescent="0.2">
      <c r="A14" t="s">
        <v>66</v>
      </c>
      <c r="B14" t="s">
        <v>88</v>
      </c>
      <c r="C14" t="s">
        <v>89</v>
      </c>
    </row>
    <row r="15" spans="1:10" x14ac:dyDescent="0.2">
      <c r="A15" t="s">
        <v>66</v>
      </c>
      <c r="B15" t="s">
        <v>94</v>
      </c>
      <c r="C15" t="s">
        <v>95</v>
      </c>
    </row>
    <row r="16" spans="1:10" x14ac:dyDescent="0.2">
      <c r="A16" t="s">
        <v>66</v>
      </c>
      <c r="B16" t="s">
        <v>112</v>
      </c>
      <c r="C16" t="s">
        <v>113</v>
      </c>
    </row>
    <row r="17" spans="1:10" x14ac:dyDescent="0.2">
      <c r="A17" t="s">
        <v>66</v>
      </c>
      <c r="B17" t="s">
        <v>116</v>
      </c>
      <c r="C17" t="s">
        <v>117</v>
      </c>
    </row>
    <row r="18" spans="1:10" x14ac:dyDescent="0.2">
      <c r="A18" t="s">
        <v>66</v>
      </c>
      <c r="B18" t="s">
        <v>121</v>
      </c>
      <c r="C18" t="s">
        <v>120</v>
      </c>
    </row>
    <row r="19" spans="1:10" x14ac:dyDescent="0.2">
      <c r="A19" t="s">
        <v>66</v>
      </c>
      <c r="B19" t="s">
        <v>130</v>
      </c>
      <c r="C19" t="s">
        <v>131</v>
      </c>
    </row>
    <row r="20" spans="1:10" x14ac:dyDescent="0.2">
      <c r="A20" t="s">
        <v>66</v>
      </c>
      <c r="B20" t="s">
        <v>134</v>
      </c>
      <c r="C20" t="s">
        <v>135</v>
      </c>
    </row>
    <row r="21" spans="1:10" x14ac:dyDescent="0.2">
      <c r="A21" t="s">
        <v>66</v>
      </c>
      <c r="B21" t="s">
        <v>136</v>
      </c>
      <c r="C21" t="s">
        <v>137</v>
      </c>
    </row>
    <row r="22" spans="1:10" x14ac:dyDescent="0.2">
      <c r="A22" t="s">
        <v>66</v>
      </c>
      <c r="B22" t="s">
        <v>147</v>
      </c>
      <c r="C22" t="s">
        <v>148</v>
      </c>
    </row>
    <row r="23" spans="1:10" x14ac:dyDescent="0.2">
      <c r="A23" t="s">
        <v>66</v>
      </c>
      <c r="B23" t="s">
        <v>151</v>
      </c>
      <c r="C23" t="s">
        <v>152</v>
      </c>
    </row>
    <row r="24" spans="1:10" x14ac:dyDescent="0.2">
      <c r="A24" t="s">
        <v>66</v>
      </c>
      <c r="B24" t="s">
        <v>157</v>
      </c>
      <c r="C24" t="s">
        <v>158</v>
      </c>
    </row>
    <row r="25" spans="1:10" x14ac:dyDescent="0.2">
      <c r="A25" t="s">
        <v>66</v>
      </c>
      <c r="B25" t="s">
        <v>163</v>
      </c>
      <c r="C25" t="s">
        <v>164</v>
      </c>
    </row>
    <row r="26" spans="1:10" x14ac:dyDescent="0.2">
      <c r="A26" t="s">
        <v>66</v>
      </c>
      <c r="B26" t="s">
        <v>165</v>
      </c>
      <c r="C26" t="s">
        <v>166</v>
      </c>
    </row>
    <row r="27" spans="1:10" x14ac:dyDescent="0.2">
      <c r="B27" s="1" t="s">
        <v>193</v>
      </c>
      <c r="C27" t="s">
        <v>193</v>
      </c>
      <c r="D27" s="5">
        <v>8</v>
      </c>
      <c r="E27" s="2">
        <f>+D27*H27</f>
        <v>8388.2946080000002</v>
      </c>
      <c r="F27" s="2">
        <f>+[2]Main!$N$5-[2]Main!$N$6</f>
        <v>-4619.5</v>
      </c>
      <c r="G27" s="2">
        <f>+E27-F27</f>
        <v>13007.794608</v>
      </c>
      <c r="H27" s="2">
        <f>+[2]Main!$N$3</f>
        <v>1048.536826</v>
      </c>
      <c r="I27" s="3" t="s">
        <v>194</v>
      </c>
      <c r="J27" s="4">
        <v>44887</v>
      </c>
    </row>
    <row r="28" spans="1:10" x14ac:dyDescent="0.2">
      <c r="B28" s="1" t="s">
        <v>185</v>
      </c>
      <c r="C28" t="s">
        <v>186</v>
      </c>
      <c r="D28">
        <v>25.12</v>
      </c>
      <c r="E28" s="2">
        <f>+D28*H28</f>
        <v>7649.78659152</v>
      </c>
      <c r="F28" s="2">
        <f>+[1]Main!$M$5-[1]Main!$M$6</f>
        <v>867.9</v>
      </c>
      <c r="G28" s="2">
        <f>+E28-F28</f>
        <v>6781.8865915200004</v>
      </c>
      <c r="H28" s="2">
        <f>+[1]Main!$M$3</f>
        <v>304.529721</v>
      </c>
      <c r="I28" s="3" t="s">
        <v>192</v>
      </c>
      <c r="J28" s="4">
        <v>44887</v>
      </c>
    </row>
  </sheetData>
  <hyperlinks>
    <hyperlink ref="B28" r:id="rId1" xr:uid="{8E29E408-92B7-4E37-9198-53481B7F83BA}"/>
    <hyperlink ref="B27" r:id="rId2" xr:uid="{C3C36A7D-B1E9-4732-A549-BF366000E9C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B95C-4998-4DEA-8748-806E9F518941}">
  <dimension ref="A2:E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" sqref="B8"/>
    </sheetView>
  </sheetViews>
  <sheetFormatPr defaultRowHeight="12.75" x14ac:dyDescent="0.2"/>
  <cols>
    <col min="1" max="1" width="2" bestFit="1" customWidth="1"/>
    <col min="2" max="2" width="13.28515625" customWidth="1"/>
  </cols>
  <sheetData>
    <row r="2" spans="1:5" x14ac:dyDescent="0.2">
      <c r="B2" t="s">
        <v>0</v>
      </c>
      <c r="C2" t="s">
        <v>2</v>
      </c>
      <c r="D2" t="s">
        <v>4</v>
      </c>
      <c r="E2" t="s">
        <v>10</v>
      </c>
    </row>
    <row r="3" spans="1:5" x14ac:dyDescent="0.2">
      <c r="A3" t="s">
        <v>66</v>
      </c>
      <c r="B3" t="s">
        <v>27</v>
      </c>
      <c r="C3" t="s">
        <v>28</v>
      </c>
    </row>
    <row r="4" spans="1:5" x14ac:dyDescent="0.2">
      <c r="A4" t="s">
        <v>66</v>
      </c>
      <c r="B4" t="s">
        <v>30</v>
      </c>
      <c r="C4" t="s">
        <v>29</v>
      </c>
    </row>
    <row r="5" spans="1:5" x14ac:dyDescent="0.2">
      <c r="A5" t="s">
        <v>66</v>
      </c>
      <c r="B5" t="s">
        <v>64</v>
      </c>
      <c r="C5" t="s">
        <v>65</v>
      </c>
    </row>
    <row r="6" spans="1:5" x14ac:dyDescent="0.2">
      <c r="A6" t="s">
        <v>66</v>
      </c>
      <c r="B6" t="s">
        <v>142</v>
      </c>
      <c r="C6" t="s">
        <v>143</v>
      </c>
    </row>
    <row r="7" spans="1:5" x14ac:dyDescent="0.2">
      <c r="A7" t="s">
        <v>66</v>
      </c>
      <c r="B7" t="s">
        <v>183</v>
      </c>
      <c r="C7" t="s">
        <v>184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B3AE1-93C7-4A6B-A7E2-F7A2ABF7DB44}">
  <dimension ref="A1:E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RowHeight="12.75" x14ac:dyDescent="0.2"/>
  <cols>
    <col min="1" max="1" width="5" bestFit="1" customWidth="1"/>
    <col min="2" max="2" width="19.140625" bestFit="1" customWidth="1"/>
  </cols>
  <sheetData>
    <row r="1" spans="1:5" x14ac:dyDescent="0.2">
      <c r="A1" t="s">
        <v>146</v>
      </c>
    </row>
    <row r="2" spans="1:5" x14ac:dyDescent="0.2">
      <c r="B2" t="s">
        <v>0</v>
      </c>
      <c r="C2" t="s">
        <v>2</v>
      </c>
      <c r="D2" t="s">
        <v>4</v>
      </c>
      <c r="E2" t="s">
        <v>10</v>
      </c>
    </row>
    <row r="3" spans="1:5" x14ac:dyDescent="0.2">
      <c r="A3" t="s">
        <v>66</v>
      </c>
      <c r="B3" t="s">
        <v>144</v>
      </c>
      <c r="C3" t="s">
        <v>145</v>
      </c>
    </row>
    <row r="4" spans="1:5" x14ac:dyDescent="0.2">
      <c r="A4" t="s">
        <v>66</v>
      </c>
      <c r="B4" t="s">
        <v>149</v>
      </c>
      <c r="C4" t="s">
        <v>150</v>
      </c>
    </row>
    <row r="5" spans="1:5" x14ac:dyDescent="0.2">
      <c r="A5" t="s">
        <v>66</v>
      </c>
      <c r="B5" t="s">
        <v>167</v>
      </c>
      <c r="C5" t="s">
        <v>168</v>
      </c>
    </row>
    <row r="6" spans="1:5" x14ac:dyDescent="0.2">
      <c r="A6" t="s">
        <v>66</v>
      </c>
      <c r="B6" t="s">
        <v>171</v>
      </c>
      <c r="C6" t="s">
        <v>172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C3C0A-132C-4465-8254-918E550875E1}">
  <dimension ref="A2:E1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5" sqref="B15"/>
    </sheetView>
  </sheetViews>
  <sheetFormatPr defaultRowHeight="12.75" x14ac:dyDescent="0.2"/>
  <cols>
    <col min="1" max="1" width="2" bestFit="1" customWidth="1"/>
    <col min="2" max="2" width="16" bestFit="1" customWidth="1"/>
  </cols>
  <sheetData>
    <row r="2" spans="1:5" x14ac:dyDescent="0.2">
      <c r="B2" t="s">
        <v>0</v>
      </c>
      <c r="C2" t="s">
        <v>2</v>
      </c>
      <c r="D2" t="s">
        <v>4</v>
      </c>
      <c r="E2" t="s">
        <v>10</v>
      </c>
    </row>
    <row r="3" spans="1:5" x14ac:dyDescent="0.2">
      <c r="A3" t="s">
        <v>66</v>
      </c>
      <c r="B3" t="s">
        <v>11</v>
      </c>
      <c r="C3" t="s">
        <v>12</v>
      </c>
    </row>
    <row r="4" spans="1:5" x14ac:dyDescent="0.2">
      <c r="A4" t="s">
        <v>66</v>
      </c>
      <c r="B4" t="s">
        <v>51</v>
      </c>
      <c r="C4" t="s">
        <v>52</v>
      </c>
    </row>
    <row r="5" spans="1:5" x14ac:dyDescent="0.2">
      <c r="A5" t="s">
        <v>66</v>
      </c>
      <c r="B5" t="s">
        <v>53</v>
      </c>
      <c r="C5" t="s">
        <v>54</v>
      </c>
    </row>
    <row r="6" spans="1:5" x14ac:dyDescent="0.2">
      <c r="A6" t="s">
        <v>66</v>
      </c>
      <c r="B6" t="s">
        <v>37</v>
      </c>
      <c r="C6" t="s">
        <v>57</v>
      </c>
    </row>
    <row r="7" spans="1:5" x14ac:dyDescent="0.2">
      <c r="A7" t="s">
        <v>66</v>
      </c>
      <c r="B7" t="s">
        <v>77</v>
      </c>
      <c r="C7" t="s">
        <v>78</v>
      </c>
    </row>
    <row r="8" spans="1:5" x14ac:dyDescent="0.2">
      <c r="A8" t="s">
        <v>66</v>
      </c>
      <c r="B8" t="s">
        <v>31</v>
      </c>
      <c r="C8" t="s">
        <v>32</v>
      </c>
    </row>
    <row r="9" spans="1:5" x14ac:dyDescent="0.2">
      <c r="A9" t="s">
        <v>66</v>
      </c>
      <c r="B9" t="s">
        <v>35</v>
      </c>
      <c r="C9" t="s">
        <v>36</v>
      </c>
    </row>
    <row r="10" spans="1:5" x14ac:dyDescent="0.2">
      <c r="A10" t="s">
        <v>66</v>
      </c>
      <c r="B10" t="s">
        <v>42</v>
      </c>
      <c r="C10" t="s">
        <v>43</v>
      </c>
    </row>
    <row r="11" spans="1:5" x14ac:dyDescent="0.2">
      <c r="A11" t="s">
        <v>66</v>
      </c>
      <c r="B11" t="s">
        <v>82</v>
      </c>
      <c r="C11" t="s">
        <v>83</v>
      </c>
    </row>
    <row r="12" spans="1:5" x14ac:dyDescent="0.2">
      <c r="A12" t="s">
        <v>66</v>
      </c>
      <c r="B12" t="s">
        <v>45</v>
      </c>
      <c r="C12" t="s">
        <v>46</v>
      </c>
    </row>
    <row r="13" spans="1:5" x14ac:dyDescent="0.2">
      <c r="A13" t="s">
        <v>66</v>
      </c>
      <c r="B13" t="s">
        <v>138</v>
      </c>
      <c r="C13" t="s">
        <v>139</v>
      </c>
    </row>
    <row r="14" spans="1:5" x14ac:dyDescent="0.2">
      <c r="A14" t="s">
        <v>66</v>
      </c>
      <c r="B14" t="s">
        <v>173</v>
      </c>
      <c r="C14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Food-Beverages</vt:lpstr>
      <vt:lpstr>Apparel</vt:lpstr>
      <vt:lpstr>Retail</vt:lpstr>
      <vt:lpstr>Restaurants</vt:lpstr>
      <vt:lpstr>Leisure</vt:lpstr>
      <vt:lpstr>NonDurable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2022-07-19T01:42:30Z</dcterms:created>
  <dcterms:modified xsi:type="dcterms:W3CDTF">2022-11-22T14:02:49Z</dcterms:modified>
</cp:coreProperties>
</file>