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932F7F0-75F2-4C75-8F3B-33584891097D}" xr6:coauthVersionLast="47" xr6:coauthVersionMax="47" xr10:uidLastSave="{00000000-0000-0000-0000-000000000000}"/>
  <bookViews>
    <workbookView xWindow="-31110" yWindow="2025" windowWidth="30855" windowHeight="18675" xr2:uid="{6DB802B1-26B2-4BBB-9941-DA4DA279386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5" i="1"/>
  <c r="K4" i="1"/>
  <c r="K7" i="1" s="1"/>
</calcChain>
</file>

<file path=xl/sharedStrings.xml><?xml version="1.0" encoding="utf-8"?>
<sst xmlns="http://schemas.openxmlformats.org/spreadsheetml/2006/main" count="36" uniqueCount="30">
  <si>
    <t>Price</t>
  </si>
  <si>
    <t>Shares</t>
  </si>
  <si>
    <t>MC</t>
  </si>
  <si>
    <t>Cash</t>
  </si>
  <si>
    <t>Debt</t>
  </si>
  <si>
    <t>EV</t>
  </si>
  <si>
    <t>Q224</t>
  </si>
  <si>
    <t>Founded: 2019</t>
  </si>
  <si>
    <t>Name</t>
  </si>
  <si>
    <t>navacaprant</t>
  </si>
  <si>
    <t>Main</t>
  </si>
  <si>
    <t>Brand</t>
  </si>
  <si>
    <t>Generic</t>
  </si>
  <si>
    <t>Indication</t>
  </si>
  <si>
    <t>MDD</t>
  </si>
  <si>
    <t>Clinical Trials</t>
  </si>
  <si>
    <t>MOA</t>
  </si>
  <si>
    <t>Kappa antagonist</t>
  </si>
  <si>
    <t>Phase III "KOASTAL-1"</t>
  </si>
  <si>
    <t>Origin</t>
  </si>
  <si>
    <t>TSRI</t>
  </si>
  <si>
    <t>NMRA-140, BTRX-335140, CYM-53093</t>
  </si>
  <si>
    <t>Competition</t>
  </si>
  <si>
    <t>aticaprant (LY2456302, CERC-501) - J&amp;J</t>
  </si>
  <si>
    <t>NMRA-511</t>
  </si>
  <si>
    <t>KOR antagonist</t>
  </si>
  <si>
    <t>V1aR</t>
  </si>
  <si>
    <t>AD</t>
  </si>
  <si>
    <t>NMRA-266</t>
  </si>
  <si>
    <t>M4 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</si>
</sst>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/>
    <xf numFmtId="0" fontId="1" fillId="0" borderId="0" xfId="1"/>
    <xf numFmtId="0" fontId="2" fillId="0" borderId="0" xfId="0" applyFont="1"/>
    <xf numFmtId="0" fontId="0" fillId="0" borderId="1" xfId="0" quotePrefix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Font="1" applyBorder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63E8978-1053-4BD7-95BC-D03BDE78AD8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590550</xdr:colOff>
      <xdr:row>3</xdr:row>
      <xdr:rowOff>79832</xdr:rowOff>
    </xdr:from>
    <xdr:to>
      <xdr:col>9</xdr:col>
      <xdr:colOff>61508</xdr:colOff>
      <xdr:row>10</xdr:row>
      <xdr:rowOff>142596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28A677-AC02-E841-5486-9523B3743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3310" y="571322"/>
          <a:ext cx="1909358" cy="1209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99BF-296D-49E7-B37B-5210058D7EE6}">
  <dimension ref="B2:L11"/>
  <sheetViews>
    <sheetView tabSelected="1" zoomScale="175" zoomScaleNormal="175" workbookViewId="0">
      <selection activeCell="K8" sqref="K8"/>
    </sheetView>
  </sheetViews>
  <sheetFormatPr defaultRowHeight="12.75" x14ac:dyDescent="0.2"/>
  <cols>
    <col min="1" max="1" width="4.7109375" customWidth="1"/>
    <col min="2" max="2" width="14.28515625" customWidth="1"/>
    <col min="3" max="3" width="16.85546875" customWidth="1"/>
  </cols>
  <sheetData>
    <row r="2" spans="2:12" x14ac:dyDescent="0.2">
      <c r="B2" s="13" t="s">
        <v>8</v>
      </c>
      <c r="C2" s="14" t="s">
        <v>16</v>
      </c>
      <c r="D2" s="14" t="s">
        <v>13</v>
      </c>
      <c r="E2" s="14"/>
      <c r="F2" s="14"/>
      <c r="G2" s="14"/>
      <c r="H2" s="15"/>
      <c r="J2" t="s">
        <v>0</v>
      </c>
      <c r="K2" s="1">
        <v>15</v>
      </c>
    </row>
    <row r="3" spans="2:12" x14ac:dyDescent="0.2">
      <c r="B3" s="7" t="s">
        <v>9</v>
      </c>
      <c r="C3" t="s">
        <v>25</v>
      </c>
      <c r="D3" t="s">
        <v>14</v>
      </c>
      <c r="H3" s="8"/>
      <c r="J3" t="s">
        <v>1</v>
      </c>
      <c r="K3" s="2">
        <v>158.98400000000001</v>
      </c>
      <c r="L3" s="3" t="s">
        <v>6</v>
      </c>
    </row>
    <row r="4" spans="2:12" x14ac:dyDescent="0.2">
      <c r="B4" s="9" t="s">
        <v>24</v>
      </c>
      <c r="C4" t="s">
        <v>26</v>
      </c>
      <c r="D4" t="s">
        <v>27</v>
      </c>
      <c r="H4" s="8"/>
      <c r="J4" t="s">
        <v>2</v>
      </c>
      <c r="K4" s="2">
        <f>+K2*K3</f>
        <v>2384.7600000000002</v>
      </c>
    </row>
    <row r="5" spans="2:12" x14ac:dyDescent="0.2">
      <c r="B5" s="16" t="s">
        <v>28</v>
      </c>
      <c r="C5" s="17" t="s">
        <v>29</v>
      </c>
      <c r="H5" s="8"/>
      <c r="J5" t="s">
        <v>3</v>
      </c>
      <c r="K5" s="2">
        <f>150.678+220.961</f>
        <v>371.63900000000001</v>
      </c>
      <c r="L5" s="3" t="s">
        <v>6</v>
      </c>
    </row>
    <row r="6" spans="2:12" x14ac:dyDescent="0.2">
      <c r="B6" s="9"/>
      <c r="H6" s="8"/>
      <c r="J6" t="s">
        <v>4</v>
      </c>
      <c r="K6" s="2">
        <v>0</v>
      </c>
      <c r="L6" s="3" t="s">
        <v>6</v>
      </c>
    </row>
    <row r="7" spans="2:12" x14ac:dyDescent="0.2">
      <c r="B7" s="9"/>
      <c r="H7" s="8"/>
      <c r="J7" t="s">
        <v>5</v>
      </c>
      <c r="K7" s="2">
        <f>+K4-K5+K6</f>
        <v>2013.1210000000001</v>
      </c>
    </row>
    <row r="8" spans="2:12" x14ac:dyDescent="0.2">
      <c r="B8" s="9"/>
      <c r="H8" s="8"/>
    </row>
    <row r="9" spans="2:12" x14ac:dyDescent="0.2">
      <c r="B9" s="10"/>
      <c r="C9" s="11"/>
      <c r="D9" s="11"/>
      <c r="E9" s="11"/>
      <c r="F9" s="11"/>
      <c r="G9" s="11"/>
      <c r="H9" s="12"/>
      <c r="K9" s="1">
        <f>+K5/K3</f>
        <v>2.3375874301816535</v>
      </c>
    </row>
    <row r="11" spans="2:12" x14ac:dyDescent="0.2">
      <c r="J1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2031-FB95-4E45-BC81-8218684D4224}">
  <dimension ref="A1:C9"/>
  <sheetViews>
    <sheetView zoomScale="250" zoomScaleNormal="250" workbookViewId="0"/>
  </sheetViews>
  <sheetFormatPr defaultRowHeight="12.75" x14ac:dyDescent="0.2"/>
  <cols>
    <col min="1" max="1" width="5" bestFit="1" customWidth="1"/>
    <col min="2" max="2" width="13" customWidth="1"/>
  </cols>
  <sheetData>
    <row r="1" spans="1:3" x14ac:dyDescent="0.2">
      <c r="A1" s="5" t="s">
        <v>10</v>
      </c>
    </row>
    <row r="2" spans="1:3" x14ac:dyDescent="0.2">
      <c r="B2" t="s">
        <v>11</v>
      </c>
      <c r="C2" t="s">
        <v>21</v>
      </c>
    </row>
    <row r="3" spans="1:3" x14ac:dyDescent="0.2">
      <c r="B3" t="s">
        <v>12</v>
      </c>
      <c r="C3" t="s">
        <v>9</v>
      </c>
    </row>
    <row r="4" spans="1:3" x14ac:dyDescent="0.2">
      <c r="B4" t="s">
        <v>13</v>
      </c>
      <c r="C4" t="s">
        <v>14</v>
      </c>
    </row>
    <row r="5" spans="1:3" x14ac:dyDescent="0.2">
      <c r="B5" t="s">
        <v>16</v>
      </c>
      <c r="C5" t="s">
        <v>17</v>
      </c>
    </row>
    <row r="6" spans="1:3" x14ac:dyDescent="0.2">
      <c r="B6" t="s">
        <v>19</v>
      </c>
      <c r="C6" t="s">
        <v>20</v>
      </c>
    </row>
    <row r="7" spans="1:3" x14ac:dyDescent="0.2">
      <c r="B7" t="s">
        <v>22</v>
      </c>
      <c r="C7" s="4" t="s">
        <v>23</v>
      </c>
    </row>
    <row r="8" spans="1:3" x14ac:dyDescent="0.2">
      <c r="B8" t="s">
        <v>15</v>
      </c>
    </row>
    <row r="9" spans="1:3" x14ac:dyDescent="0.2">
      <c r="C9" s="6" t="s">
        <v>18</v>
      </c>
    </row>
  </sheetData>
  <hyperlinks>
    <hyperlink ref="A1" location="Main!A1" display="Main" xr:uid="{95083D5C-05D0-4D00-AEB7-ACBE9300F903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2024-10-08T13:54:07Z</dcterms:created>
  <dcterms:modified xsi:type="dcterms:W3CDTF">2024-10-13T03:07:35Z</dcterms:modified>
</cp:coreProperties>
</file>