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A992E6CE-9F5C-4BFA-963C-1B960889B7EB}" xr6:coauthVersionLast="47" xr6:coauthVersionMax="47" xr10:uidLastSave="{00000000-0000-0000-0000-000000000000}"/>
  <bookViews>
    <workbookView xWindow="9570" yWindow="1875" windowWidth="18810" windowHeight="13215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2" l="1"/>
  <c r="E17" i="2"/>
  <c r="E16" i="2"/>
  <c r="D16" i="2"/>
  <c r="E14" i="2"/>
  <c r="D14" i="2"/>
  <c r="E12" i="2"/>
  <c r="D12" i="2"/>
  <c r="E11" i="2"/>
  <c r="D11" i="2"/>
  <c r="E7" i="2"/>
  <c r="D7" i="2"/>
  <c r="D5" i="2"/>
  <c r="E5" i="2"/>
  <c r="M5" i="1"/>
  <c r="M6" i="1"/>
  <c r="M7" i="1"/>
  <c r="M4" i="1"/>
</calcChain>
</file>

<file path=xl/sharedStrings.xml><?xml version="1.0" encoding="utf-8"?>
<sst xmlns="http://schemas.openxmlformats.org/spreadsheetml/2006/main" count="26" uniqueCount="23">
  <si>
    <t>Price</t>
  </si>
  <si>
    <t>Shares</t>
  </si>
  <si>
    <t>Q122</t>
  </si>
  <si>
    <t>MC</t>
  </si>
  <si>
    <t>Cash</t>
  </si>
  <si>
    <t>Debt</t>
  </si>
  <si>
    <t>EV</t>
  </si>
  <si>
    <t>Main</t>
  </si>
  <si>
    <t>Subscription</t>
  </si>
  <si>
    <t>Services</t>
  </si>
  <si>
    <t>Revenue</t>
  </si>
  <si>
    <t>COGS</t>
  </si>
  <si>
    <t>Gross Profit</t>
  </si>
  <si>
    <t>R&amp;D</t>
  </si>
  <si>
    <t>M&amp;S</t>
  </si>
  <si>
    <t>G&amp;A</t>
  </si>
  <si>
    <t>OpEx</t>
  </si>
  <si>
    <t>OpInc</t>
  </si>
  <si>
    <t>IntExp</t>
  </si>
  <si>
    <t>Pretax</t>
  </si>
  <si>
    <t>Taxes</t>
  </si>
  <si>
    <t>NetInc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</si>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</sst>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3" fontId="3" fillId="0" borderId="0" xfId="0" applyNumberFormat="1" applyFon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N7"/>
  <sheetViews>
    <sheetView tabSelected="1" workbookViewId="0">
      <selection activeCell="M5" sqref="M5"/>
    </sheetView>
  </sheetViews>
  <sheetFormatPr defaultRowHeight="12.75" x14ac:dyDescent="0.2"/>
  <cols>
    <col min="1" max="12" width="9.140625" style="1"/>
    <col min="13" max="13" width="9.85546875" style="1" bestFit="1" customWidth="1"/>
    <col min="14" max="16384" width="9.140625" style="1"/>
  </cols>
  <sheetData>
    <row r="2" spans="12:14" x14ac:dyDescent="0.2">
      <c r="L2" s="1" t="s">
        <v>0</v>
      </c>
      <c r="M2" s="1">
        <v>166.75</v>
      </c>
    </row>
    <row r="3" spans="12:14" x14ac:dyDescent="0.2">
      <c r="L3" s="1" t="s">
        <v>1</v>
      </c>
      <c r="M3" s="3">
        <v>995</v>
      </c>
      <c r="N3" s="2" t="s">
        <v>2</v>
      </c>
    </row>
    <row r="4" spans="12:14" x14ac:dyDescent="0.2">
      <c r="L4" s="1" t="s">
        <v>3</v>
      </c>
      <c r="M4" s="3">
        <f>M2*M3</f>
        <v>165916.25</v>
      </c>
      <c r="N4" s="2"/>
    </row>
    <row r="5" spans="12:14" x14ac:dyDescent="0.2">
      <c r="L5" s="1" t="s">
        <v>4</v>
      </c>
      <c r="M5" s="3">
        <f>6859+6644+4936</f>
        <v>18439</v>
      </c>
      <c r="N5" s="2" t="s">
        <v>2</v>
      </c>
    </row>
    <row r="6" spans="12:14" x14ac:dyDescent="0.2">
      <c r="L6" s="1" t="s">
        <v>5</v>
      </c>
      <c r="M6" s="3">
        <f>9595+1002</f>
        <v>10597</v>
      </c>
      <c r="N6" s="2" t="s">
        <v>2</v>
      </c>
    </row>
    <row r="7" spans="12:14" x14ac:dyDescent="0.2">
      <c r="L7" s="1" t="s">
        <v>6</v>
      </c>
      <c r="M7" s="3">
        <f>M4-M5+M6</f>
        <v>158074.25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1EF7-9F5A-4F57-B991-3E7AE6D7AE6D}">
  <dimension ref="A1:E18"/>
  <sheetViews>
    <sheetView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5.140625" style="5" bestFit="1" customWidth="1"/>
    <col min="2" max="2" width="13.140625" style="5" customWidth="1"/>
    <col min="3" max="3" width="9.140625" style="5"/>
    <col min="4" max="5" width="10.7109375" style="5" bestFit="1" customWidth="1"/>
    <col min="6" max="16384" width="9.140625" style="5"/>
  </cols>
  <sheetData>
    <row r="1" spans="1:5" x14ac:dyDescent="0.2">
      <c r="A1" s="5" t="s">
        <v>7</v>
      </c>
    </row>
    <row r="2" spans="1:5" x14ac:dyDescent="0.2">
      <c r="D2" s="6">
        <v>44316</v>
      </c>
      <c r="E2" s="6">
        <v>44681</v>
      </c>
    </row>
    <row r="3" spans="1:5" s="7" customFormat="1" x14ac:dyDescent="0.2">
      <c r="B3" s="7" t="s">
        <v>8</v>
      </c>
      <c r="D3" s="7">
        <v>5536</v>
      </c>
      <c r="E3" s="7">
        <v>6856</v>
      </c>
    </row>
    <row r="4" spans="1:5" s="7" customFormat="1" x14ac:dyDescent="0.2">
      <c r="B4" s="7" t="s">
        <v>9</v>
      </c>
      <c r="D4" s="7">
        <v>427</v>
      </c>
      <c r="E4" s="7">
        <v>555</v>
      </c>
    </row>
    <row r="5" spans="1:5" s="4" customFormat="1" x14ac:dyDescent="0.2">
      <c r="B5" s="4" t="s">
        <v>10</v>
      </c>
      <c r="D5" s="4">
        <f>D3+D4</f>
        <v>5963</v>
      </c>
      <c r="E5" s="4">
        <f>E3+E4</f>
        <v>7411</v>
      </c>
    </row>
    <row r="6" spans="1:5" s="7" customFormat="1" x14ac:dyDescent="0.2">
      <c r="B6" s="7" t="s">
        <v>11</v>
      </c>
      <c r="D6" s="7">
        <v>1555</v>
      </c>
      <c r="E6" s="7">
        <v>2045</v>
      </c>
    </row>
    <row r="7" spans="1:5" s="7" customFormat="1" x14ac:dyDescent="0.2">
      <c r="B7" s="7" t="s">
        <v>12</v>
      </c>
      <c r="D7" s="7">
        <f>D5-D6</f>
        <v>4408</v>
      </c>
      <c r="E7" s="7">
        <f>E5-E6</f>
        <v>5366</v>
      </c>
    </row>
    <row r="8" spans="1:5" s="7" customFormat="1" x14ac:dyDescent="0.2">
      <c r="B8" s="7" t="s">
        <v>13</v>
      </c>
      <c r="D8" s="7">
        <v>951</v>
      </c>
      <c r="E8" s="7">
        <v>1318</v>
      </c>
    </row>
    <row r="9" spans="1:5" s="7" customFormat="1" x14ac:dyDescent="0.2">
      <c r="B9" s="7" t="s">
        <v>14</v>
      </c>
      <c r="D9" s="7">
        <v>2544</v>
      </c>
      <c r="E9" s="7">
        <v>3372</v>
      </c>
    </row>
    <row r="10" spans="1:5" s="7" customFormat="1" x14ac:dyDescent="0.2">
      <c r="B10" s="7" t="s">
        <v>15</v>
      </c>
      <c r="D10" s="7">
        <v>559</v>
      </c>
      <c r="E10" s="7">
        <v>656</v>
      </c>
    </row>
    <row r="11" spans="1:5" s="7" customFormat="1" x14ac:dyDescent="0.2">
      <c r="B11" s="7" t="s">
        <v>16</v>
      </c>
      <c r="D11" s="7">
        <f>SUM(D8:D10)</f>
        <v>4054</v>
      </c>
      <c r="E11" s="7">
        <f>SUM(E8:E10)</f>
        <v>5346</v>
      </c>
    </row>
    <row r="12" spans="1:5" s="7" customFormat="1" x14ac:dyDescent="0.2">
      <c r="B12" s="7" t="s">
        <v>17</v>
      </c>
      <c r="D12" s="7">
        <f>D7-D11</f>
        <v>354</v>
      </c>
      <c r="E12" s="7">
        <f>E7-E11</f>
        <v>20</v>
      </c>
    </row>
    <row r="13" spans="1:5" x14ac:dyDescent="0.2">
      <c r="B13" s="5" t="s">
        <v>18</v>
      </c>
      <c r="D13" s="5">
        <v>-38</v>
      </c>
      <c r="E13" s="5">
        <v>-56</v>
      </c>
    </row>
    <row r="14" spans="1:5" x14ac:dyDescent="0.2">
      <c r="B14" s="5" t="s">
        <v>19</v>
      </c>
      <c r="D14" s="7">
        <f>D13+D12</f>
        <v>316</v>
      </c>
      <c r="E14" s="7">
        <f>E13+E12</f>
        <v>-36</v>
      </c>
    </row>
    <row r="15" spans="1:5" x14ac:dyDescent="0.2">
      <c r="B15" s="5" t="s">
        <v>20</v>
      </c>
      <c r="D15" s="5">
        <v>135</v>
      </c>
      <c r="E15" s="5">
        <v>-57</v>
      </c>
    </row>
    <row r="16" spans="1:5" x14ac:dyDescent="0.2">
      <c r="B16" s="5" t="s">
        <v>21</v>
      </c>
      <c r="D16" s="7">
        <f>D14-D15</f>
        <v>181</v>
      </c>
      <c r="E16" s="7">
        <f>E14-E15</f>
        <v>21</v>
      </c>
    </row>
    <row r="17" spans="2:5" x14ac:dyDescent="0.2">
      <c r="B17" s="5" t="s">
        <v>22</v>
      </c>
      <c r="D17" s="8">
        <f>D16/D18</f>
        <v>0.1925531914893617</v>
      </c>
      <c r="E17" s="8">
        <f>E16/E18</f>
        <v>2.097902097902098E-2</v>
      </c>
    </row>
    <row r="18" spans="2:5" x14ac:dyDescent="0.2">
      <c r="B18" s="5" t="s">
        <v>1</v>
      </c>
      <c r="D18" s="5">
        <v>940</v>
      </c>
      <c r="E18" s="5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Shkreli</cp:lastModifiedBy>
  <cp:revision/>
  <dcterms:created xsi:type="dcterms:W3CDTF">2022-06-15T15:49:46Z</dcterms:created>
  <dcterms:modified xsi:type="dcterms:W3CDTF">2022-07-26T12:20:26Z</dcterms:modified>
  <cp:category/>
  <cp:contentStatus/>
</cp:coreProperties>
</file>