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84BF62A-CEBD-4840-9CFA-96A9A9CD4A59}" xr6:coauthVersionLast="47" xr6:coauthVersionMax="47" xr10:uidLastSave="{00000000-0000-0000-0000-000000000000}"/>
  <bookViews>
    <workbookView xWindow="-32805" yWindow="1605" windowWidth="30975" windowHeight="19335" xr2:uid="{039BC6D1-97E8-4722-AE72-A61F9830DF8C}"/>
  </bookViews>
  <sheets>
    <sheet name="Main" sheetId="1" r:id="rId1"/>
    <sheet name="taletrectini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</calcChain>
</file>

<file path=xl/sharedStrings.xml><?xml version="1.0" encoding="utf-8"?>
<sst xmlns="http://schemas.openxmlformats.org/spreadsheetml/2006/main" count="38" uniqueCount="33">
  <si>
    <t>Price</t>
  </si>
  <si>
    <t>Shares</t>
  </si>
  <si>
    <t>MC</t>
  </si>
  <si>
    <t>Cash</t>
  </si>
  <si>
    <t>Debt</t>
  </si>
  <si>
    <t>EV</t>
  </si>
  <si>
    <t>Q224</t>
  </si>
  <si>
    <t>AD</t>
  </si>
  <si>
    <t>PIC</t>
  </si>
  <si>
    <t>Brand</t>
  </si>
  <si>
    <t>Name</t>
  </si>
  <si>
    <t>taletrectinib</t>
  </si>
  <si>
    <t>Indication</t>
  </si>
  <si>
    <t>ROS1 NSCLC</t>
  </si>
  <si>
    <t>CEO: David Hung</t>
  </si>
  <si>
    <t>safusidenib</t>
  </si>
  <si>
    <t>IDH1 glioma</t>
  </si>
  <si>
    <t>NUV-1511</t>
  </si>
  <si>
    <t>HER2- mBC</t>
  </si>
  <si>
    <t>NUV-868</t>
  </si>
  <si>
    <t>BD2 BDR4 inhibitor</t>
  </si>
  <si>
    <t>Main</t>
  </si>
  <si>
    <t>Generic</t>
  </si>
  <si>
    <t>Clinical Trials</t>
  </si>
  <si>
    <t>Phase II "TRUST-II"</t>
  </si>
  <si>
    <t>Competition</t>
  </si>
  <si>
    <t>MOA</t>
  </si>
  <si>
    <t>ROS1 inhibitor</t>
  </si>
  <si>
    <t>Augtyro (repotrectinib) - $29,000/mo, lorlatinib, entrectinib, TQ-B3101</t>
  </si>
  <si>
    <t>https://pubmed.ncbi.nlm.nih.gov/38822758/</t>
  </si>
  <si>
    <t>Phase II "TRUST-I" n=173 Chinese ROS1+ NSCLC - NCT04395677</t>
  </si>
  <si>
    <t>https://pubmed.ncbi.nlm.nih.gov/38898120/</t>
  </si>
  <si>
    <t>https://pubmed.ncbi.nlm.nih.gov/38350336/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</si>
</sst>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5C30AE5-2A8C-4398-B69A-2DA973A466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F51F-93CC-41B5-90B6-C3B559449A01}">
  <dimension ref="B2:L12"/>
  <sheetViews>
    <sheetView tabSelected="1" zoomScale="205" zoomScaleNormal="205" workbookViewId="0">
      <selection activeCell="O8" sqref="O8"/>
    </sheetView>
  </sheetViews>
  <sheetFormatPr defaultRowHeight="12.75" x14ac:dyDescent="0.2"/>
  <cols>
    <col min="2" max="2" width="11.85546875" customWidth="1"/>
  </cols>
  <sheetData>
    <row r="2" spans="2:12" x14ac:dyDescent="0.2">
      <c r="B2" t="s">
        <v>10</v>
      </c>
      <c r="C2" t="s">
        <v>12</v>
      </c>
      <c r="J2" t="s">
        <v>0</v>
      </c>
      <c r="K2" s="1">
        <v>3</v>
      </c>
    </row>
    <row r="3" spans="2:12" x14ac:dyDescent="0.2">
      <c r="B3" t="s">
        <v>11</v>
      </c>
      <c r="C3" t="s">
        <v>13</v>
      </c>
      <c r="J3" t="s">
        <v>1</v>
      </c>
      <c r="K3" s="3">
        <v>249.24512899999999</v>
      </c>
      <c r="L3" s="2" t="s">
        <v>6</v>
      </c>
    </row>
    <row r="4" spans="2:12" x14ac:dyDescent="0.2">
      <c r="B4" t="s">
        <v>15</v>
      </c>
      <c r="C4" t="s">
        <v>16</v>
      </c>
      <c r="J4" t="s">
        <v>2</v>
      </c>
      <c r="K4" s="3">
        <f>+K2*K3</f>
        <v>747.73538699999995</v>
      </c>
    </row>
    <row r="5" spans="2:12" x14ac:dyDescent="0.2">
      <c r="B5" t="s">
        <v>17</v>
      </c>
      <c r="C5" t="s">
        <v>18</v>
      </c>
      <c r="J5" t="s">
        <v>3</v>
      </c>
      <c r="K5" s="3">
        <f>542.884+34.285</f>
        <v>577.16899999999998</v>
      </c>
      <c r="L5" s="2" t="s">
        <v>6</v>
      </c>
    </row>
    <row r="6" spans="2:12" x14ac:dyDescent="0.2">
      <c r="B6" t="s">
        <v>19</v>
      </c>
      <c r="C6" t="s">
        <v>20</v>
      </c>
      <c r="J6" t="s">
        <v>4</v>
      </c>
      <c r="K6" s="3">
        <v>11.634</v>
      </c>
      <c r="L6" s="2" t="s">
        <v>6</v>
      </c>
    </row>
    <row r="7" spans="2:12" x14ac:dyDescent="0.2">
      <c r="J7" t="s">
        <v>5</v>
      </c>
      <c r="K7" s="3">
        <f>+K4-K5+K6</f>
        <v>182.20038699999998</v>
      </c>
    </row>
    <row r="9" spans="2:12" x14ac:dyDescent="0.2">
      <c r="J9" t="s">
        <v>8</v>
      </c>
      <c r="K9" s="3">
        <v>1078.547</v>
      </c>
      <c r="L9" s="2" t="s">
        <v>6</v>
      </c>
    </row>
    <row r="10" spans="2:12" x14ac:dyDescent="0.2">
      <c r="J10" t="s">
        <v>7</v>
      </c>
      <c r="K10" s="3">
        <v>820.08799999999997</v>
      </c>
      <c r="L10" s="2" t="s">
        <v>6</v>
      </c>
    </row>
    <row r="12" spans="2:12" x14ac:dyDescent="0.2">
      <c r="J1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033C8-D949-4F86-B90C-1B672E08183C}">
  <dimension ref="A1:C24"/>
  <sheetViews>
    <sheetView zoomScale="250" zoomScaleNormal="250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5" t="s">
        <v>21</v>
      </c>
    </row>
    <row r="2" spans="1:3" x14ac:dyDescent="0.2">
      <c r="B2" t="s">
        <v>9</v>
      </c>
    </row>
    <row r="3" spans="1:3" x14ac:dyDescent="0.2">
      <c r="B3" t="s">
        <v>22</v>
      </c>
      <c r="C3" t="s">
        <v>11</v>
      </c>
    </row>
    <row r="4" spans="1:3" x14ac:dyDescent="0.2">
      <c r="B4" t="s">
        <v>26</v>
      </c>
      <c r="C4" t="s">
        <v>27</v>
      </c>
    </row>
    <row r="5" spans="1:3" x14ac:dyDescent="0.2">
      <c r="B5" t="s">
        <v>25</v>
      </c>
      <c r="C5" t="s">
        <v>28</v>
      </c>
    </row>
    <row r="6" spans="1:3" x14ac:dyDescent="0.2">
      <c r="B6" t="s">
        <v>23</v>
      </c>
    </row>
    <row r="7" spans="1:3" x14ac:dyDescent="0.2">
      <c r="C7" s="4" t="s">
        <v>30</v>
      </c>
    </row>
    <row r="8" spans="1:3" x14ac:dyDescent="0.2">
      <c r="C8" t="s">
        <v>29</v>
      </c>
    </row>
    <row r="17" spans="3:3" x14ac:dyDescent="0.2">
      <c r="C17" s="4" t="s">
        <v>24</v>
      </c>
    </row>
    <row r="22" spans="3:3" x14ac:dyDescent="0.2">
      <c r="C22" t="s">
        <v>31</v>
      </c>
    </row>
    <row r="24" spans="3:3" x14ac:dyDescent="0.2">
      <c r="C24" t="s">
        <v>32</v>
      </c>
    </row>
  </sheetData>
  <hyperlinks>
    <hyperlink ref="A1" location="Main!A1" display="Main" xr:uid="{376AF97F-E0A5-4636-9C95-DB829020B1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taletrectinib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2024-09-11T18:57:49Z</dcterms:created>
  <dcterms:modified xsi:type="dcterms:W3CDTF">2024-09-11T19:55:46Z</dcterms:modified>
</cp:coreProperties>
</file>