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7AC95A-A413-48E3-975C-260C8A826BDD}" xr6:coauthVersionLast="47" xr6:coauthVersionMax="47" xr10:uidLastSave="{00000000-0000-0000-0000-000000000000}"/>
  <bookViews>
    <workbookView xWindow="-45645" yWindow="2340" windowWidth="19845" windowHeight="1621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H24" i="2"/>
  <c r="E24" i="2" s="1"/>
  <c r="G24" i="2" s="1"/>
  <c r="H55" i="1" l="1"/>
  <c r="E55" i="1" s="1"/>
  <c r="G55" i="1" s="1"/>
  <c r="F19" i="2"/>
  <c r="H19" i="2"/>
  <c r="E19" i="2" s="1"/>
  <c r="G19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<sst xmlns="http://schemas.openxmlformats.org/spreadsheetml/2006/main" count="314" uniqueCount="209">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</sst>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250" zoomScaleNormal="2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9.85546875" bestFit="1" customWidth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">
      <c r="A4" t="s">
        <v>83</v>
      </c>
      <c r="B4" s="5" t="s">
        <v>15</v>
      </c>
      <c r="C4" s="2" t="s">
        <v>16</v>
      </c>
      <c r="D4" s="1">
        <v>478.47</v>
      </c>
      <c r="E4" s="4">
        <f>+D4*[2]Main!$K$3</f>
        <v>171749.92181817</v>
      </c>
      <c r="F4" s="4">
        <f>+[2]Main!$K$5-[2]Main!$K$6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">
      <c r="A6" t="s">
        <v>83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174</v>
      </c>
      <c r="C18" s="2" t="s">
        <v>175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204</v>
      </c>
      <c r="C36" s="2" t="s">
        <v>205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10" x14ac:dyDescent="0.2">
      <c r="A49" t="s">
        <v>83</v>
      </c>
      <c r="B49" t="s">
        <v>137</v>
      </c>
      <c r="C49" s="2" t="s">
        <v>138</v>
      </c>
    </row>
    <row r="50" spans="1:10" x14ac:dyDescent="0.2">
      <c r="A50" t="s">
        <v>83</v>
      </c>
      <c r="B50" t="s">
        <v>139</v>
      </c>
      <c r="C50" s="2" t="s">
        <v>140</v>
      </c>
    </row>
    <row r="51" spans="1:10" x14ac:dyDescent="0.2">
      <c r="A51" t="s">
        <v>83</v>
      </c>
      <c r="B51" t="s">
        <v>141</v>
      </c>
      <c r="C51" s="2" t="s">
        <v>142</v>
      </c>
      <c r="E51" s="4"/>
    </row>
    <row r="52" spans="1:10" x14ac:dyDescent="0.2">
      <c r="A52" t="s">
        <v>83</v>
      </c>
      <c r="B52" t="s">
        <v>143</v>
      </c>
      <c r="C52" s="2" t="s">
        <v>144</v>
      </c>
      <c r="E52" s="4"/>
    </row>
    <row r="53" spans="1:10" x14ac:dyDescent="0.2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">
      <c r="B55" t="s">
        <v>208</v>
      </c>
      <c r="C55" s="2" t="s">
        <v>207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206</v>
      </c>
      <c r="J55" s="16">
        <v>45568</v>
      </c>
    </row>
    <row r="56" spans="1:10" x14ac:dyDescent="0.2">
      <c r="B56" t="s">
        <v>149</v>
      </c>
      <c r="C56" s="2" t="s">
        <v>150</v>
      </c>
      <c r="E56" s="4"/>
    </row>
    <row r="57" spans="1:10" x14ac:dyDescent="0.2">
      <c r="B57" t="s">
        <v>161</v>
      </c>
      <c r="C57" s="2" t="s">
        <v>162</v>
      </c>
      <c r="D57" s="1">
        <v>13.59</v>
      </c>
      <c r="E57" s="4">
        <v>790</v>
      </c>
    </row>
    <row r="58" spans="1:10" x14ac:dyDescent="0.2">
      <c r="A58" t="s">
        <v>83</v>
      </c>
      <c r="B58" t="s">
        <v>165</v>
      </c>
      <c r="C58" s="2" t="s">
        <v>166</v>
      </c>
      <c r="E58" s="4"/>
    </row>
    <row r="59" spans="1:10" x14ac:dyDescent="0.2">
      <c r="A59" t="s">
        <v>83</v>
      </c>
      <c r="B59" t="s">
        <v>176</v>
      </c>
      <c r="C59" s="2" t="s">
        <v>177</v>
      </c>
      <c r="E59" s="4"/>
    </row>
    <row r="60" spans="1:10" x14ac:dyDescent="0.2">
      <c r="A60" t="s">
        <v>83</v>
      </c>
      <c r="B60" t="s">
        <v>180</v>
      </c>
      <c r="C60" s="2" t="s">
        <v>181</v>
      </c>
    </row>
    <row r="65" spans="2:8" x14ac:dyDescent="0.2">
      <c r="B65" t="s">
        <v>187</v>
      </c>
      <c r="E65" s="1">
        <v>1000</v>
      </c>
      <c r="G65" s="1" t="s">
        <v>188</v>
      </c>
      <c r="H65" s="19" t="s">
        <v>189</v>
      </c>
    </row>
    <row r="66" spans="2:8" x14ac:dyDescent="0.2">
      <c r="B66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202</v>
      </c>
      <c r="C9" s="2" t="s">
        <v>203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10" x14ac:dyDescent="0.2">
      <c r="B17" t="s">
        <v>1</v>
      </c>
      <c r="C17" s="2" t="s">
        <v>4</v>
      </c>
    </row>
    <row r="18" spans="1:10" x14ac:dyDescent="0.2">
      <c r="A18" t="s">
        <v>83</v>
      </c>
      <c r="B18" t="s">
        <v>120</v>
      </c>
      <c r="C18" s="2" t="s">
        <v>121</v>
      </c>
    </row>
    <row r="19" spans="1:10" x14ac:dyDescent="0.2">
      <c r="A19" t="s">
        <v>83</v>
      </c>
      <c r="B19" s="5" t="s">
        <v>134</v>
      </c>
      <c r="C19" s="2" t="s">
        <v>135</v>
      </c>
      <c r="D19" s="20">
        <v>196.97</v>
      </c>
      <c r="E19" s="21">
        <f>+D19*H19</f>
        <v>10169.70410022</v>
      </c>
      <c r="F19" s="21">
        <f>[9]Main!$L$5-[9]Main!$L$6</f>
        <v>-1998</v>
      </c>
      <c r="G19" s="21">
        <f>+E19-F19</f>
        <v>12167.70410022</v>
      </c>
      <c r="H19" s="21">
        <f>+[9]Main!$L$3</f>
        <v>51.630726000000003</v>
      </c>
      <c r="I19" s="1" t="s">
        <v>206</v>
      </c>
      <c r="J19" s="16">
        <v>45566</v>
      </c>
    </row>
    <row r="20" spans="1:10" x14ac:dyDescent="0.2">
      <c r="B20" t="s">
        <v>163</v>
      </c>
      <c r="C20" s="2" t="s">
        <v>164</v>
      </c>
    </row>
    <row r="21" spans="1:10" x14ac:dyDescent="0.2">
      <c r="B21" t="s">
        <v>167</v>
      </c>
      <c r="C21" s="2" t="s">
        <v>168</v>
      </c>
    </row>
    <row r="22" spans="1:10" x14ac:dyDescent="0.2">
      <c r="B22" t="s">
        <v>173</v>
      </c>
    </row>
    <row r="23" spans="1:10" x14ac:dyDescent="0.2">
      <c r="A23" t="s">
        <v>83</v>
      </c>
      <c r="B23" t="s">
        <v>178</v>
      </c>
      <c r="C23" s="2" t="s">
        <v>179</v>
      </c>
    </row>
    <row r="24" spans="1:10" x14ac:dyDescent="0.2">
      <c r="B24" s="5" t="s">
        <v>200</v>
      </c>
      <c r="C24" s="2" t="s">
        <v>201</v>
      </c>
      <c r="D24">
        <v>14.06</v>
      </c>
      <c r="E24" s="21">
        <f>+D24*H24</f>
        <v>436.55102088000001</v>
      </c>
      <c r="F24" s="21">
        <f>+[10]Main!$K$5-[10]Main!$K$6</f>
        <v>958.84500000000003</v>
      </c>
      <c r="G24" s="21">
        <f>+E24-F24</f>
        <v>-522.29397912000002</v>
      </c>
      <c r="H24" s="21">
        <f>+[10]Main!$K$3</f>
        <v>31.049147999999999</v>
      </c>
      <c r="I24" s="1" t="s">
        <v>206</v>
      </c>
      <c r="J24" s="16">
        <v>45582</v>
      </c>
    </row>
    <row r="30" spans="1:10" x14ac:dyDescent="0.2">
      <c r="B30" t="s">
        <v>182</v>
      </c>
      <c r="C30" s="2" t="s">
        <v>183</v>
      </c>
      <c r="D30">
        <v>2018</v>
      </c>
      <c r="E30" t="s">
        <v>184</v>
      </c>
      <c r="F30" t="s">
        <v>185</v>
      </c>
      <c r="G30" t="s">
        <v>186</v>
      </c>
    </row>
    <row r="31" spans="1:10" x14ac:dyDescent="0.2">
      <c r="B31" t="s">
        <v>191</v>
      </c>
      <c r="C31" s="2" t="s">
        <v>183</v>
      </c>
      <c r="E31" t="s">
        <v>192</v>
      </c>
      <c r="F31" t="s">
        <v>193</v>
      </c>
    </row>
    <row r="32" spans="1:10" x14ac:dyDescent="0.2">
      <c r="B32" t="s">
        <v>194</v>
      </c>
      <c r="C32" s="2" t="s">
        <v>183</v>
      </c>
      <c r="E32" t="s">
        <v>192</v>
      </c>
      <c r="F32" t="s">
        <v>195</v>
      </c>
    </row>
    <row r="33" spans="2:6" x14ac:dyDescent="0.2">
      <c r="B33" t="s">
        <v>196</v>
      </c>
      <c r="C33" s="2" t="s">
        <v>183</v>
      </c>
      <c r="E33" t="s">
        <v>197</v>
      </c>
      <c r="F33" t="s">
        <v>193</v>
      </c>
    </row>
    <row r="34" spans="2:6" x14ac:dyDescent="0.2">
      <c r="B34" t="s">
        <v>198</v>
      </c>
      <c r="C34" s="2" t="s">
        <v>183</v>
      </c>
      <c r="E34" t="s">
        <v>199</v>
      </c>
      <c r="F34" t="s">
        <v>193</v>
      </c>
    </row>
  </sheetData>
  <hyperlinks>
    <hyperlink ref="B3" r:id="rId1" xr:uid="{8D25F9A1-A797-41EE-A324-1E8E545D1031}"/>
    <hyperlink ref="B24" r:id="rId2" xr:uid="{375547C2-8DD1-4612-A521-505020286C6F}"/>
    <hyperlink ref="B19" r:id="rId3" xr:uid="{3120593B-0D87-46D2-B21F-DE912F72E6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156</v>
      </c>
    </row>
    <row r="3" spans="2:4" x14ac:dyDescent="0.2">
      <c r="B3" t="s">
        <v>155</v>
      </c>
      <c r="C3">
        <v>2014</v>
      </c>
      <c r="D3" t="s">
        <v>157</v>
      </c>
    </row>
    <row r="4" spans="2:4" x14ac:dyDescent="0.2">
      <c r="B4" t="s">
        <v>158</v>
      </c>
      <c r="D4" t="s">
        <v>159</v>
      </c>
    </row>
    <row r="5" spans="2:4" x14ac:dyDescent="0.2">
      <c r="B5" t="s">
        <v>169</v>
      </c>
      <c r="D5" t="s">
        <v>170</v>
      </c>
    </row>
    <row r="6" spans="2:4" x14ac:dyDescent="0.2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2024-10-17T19:13:41Z</dcterms:modified>
</cp:coreProperties>
</file>