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B708DA89-E1DF-480D-A496-7719BA094BC7}" xr6:coauthVersionLast="47" xr6:coauthVersionMax="47" xr10:uidLastSave="{00000000-0000-0000-0000-000000000000}"/>
  <bookViews>
    <workbookView xWindow="8160" yWindow="75" windowWidth="20745" windowHeight="15540" xr2:uid="{BF8D921A-3A39-424B-AF48-6465810DF752}"/>
  </bookViews>
  <sheets>
    <sheet name="General" sheetId="1" r:id="rId1"/>
    <sheet name="Security" sheetId="8" r:id="rId2"/>
    <sheet name="Gaming" sheetId="4" r:id="rId3"/>
    <sheet name="Ecommerce" sheetId="3" r:id="rId4"/>
    <sheet name="Fintech" sheetId="5" r:id="rId5"/>
    <sheet name="Gig" sheetId="7" r:id="rId6"/>
    <sheet name="Private" sheetId="6" r:id="rId7"/>
    <sheet name="FX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HKD">FX!$C$3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F5" i="4" l="1"/>
  <c r="G5" i="4" s="1"/>
  <c r="F33" i="1"/>
  <c r="G33" i="1" s="1"/>
  <c r="F11" i="1"/>
  <c r="G11" i="1" s="1"/>
  <c r="F10" i="1"/>
  <c r="G10" i="1" s="1"/>
  <c r="F9" i="1"/>
  <c r="G9" i="1" s="1"/>
  <c r="F8" i="1"/>
  <c r="G8" i="1" s="1"/>
  <c r="F7" i="1"/>
  <c r="E7" i="1"/>
  <c r="F6" i="1"/>
  <c r="E6" i="1" a="1"/>
  <c r="E6" i="1" s="1"/>
  <c r="F5" i="1"/>
  <c r="G5" i="1" s="1"/>
  <c r="F4" i="1"/>
  <c r="E4" i="1"/>
  <c r="F3" i="1"/>
  <c r="E3" i="1"/>
  <c r="G4" i="1" l="1"/>
  <c r="G3" i="1"/>
  <c r="G7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<sst xmlns="http://schemas.openxmlformats.org/spreadsheetml/2006/main" count="203" uniqueCount="163">
  <si>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</si>
  <si>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</si>
  <si>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</si>
  <si>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</si>
  <si>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</si>
  <si>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</si>
  <si>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</si>
  <si>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</si>
  <si>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</si>
  <si>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Q122</t>
  </si>
  <si>
    <t>Google</t>
  </si>
  <si>
    <t>GOOG</t>
  </si>
  <si>
    <t>Amazon</t>
  </si>
  <si>
    <t>AMZN</t>
  </si>
  <si>
    <t>TenCent</t>
  </si>
  <si>
    <t>700 HK</t>
  </si>
  <si>
    <t>Meta</t>
  </si>
  <si>
    <t>FB</t>
  </si>
  <si>
    <t>Alibaba</t>
  </si>
  <si>
    <t>BABA</t>
  </si>
  <si>
    <t>Oracle</t>
  </si>
  <si>
    <t>ORCL</t>
  </si>
  <si>
    <t>Adobe</t>
  </si>
  <si>
    <t>ADBE</t>
  </si>
  <si>
    <t>Salesforce</t>
  </si>
  <si>
    <t>CRM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</si>
  <si>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</si>
  <si>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</si>
  <si>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</si>
  <si>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</si>
  <si>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</si>
  <si>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</si>
  <si>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</si>
  <si>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</si>
  <si>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</si>
  <si>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</si>
  <si>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</si>
  <si>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</si>
  <si>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</si>
  <si>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</si>
  <si>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</si>
  <si>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</si>
  <si>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</si>
  <si>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</si>
  <si>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</si>
  <si>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</si>
  <si>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</si>
  <si>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</si>
  <si>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</si>
  <si>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</si>
  <si>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</si>
  <si>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</si>
  <si>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</si>
  <si>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</si>
  <si>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</si>
  <si>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</si>
  <si>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</si>
  <si>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</si>
  <si>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</si>
  <si>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</si>
  <si>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</si>
  <si>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</si>
  <si>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</si>
  <si>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</si>
  <si>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</si>
  <si>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</si>
  <si>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</si>
  <si>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</si>
  <si>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</si>
  <si>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</si>
  <si>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</si>
  <si>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</si>
  <si>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</si>
  <si>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</si>
  <si>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</si>
  <si>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</si>
  <si>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</si>
  <si>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</si>
  <si>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</si>
  <si>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</si>
  <si>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</si>
  <si>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</si>
  <si>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</si>
  <si>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</si>
  <si>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</si>
  <si>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</si>
  <si>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</si>
  <si>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</si>
  <si>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</si>
  <si>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</si>
  <si>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</si>
  <si>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</si>
  <si>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</si>
  <si>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</si>
  <si>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</si>
  <si>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</si>
  <si>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</si>
  <si>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</si>
  <si>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</si>
  <si>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</si>
  <si>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</si>
  <si>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</si>
  <si>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</si>
  <si>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</si>
  <si>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</si>
  <si>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</si>
  <si>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</si>
  <si>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</si>
  <si>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</si>
  <si>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</si>
  <si>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</si>
  <si>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</si>
  <si>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</si>
  <si>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</si>
  <si>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</si>
  <si>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</si>
  <si>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</si>
  <si>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</si>
  <si>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</si>
  <si>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</si>
  <si>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</si>
  <si>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</si>
  <si>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</si>
  <si>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</si>
  <si>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</si>
  <si>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</si>
  <si>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</si>
  <si>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</si>
  <si>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</si>
  <si>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</si>
  <si>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</si>
  <si>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</si>
  <si>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</si>
  <si>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</si>
  <si>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</si>
  <si>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</si>
  <si>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</si>
  <si>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</si>
  <si>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</si>
  <si>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</si>
  <si>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</si>
  <si>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</si>
  <si>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</si>
  <si>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</si>
  <si>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</si>
  <si>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</si>
  <si>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</si>
  <si>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Phreesia</t>
  </si>
  <si>
    <t>PHR</t>
  </si>
  <si>
    <t>USDHKD</t>
  </si>
  <si>
    <t>Zoom</t>
  </si>
  <si>
    <t>ZOOM</t>
  </si>
  <si>
    <t>Private</t>
  </si>
  <si>
    <t>Q222</t>
  </si>
  <si>
    <t>Agora</t>
  </si>
  <si>
    <t>API</t>
  </si>
  <si>
    <t>Dassault</t>
  </si>
  <si>
    <t>DSY FP</t>
  </si>
  <si>
    <t>VMWare</t>
  </si>
  <si>
    <t>VMW</t>
  </si>
  <si>
    <t>Main</t>
  </si>
  <si>
    <t>CRWD</t>
  </si>
  <si>
    <t>Crowdstrike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</si>
</sst>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3" Type="http://schemas.openxmlformats.org/officeDocument/2006/relationships/hyperlink" Target="../../OneDrive/Models%20Backup/FB.xlsx" TargetMode="External"/><Relationship Id="rId7" Type="http://schemas.openxmlformats.org/officeDocument/2006/relationships/hyperlink" Target="MSFT.xlsx" TargetMode="External"/><Relationship Id="rId2" Type="http://schemas.openxmlformats.org/officeDocument/2006/relationships/hyperlink" Target="ADBE.xlsx" TargetMode="External"/><Relationship Id="rId1" Type="http://schemas.openxmlformats.org/officeDocument/2006/relationships/hyperlink" Target="../../OneDrive/Models%20Backup/SPOT.xlsx" TargetMode="External"/><Relationship Id="rId6" Type="http://schemas.openxmlformats.org/officeDocument/2006/relationships/hyperlink" Target="../../OneDrive/Models%20Backup/SAP.xlsx" TargetMode="External"/><Relationship Id="rId5" Type="http://schemas.openxmlformats.org/officeDocument/2006/relationships/hyperlink" Target="../../OneDrive/Models%20Backup/ORCL.xlsx" TargetMode="External"/><Relationship Id="rId10" Type="http://schemas.openxmlformats.org/officeDocument/2006/relationships/hyperlink" Target="700%20HK.xlsx" TargetMode="External"/><Relationship Id="rId4" Type="http://schemas.openxmlformats.org/officeDocument/2006/relationships/hyperlink" Target="../../OneDrive/Models%20Backup/CRM.xlsx" TargetMode="External"/><Relationship Id="rId9" Type="http://schemas.openxmlformats.org/officeDocument/2006/relationships/hyperlink" Target="AMZN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OneDrive/Models%20Backup/RBL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EF3-80A6-4EBC-80AF-AC127A740620}">
  <dimension ref="A1:H6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RowHeight="12.75" x14ac:dyDescent="0.2"/>
  <cols>
    <col min="1" max="1" width="3.28515625" customWidth="1"/>
    <col min="2" max="2" width="12.28515625" customWidth="1"/>
  </cols>
  <sheetData>
    <row r="1" spans="1:8" x14ac:dyDescent="0.2">
      <c r="A1" s="1"/>
      <c r="B1" s="1"/>
      <c r="C1" s="1"/>
      <c r="D1" s="2"/>
      <c r="E1" s="3"/>
      <c r="F1" s="4"/>
      <c r="G1" s="4"/>
      <c r="H1" s="4"/>
    </row>
    <row r="2" spans="1:8" x14ac:dyDescent="0.2">
      <c r="A2" s="1"/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/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9</v>
      </c>
    </row>
    <row r="4" spans="1:8" x14ac:dyDescent="0.2">
      <c r="A4" s="1"/>
      <c r="B4" s="5" t="s">
        <v>10</v>
      </c>
      <c r="C4" s="1" t="s">
        <v>11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9</v>
      </c>
    </row>
    <row r="5" spans="1:8" x14ac:dyDescent="0.2">
      <c r="A5" s="1"/>
      <c r="B5" s="5" t="s">
        <v>12</v>
      </c>
      <c r="C5" s="1" t="s">
        <v>13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9</v>
      </c>
    </row>
    <row r="6" spans="1:8" x14ac:dyDescent="0.2">
      <c r="A6" s="1"/>
      <c r="B6" s="5" t="s">
        <v>14</v>
      </c>
      <c r="C6" s="1" t="s">
        <v>15</v>
      </c>
      <c r="D6" s="2">
        <v>391.4</v>
      </c>
      <c r="E6" s="3" cm="1">
        <f t="array" ref="E6">3762000/HKD</f>
        <v>479247.87892685161</v>
      </c>
      <c r="F6" s="3">
        <f>([4]Main!$L$5-[4]Main!$L$6)/HKD*1000</f>
        <v>97072.536879920503</v>
      </c>
      <c r="G6" s="3">
        <f>+E6-F6</f>
        <v>382175.34204693109</v>
      </c>
      <c r="H6" s="4" t="s">
        <v>9</v>
      </c>
    </row>
    <row r="7" spans="1:8" x14ac:dyDescent="0.2">
      <c r="A7" s="1"/>
      <c r="B7" s="5" t="s">
        <v>16</v>
      </c>
      <c r="C7" s="1" t="s">
        <v>17</v>
      </c>
      <c r="D7" s="2">
        <v>175.57</v>
      </c>
      <c r="E7" s="3">
        <f>+D7*[5]Main!$M$3</f>
        <v>481412.94</v>
      </c>
      <c r="F7" s="3">
        <f>+[5]Main!$M$5-[5]Main!$M$6</f>
        <v>43890</v>
      </c>
      <c r="G7" s="3">
        <f>+E7-F7</f>
        <v>437522.94</v>
      </c>
      <c r="H7" s="4" t="s">
        <v>9</v>
      </c>
    </row>
    <row r="8" spans="1:8" x14ac:dyDescent="0.2">
      <c r="A8" s="1"/>
      <c r="B8" s="5" t="s">
        <v>20</v>
      </c>
      <c r="C8" s="1" t="s">
        <v>21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9</v>
      </c>
    </row>
    <row r="9" spans="1:8" x14ac:dyDescent="0.2">
      <c r="A9" s="1"/>
      <c r="B9" s="5" t="s">
        <v>22</v>
      </c>
      <c r="C9" s="1" t="s">
        <v>23</v>
      </c>
      <c r="D9" s="2">
        <v>393.84</v>
      </c>
      <c r="E9" s="3">
        <f>D9*[7]Main!$N$3</f>
        <v>186089.4</v>
      </c>
      <c r="F9" s="3">
        <f>+[7]Main!$N$5-[7]Main!$N$6</f>
        <v>1173</v>
      </c>
      <c r="G9" s="3">
        <f>+E9-F9</f>
        <v>184916.4</v>
      </c>
      <c r="H9" s="4" t="s">
        <v>153</v>
      </c>
    </row>
    <row r="10" spans="1:8" x14ac:dyDescent="0.2">
      <c r="A10" s="1"/>
      <c r="B10" s="5" t="s">
        <v>24</v>
      </c>
      <c r="C10" s="1" t="s">
        <v>25</v>
      </c>
      <c r="D10" s="2">
        <v>189</v>
      </c>
      <c r="E10" s="3">
        <v>188055</v>
      </c>
      <c r="F10" s="3">
        <f>[8]Main!$M$5-[8]Main!$M$6</f>
        <v>7842</v>
      </c>
      <c r="G10" s="3">
        <f>E10-F10</f>
        <v>180213</v>
      </c>
      <c r="H10" s="4" t="s">
        <v>9</v>
      </c>
    </row>
    <row r="11" spans="1:8" x14ac:dyDescent="0.2">
      <c r="A11" s="1"/>
      <c r="B11" s="5" t="s">
        <v>26</v>
      </c>
      <c r="C11" s="1" t="s">
        <v>26</v>
      </c>
      <c r="D11" s="2">
        <v>99.86</v>
      </c>
      <c r="E11" s="3">
        <v>122050</v>
      </c>
      <c r="F11" s="3">
        <f>[9]Main!$L$5-[9]Main!$L$6</f>
        <v>870</v>
      </c>
      <c r="G11" s="3">
        <f>E11-F11</f>
        <v>121180</v>
      </c>
      <c r="H11" s="4" t="s">
        <v>9</v>
      </c>
    </row>
    <row r="12" spans="1:8" x14ac:dyDescent="0.2">
      <c r="A12" s="1"/>
      <c r="B12" s="1" t="s">
        <v>27</v>
      </c>
      <c r="C12" s="1" t="s">
        <v>28</v>
      </c>
      <c r="D12" s="2">
        <v>413.72</v>
      </c>
      <c r="E12" s="3">
        <v>116701</v>
      </c>
      <c r="F12" s="4"/>
      <c r="G12" s="4"/>
      <c r="H12" s="4"/>
    </row>
    <row r="13" spans="1:8" x14ac:dyDescent="0.2">
      <c r="A13" s="1"/>
      <c r="B13" s="1" t="s">
        <v>30</v>
      </c>
      <c r="C13" s="1" t="s">
        <v>31</v>
      </c>
      <c r="D13" s="2">
        <v>505.42</v>
      </c>
      <c r="E13" s="3">
        <v>103850</v>
      </c>
      <c r="F13" s="4"/>
      <c r="G13" s="4"/>
      <c r="H13" s="4"/>
    </row>
    <row r="14" spans="1:8" x14ac:dyDescent="0.2">
      <c r="A14" s="1"/>
      <c r="B14" s="1" t="s">
        <v>156</v>
      </c>
      <c r="C14" s="1" t="s">
        <v>157</v>
      </c>
      <c r="D14" s="2"/>
      <c r="E14" s="3"/>
      <c r="F14" s="4"/>
      <c r="G14" s="4"/>
      <c r="H14" s="4"/>
    </row>
    <row r="15" spans="1:8" x14ac:dyDescent="0.2">
      <c r="A15" s="1"/>
      <c r="B15" s="1" t="s">
        <v>37</v>
      </c>
      <c r="C15" s="1" t="s">
        <v>38</v>
      </c>
      <c r="D15" s="2">
        <v>391.47</v>
      </c>
      <c r="E15" s="3">
        <v>55690</v>
      </c>
      <c r="F15" s="4"/>
      <c r="G15" s="4"/>
      <c r="H15" s="4"/>
    </row>
    <row r="16" spans="1:8" x14ac:dyDescent="0.2">
      <c r="A16" s="1"/>
      <c r="B16" s="1" t="s">
        <v>39</v>
      </c>
      <c r="C16" s="1" t="s">
        <v>40</v>
      </c>
      <c r="D16" s="2">
        <v>152.88</v>
      </c>
      <c r="E16" s="3">
        <v>52828</v>
      </c>
      <c r="F16" s="4"/>
      <c r="G16" s="4"/>
      <c r="H16" s="4"/>
    </row>
    <row r="17" spans="1:8" x14ac:dyDescent="0.2">
      <c r="A17" s="1"/>
      <c r="B17" s="1" t="s">
        <v>41</v>
      </c>
      <c r="C17" s="1" t="s">
        <v>42</v>
      </c>
      <c r="D17" s="2">
        <v>200.8</v>
      </c>
      <c r="E17" s="3">
        <v>52670</v>
      </c>
      <c r="F17" s="4"/>
      <c r="G17" s="4"/>
      <c r="H17" s="4"/>
    </row>
    <row r="18" spans="1:8" x14ac:dyDescent="0.2">
      <c r="A18" s="1"/>
      <c r="B18" s="1" t="s">
        <v>45</v>
      </c>
      <c r="C18" s="1" t="s">
        <v>46</v>
      </c>
      <c r="D18" s="2">
        <v>135.57</v>
      </c>
      <c r="E18" s="3">
        <v>45920</v>
      </c>
      <c r="F18" s="4"/>
      <c r="G18" s="4"/>
      <c r="H18" s="4"/>
    </row>
    <row r="19" spans="1:8" x14ac:dyDescent="0.2">
      <c r="A19" s="1"/>
      <c r="B19" s="1" t="s">
        <v>47</v>
      </c>
      <c r="C19" s="1" t="s">
        <v>48</v>
      </c>
      <c r="D19" s="2">
        <v>203.73</v>
      </c>
      <c r="E19" s="3">
        <v>45530</v>
      </c>
      <c r="F19" s="4"/>
      <c r="G19" s="4"/>
      <c r="H19" s="4"/>
    </row>
    <row r="20" spans="1:8" x14ac:dyDescent="0.2">
      <c r="A20" s="1"/>
      <c r="B20" s="1" t="s">
        <v>49</v>
      </c>
      <c r="C20" s="1" t="s">
        <v>50</v>
      </c>
      <c r="D20" s="2">
        <v>159.93</v>
      </c>
      <c r="E20" s="3">
        <v>44900</v>
      </c>
      <c r="F20" s="4"/>
      <c r="G20" s="4"/>
      <c r="H20" s="4"/>
    </row>
    <row r="21" spans="1:8" x14ac:dyDescent="0.2">
      <c r="A21" s="1"/>
      <c r="B21" s="1" t="s">
        <v>51</v>
      </c>
      <c r="C21" s="1" t="s">
        <v>52</v>
      </c>
      <c r="D21" s="2">
        <v>160.03</v>
      </c>
      <c r="E21" s="3">
        <v>40648</v>
      </c>
      <c r="F21" s="4"/>
      <c r="G21" s="4"/>
      <c r="H21" s="4"/>
    </row>
    <row r="22" spans="1:8" x14ac:dyDescent="0.2">
      <c r="A22" s="1"/>
      <c r="B22" s="1" t="s">
        <v>158</v>
      </c>
      <c r="C22" s="1" t="s">
        <v>159</v>
      </c>
      <c r="D22" s="2"/>
      <c r="E22" s="3"/>
      <c r="F22" s="4"/>
      <c r="G22" s="4"/>
      <c r="H22" s="4"/>
    </row>
    <row r="23" spans="1:8" x14ac:dyDescent="0.2">
      <c r="A23" s="1"/>
      <c r="B23" s="1" t="s">
        <v>53</v>
      </c>
      <c r="C23" s="1" t="s">
        <v>54</v>
      </c>
      <c r="D23" s="2">
        <v>107.93</v>
      </c>
      <c r="E23" s="3">
        <v>34000</v>
      </c>
      <c r="F23" s="4"/>
      <c r="G23" s="4"/>
      <c r="H23" s="4"/>
    </row>
    <row r="24" spans="1:8" x14ac:dyDescent="0.2">
      <c r="A24" s="1"/>
      <c r="B24" s="1" t="s">
        <v>56</v>
      </c>
      <c r="C24" s="1"/>
      <c r="D24" s="2"/>
      <c r="E24" s="3">
        <v>30000</v>
      </c>
      <c r="F24" s="4"/>
      <c r="G24" s="4"/>
      <c r="H24" s="4"/>
    </row>
    <row r="25" spans="1:8" x14ac:dyDescent="0.2">
      <c r="A25" s="1"/>
      <c r="B25" s="1" t="s">
        <v>57</v>
      </c>
      <c r="C25" s="1" t="s">
        <v>58</v>
      </c>
      <c r="D25" s="2">
        <v>54.71</v>
      </c>
      <c r="E25" s="3">
        <v>28410</v>
      </c>
      <c r="F25" s="4"/>
      <c r="G25" s="4"/>
      <c r="H25" s="4"/>
    </row>
    <row r="26" spans="1:8" x14ac:dyDescent="0.2">
      <c r="A26" s="1"/>
      <c r="B26" s="1" t="s">
        <v>59</v>
      </c>
      <c r="C26" s="1"/>
      <c r="D26" s="2"/>
      <c r="E26" s="3">
        <v>27000</v>
      </c>
      <c r="F26" s="4"/>
      <c r="G26" s="4"/>
      <c r="H26" s="4"/>
    </row>
    <row r="27" spans="1:8" x14ac:dyDescent="0.2">
      <c r="A27" s="1"/>
      <c r="B27" s="1" t="s">
        <v>60</v>
      </c>
      <c r="C27" s="1"/>
      <c r="D27" s="2"/>
      <c r="E27" s="3">
        <v>26000</v>
      </c>
      <c r="F27" s="4"/>
      <c r="G27" s="4"/>
      <c r="H27" s="4"/>
    </row>
    <row r="28" spans="1:8" x14ac:dyDescent="0.2">
      <c r="A28" s="1"/>
      <c r="B28" s="1" t="s">
        <v>63</v>
      </c>
      <c r="C28" s="1" t="s">
        <v>64</v>
      </c>
      <c r="D28" s="2">
        <v>236.61</v>
      </c>
      <c r="E28" s="3">
        <v>23190</v>
      </c>
      <c r="F28" s="4"/>
      <c r="G28" s="4"/>
      <c r="H28" s="4"/>
    </row>
    <row r="29" spans="1:8" x14ac:dyDescent="0.2">
      <c r="A29" s="1"/>
      <c r="B29" s="1" t="s">
        <v>68</v>
      </c>
      <c r="C29" s="1" t="s">
        <v>69</v>
      </c>
      <c r="D29" s="2">
        <v>90.1</v>
      </c>
      <c r="E29" s="3">
        <v>18840</v>
      </c>
      <c r="F29" s="4"/>
      <c r="G29" s="4"/>
      <c r="H29" s="4"/>
    </row>
    <row r="30" spans="1:8" x14ac:dyDescent="0.2">
      <c r="A30" s="1"/>
      <c r="B30" s="1" t="s">
        <v>70</v>
      </c>
      <c r="C30" s="1" t="s">
        <v>71</v>
      </c>
      <c r="D30" s="2">
        <v>360.34</v>
      </c>
      <c r="E30" s="3">
        <v>18140</v>
      </c>
      <c r="F30" s="4"/>
      <c r="G30" s="4"/>
      <c r="H30" s="4"/>
    </row>
    <row r="31" spans="1:8" x14ac:dyDescent="0.2">
      <c r="A31" s="1"/>
      <c r="B31" s="1" t="s">
        <v>72</v>
      </c>
      <c r="C31" s="1" t="s">
        <v>73</v>
      </c>
      <c r="D31" s="2">
        <v>68.930000000000007</v>
      </c>
      <c r="E31" s="3">
        <v>18053</v>
      </c>
      <c r="F31" s="4"/>
      <c r="G31" s="4"/>
      <c r="H31" s="4"/>
    </row>
    <row r="32" spans="1:8" x14ac:dyDescent="0.2">
      <c r="A32" s="1"/>
      <c r="B32" s="1" t="s">
        <v>74</v>
      </c>
      <c r="C32" s="1" t="s">
        <v>75</v>
      </c>
      <c r="D32" s="2">
        <v>43.75</v>
      </c>
      <c r="E32" s="3">
        <v>17180</v>
      </c>
      <c r="F32" s="4"/>
      <c r="G32" s="4"/>
      <c r="H32" s="4"/>
    </row>
    <row r="33" spans="1:8" x14ac:dyDescent="0.2">
      <c r="A33" s="1"/>
      <c r="B33" s="5" t="s">
        <v>76</v>
      </c>
      <c r="C33" s="1" t="s">
        <v>77</v>
      </c>
      <c r="D33" s="2">
        <v>102.23</v>
      </c>
      <c r="E33" s="3"/>
      <c r="F33" s="3">
        <f>+[10]Main!$K$5-[10]Main!$K$6</f>
        <v>3155</v>
      </c>
      <c r="G33" s="3">
        <f>E33-F33</f>
        <v>-3155</v>
      </c>
      <c r="H33" s="4" t="s">
        <v>9</v>
      </c>
    </row>
    <row r="34" spans="1:8" x14ac:dyDescent="0.2">
      <c r="A34" s="1"/>
      <c r="B34" s="1" t="s">
        <v>80</v>
      </c>
      <c r="C34" s="1" t="s">
        <v>81</v>
      </c>
      <c r="D34" s="2">
        <v>40.44</v>
      </c>
      <c r="E34" s="3">
        <v>16810</v>
      </c>
      <c r="F34" s="4"/>
      <c r="G34" s="4"/>
      <c r="H34" s="4"/>
    </row>
    <row r="35" spans="1:8" x14ac:dyDescent="0.2">
      <c r="A35" s="1"/>
      <c r="B35" s="1" t="s">
        <v>82</v>
      </c>
      <c r="C35" s="1" t="s">
        <v>83</v>
      </c>
      <c r="D35" s="2">
        <v>128.05000000000001</v>
      </c>
      <c r="E35" s="3">
        <v>16470</v>
      </c>
      <c r="F35" s="4"/>
      <c r="G35" s="4"/>
      <c r="H35" s="4"/>
    </row>
    <row r="36" spans="1:8" x14ac:dyDescent="0.2">
      <c r="A36" s="1"/>
      <c r="B36" s="1" t="s">
        <v>84</v>
      </c>
      <c r="C36" s="1" t="s">
        <v>85</v>
      </c>
      <c r="D36" s="2">
        <v>63.5</v>
      </c>
      <c r="E36" s="3">
        <v>16440</v>
      </c>
      <c r="F36" s="4"/>
      <c r="G36" s="4"/>
      <c r="H36" s="4"/>
    </row>
    <row r="37" spans="1:8" x14ac:dyDescent="0.2">
      <c r="A37" s="1"/>
      <c r="B37" s="1" t="s">
        <v>86</v>
      </c>
      <c r="C37" s="1" t="s">
        <v>87</v>
      </c>
      <c r="D37" s="2">
        <v>363.45</v>
      </c>
      <c r="E37" s="3">
        <v>15250</v>
      </c>
      <c r="F37" s="4"/>
      <c r="G37" s="4"/>
      <c r="H37" s="4"/>
    </row>
    <row r="38" spans="1:8" x14ac:dyDescent="0.2">
      <c r="A38" s="1"/>
      <c r="B38" s="1" t="s">
        <v>91</v>
      </c>
      <c r="C38" s="1" t="s">
        <v>92</v>
      </c>
      <c r="D38" s="2">
        <v>135.02000000000001</v>
      </c>
      <c r="E38" s="3">
        <v>14050</v>
      </c>
      <c r="F38" s="4"/>
      <c r="G38" s="4"/>
      <c r="H38" s="4"/>
    </row>
    <row r="39" spans="1:8" x14ac:dyDescent="0.2">
      <c r="A39" s="1"/>
      <c r="B39" s="1" t="s">
        <v>93</v>
      </c>
      <c r="C39" s="1" t="s">
        <v>94</v>
      </c>
      <c r="D39" s="2">
        <v>206.61</v>
      </c>
      <c r="E39" s="3">
        <v>13880</v>
      </c>
      <c r="F39" s="4"/>
      <c r="G39" s="4"/>
      <c r="H39" s="4"/>
    </row>
    <row r="40" spans="1:8" x14ac:dyDescent="0.2">
      <c r="A40" s="1"/>
      <c r="B40" s="1" t="s">
        <v>150</v>
      </c>
      <c r="C40" s="1" t="s">
        <v>151</v>
      </c>
      <c r="D40" s="2"/>
      <c r="E40" s="3"/>
      <c r="F40" s="4"/>
      <c r="G40" s="4"/>
      <c r="H40" s="4"/>
    </row>
    <row r="41" spans="1:8" x14ac:dyDescent="0.2">
      <c r="A41" s="1"/>
      <c r="B41" s="1" t="s">
        <v>95</v>
      </c>
      <c r="C41" s="1" t="s">
        <v>95</v>
      </c>
      <c r="D41" s="2">
        <v>115.52</v>
      </c>
      <c r="E41" s="3">
        <v>13640</v>
      </c>
      <c r="F41" s="4"/>
      <c r="G41" s="4"/>
      <c r="H41" s="4"/>
    </row>
    <row r="42" spans="1:8" x14ac:dyDescent="0.2">
      <c r="A42" s="1"/>
      <c r="B42" s="1" t="s">
        <v>96</v>
      </c>
      <c r="C42" s="1" t="s">
        <v>96</v>
      </c>
      <c r="D42" s="2">
        <v>206.68</v>
      </c>
      <c r="E42" s="3">
        <v>12990</v>
      </c>
      <c r="F42" s="4"/>
      <c r="G42" s="4"/>
      <c r="H42" s="4"/>
    </row>
    <row r="43" spans="1:8" x14ac:dyDescent="0.2">
      <c r="A43" s="1"/>
      <c r="B43" s="1" t="s">
        <v>97</v>
      </c>
      <c r="C43" s="1" t="s">
        <v>98</v>
      </c>
      <c r="D43" s="2">
        <v>43.77</v>
      </c>
      <c r="E43" s="3">
        <v>12660</v>
      </c>
      <c r="F43" s="4"/>
      <c r="G43" s="4"/>
      <c r="H43" s="4"/>
    </row>
    <row r="44" spans="1:8" x14ac:dyDescent="0.2">
      <c r="A44" s="1"/>
      <c r="B44" s="1" t="s">
        <v>99</v>
      </c>
      <c r="C44" s="1" t="s">
        <v>100</v>
      </c>
      <c r="D44" s="2">
        <v>2.5099999999999998</v>
      </c>
      <c r="E44" s="3">
        <v>12580</v>
      </c>
      <c r="F44" s="4"/>
      <c r="G44" s="4"/>
      <c r="H44" s="4"/>
    </row>
    <row r="45" spans="1:8" x14ac:dyDescent="0.2">
      <c r="A45" s="1"/>
      <c r="B45" s="1" t="s">
        <v>101</v>
      </c>
      <c r="C45" s="1" t="s">
        <v>102</v>
      </c>
      <c r="D45" s="2">
        <v>98.74</v>
      </c>
      <c r="E45" s="3">
        <v>12490</v>
      </c>
      <c r="F45" s="4"/>
      <c r="G45" s="4"/>
      <c r="H45" s="4"/>
    </row>
    <row r="46" spans="1:8" x14ac:dyDescent="0.2">
      <c r="A46" s="1"/>
      <c r="B46" s="1" t="s">
        <v>103</v>
      </c>
      <c r="C46" s="1" t="s">
        <v>104</v>
      </c>
      <c r="D46" s="2">
        <v>40.369999999999997</v>
      </c>
      <c r="E46" s="3">
        <v>11000</v>
      </c>
      <c r="F46" s="4"/>
      <c r="G46" s="4"/>
      <c r="H46" s="4"/>
    </row>
    <row r="47" spans="1:8" x14ac:dyDescent="0.2">
      <c r="A47" s="1"/>
      <c r="B47" s="1" t="s">
        <v>105</v>
      </c>
      <c r="C47" s="1" t="s">
        <v>106</v>
      </c>
      <c r="D47" s="2">
        <v>408.48</v>
      </c>
      <c r="E47" s="3">
        <v>10570</v>
      </c>
      <c r="F47" s="4"/>
      <c r="G47" s="4"/>
      <c r="H47" s="4"/>
    </row>
    <row r="48" spans="1:8" x14ac:dyDescent="0.2">
      <c r="A48" s="1"/>
      <c r="B48" s="1" t="s">
        <v>107</v>
      </c>
      <c r="C48" s="1" t="s">
        <v>108</v>
      </c>
      <c r="D48" s="2">
        <v>184.44</v>
      </c>
      <c r="E48" s="3">
        <v>10400</v>
      </c>
      <c r="F48" s="4"/>
      <c r="G48" s="4"/>
      <c r="H48" s="4"/>
    </row>
    <row r="49" spans="1:8" x14ac:dyDescent="0.2">
      <c r="A49" s="1"/>
      <c r="B49" s="1" t="s">
        <v>109</v>
      </c>
      <c r="C49" s="1" t="s">
        <v>110</v>
      </c>
      <c r="D49" s="2">
        <v>80.52</v>
      </c>
      <c r="E49" s="3">
        <v>10310</v>
      </c>
      <c r="F49" s="4"/>
      <c r="G49" s="4"/>
      <c r="H49" s="4"/>
    </row>
    <row r="50" spans="1:8" x14ac:dyDescent="0.2">
      <c r="A50" s="1"/>
      <c r="B50" s="1" t="s">
        <v>111</v>
      </c>
      <c r="C50" s="1" t="s">
        <v>112</v>
      </c>
      <c r="D50" s="2">
        <v>35.200000000000003</v>
      </c>
      <c r="E50" s="3">
        <v>10210</v>
      </c>
      <c r="F50" s="4"/>
      <c r="G50" s="4"/>
      <c r="H50" s="4"/>
    </row>
    <row r="51" spans="1:8" x14ac:dyDescent="0.2">
      <c r="A51" s="1"/>
      <c r="B51" s="1" t="s">
        <v>113</v>
      </c>
      <c r="C51" s="1"/>
      <c r="D51" s="2"/>
      <c r="E51" s="3">
        <v>10000</v>
      </c>
      <c r="F51" s="4"/>
      <c r="G51" s="4"/>
      <c r="H51" s="4"/>
    </row>
    <row r="52" spans="1:8" x14ac:dyDescent="0.2">
      <c r="A52" s="1"/>
      <c r="B52" s="1" t="s">
        <v>114</v>
      </c>
      <c r="C52" s="1" t="s">
        <v>115</v>
      </c>
      <c r="D52" s="2">
        <v>8.17</v>
      </c>
      <c r="E52" s="3">
        <v>9320</v>
      </c>
      <c r="F52" s="4"/>
      <c r="G52" s="4"/>
      <c r="H52" s="4"/>
    </row>
    <row r="53" spans="1:8" x14ac:dyDescent="0.2">
      <c r="A53" s="1"/>
      <c r="B53" s="1" t="s">
        <v>116</v>
      </c>
      <c r="C53" s="1" t="s">
        <v>117</v>
      </c>
      <c r="D53" s="2">
        <v>14.73</v>
      </c>
      <c r="E53" s="3">
        <v>9140</v>
      </c>
      <c r="F53" s="4"/>
      <c r="G53" s="4"/>
      <c r="H53" s="4"/>
    </row>
    <row r="54" spans="1:8" x14ac:dyDescent="0.2">
      <c r="A54" s="1"/>
      <c r="B54" s="1" t="s">
        <v>118</v>
      </c>
      <c r="C54" s="1" t="s">
        <v>119</v>
      </c>
      <c r="D54" s="2">
        <v>56.9</v>
      </c>
      <c r="E54" s="3">
        <v>9000</v>
      </c>
      <c r="F54" s="4"/>
      <c r="G54" s="4"/>
      <c r="H54" s="4"/>
    </row>
    <row r="55" spans="1:8" x14ac:dyDescent="0.2">
      <c r="A55" s="1"/>
      <c r="B55" s="1" t="s">
        <v>120</v>
      </c>
      <c r="C55" s="1" t="s">
        <v>121</v>
      </c>
      <c r="D55" s="2">
        <v>203.42</v>
      </c>
      <c r="E55" s="3">
        <v>8580</v>
      </c>
      <c r="F55" s="4"/>
      <c r="G55" s="4"/>
      <c r="H55" s="4"/>
    </row>
    <row r="56" spans="1:8" x14ac:dyDescent="0.2">
      <c r="A56" s="1"/>
      <c r="B56" s="1" t="s">
        <v>123</v>
      </c>
      <c r="C56" s="1" t="s">
        <v>124</v>
      </c>
      <c r="D56" s="2">
        <v>126.81</v>
      </c>
      <c r="E56" s="3">
        <v>8200</v>
      </c>
      <c r="F56" s="4"/>
      <c r="G56" s="4"/>
      <c r="H56" s="4"/>
    </row>
    <row r="57" spans="1:8" x14ac:dyDescent="0.2">
      <c r="A57" s="1"/>
      <c r="B57" s="1" t="s">
        <v>125</v>
      </c>
      <c r="C57" s="1" t="s">
        <v>126</v>
      </c>
      <c r="D57" s="2">
        <v>50.35</v>
      </c>
      <c r="E57" s="3">
        <v>8150</v>
      </c>
      <c r="F57" s="4"/>
      <c r="G57" s="4"/>
      <c r="H57" s="4"/>
    </row>
    <row r="58" spans="1:8" x14ac:dyDescent="0.2">
      <c r="A58" s="1"/>
      <c r="B58" s="1" t="s">
        <v>127</v>
      </c>
      <c r="C58" s="1"/>
      <c r="D58" s="2"/>
      <c r="E58" s="3">
        <v>8000</v>
      </c>
      <c r="F58" s="4"/>
      <c r="G58" s="4"/>
      <c r="H58" s="4"/>
    </row>
    <row r="59" spans="1:8" x14ac:dyDescent="0.2">
      <c r="A59" s="1"/>
      <c r="B59" s="1" t="s">
        <v>128</v>
      </c>
      <c r="C59" s="1" t="s">
        <v>129</v>
      </c>
      <c r="D59" s="2">
        <v>88.7</v>
      </c>
      <c r="E59" s="3">
        <v>7910</v>
      </c>
      <c r="F59" s="4"/>
      <c r="G59" s="4"/>
      <c r="H59" s="4"/>
    </row>
    <row r="60" spans="1:8" x14ac:dyDescent="0.2">
      <c r="A60" s="1"/>
      <c r="B60" s="1" t="s">
        <v>130</v>
      </c>
      <c r="C60" s="1" t="s">
        <v>131</v>
      </c>
      <c r="D60" s="2">
        <v>78.3</v>
      </c>
      <c r="E60" s="3">
        <v>7580</v>
      </c>
      <c r="F60" s="4"/>
      <c r="G60" s="4"/>
      <c r="H60" s="4"/>
    </row>
    <row r="61" spans="1:8" x14ac:dyDescent="0.2">
      <c r="A61" s="1"/>
      <c r="B61" s="1" t="s">
        <v>132</v>
      </c>
      <c r="C61" s="1" t="s">
        <v>133</v>
      </c>
      <c r="D61" s="2">
        <v>50.36</v>
      </c>
      <c r="E61" s="3">
        <v>7140</v>
      </c>
      <c r="F61" s="4"/>
      <c r="G61" s="4"/>
      <c r="H61" s="4"/>
    </row>
    <row r="62" spans="1:8" x14ac:dyDescent="0.2">
      <c r="A62" s="1"/>
      <c r="B62" s="1" t="s">
        <v>134</v>
      </c>
      <c r="C62" s="1" t="s">
        <v>135</v>
      </c>
      <c r="D62" s="2">
        <v>80.58</v>
      </c>
      <c r="E62" s="3">
        <v>6930</v>
      </c>
      <c r="F62" s="4"/>
      <c r="G62" s="4"/>
      <c r="H62" s="4"/>
    </row>
    <row r="63" spans="1:8" x14ac:dyDescent="0.2">
      <c r="A63" s="1"/>
      <c r="B63" s="1" t="s">
        <v>136</v>
      </c>
      <c r="C63" s="1" t="s">
        <v>137</v>
      </c>
      <c r="D63" s="2">
        <v>32.869999999999997</v>
      </c>
      <c r="E63" s="3">
        <v>6880</v>
      </c>
      <c r="F63" s="4"/>
      <c r="G63" s="4"/>
      <c r="H63" s="4"/>
    </row>
    <row r="64" spans="1:8" x14ac:dyDescent="0.2">
      <c r="A64" s="1"/>
      <c r="B64" s="1" t="s">
        <v>140</v>
      </c>
      <c r="C64" s="1" t="s">
        <v>141</v>
      </c>
      <c r="D64" s="2">
        <v>54.6</v>
      </c>
      <c r="E64" s="3">
        <v>6370</v>
      </c>
      <c r="F64" s="4"/>
      <c r="G64" s="4"/>
      <c r="H64" s="4"/>
    </row>
    <row r="65" spans="1:8" x14ac:dyDescent="0.2">
      <c r="A65" s="1"/>
      <c r="B65" s="1" t="s">
        <v>142</v>
      </c>
      <c r="C65" s="1" t="s">
        <v>143</v>
      </c>
      <c r="D65" s="2">
        <v>62.59</v>
      </c>
      <c r="E65" s="3">
        <v>6350</v>
      </c>
      <c r="F65" s="4"/>
      <c r="G65" s="4"/>
      <c r="H65" s="4"/>
    </row>
    <row r="66" spans="1:8" x14ac:dyDescent="0.2">
      <c r="A66" s="1"/>
      <c r="B66" s="1" t="s">
        <v>144</v>
      </c>
      <c r="C66" s="1" t="s">
        <v>144</v>
      </c>
      <c r="D66" s="2">
        <v>62.71</v>
      </c>
      <c r="E66" s="3">
        <v>3603</v>
      </c>
      <c r="F66" s="4"/>
      <c r="G66" s="4"/>
      <c r="H66" s="4"/>
    </row>
    <row r="67" spans="1:8" x14ac:dyDescent="0.2">
      <c r="A67" s="1"/>
      <c r="B67" s="1" t="s">
        <v>145</v>
      </c>
      <c r="C67" s="1" t="s">
        <v>146</v>
      </c>
      <c r="D67" s="2">
        <v>21.19</v>
      </c>
      <c r="E67" s="3">
        <v>2965</v>
      </c>
      <c r="F67" s="4"/>
      <c r="G67" s="4"/>
      <c r="H67" s="4"/>
    </row>
    <row r="68" spans="1:8" x14ac:dyDescent="0.2">
      <c r="A68" s="1"/>
      <c r="B68" s="1" t="s">
        <v>147</v>
      </c>
      <c r="C68" s="1" t="s">
        <v>148</v>
      </c>
      <c r="D68" s="2">
        <v>26.99</v>
      </c>
      <c r="E68" s="3">
        <v>1400</v>
      </c>
      <c r="F68" s="4"/>
      <c r="G68" s="4"/>
      <c r="H68" s="4"/>
    </row>
    <row r="69" spans="1:8" x14ac:dyDescent="0.2">
      <c r="B69" s="1" t="s">
        <v>154</v>
      </c>
      <c r="C69" s="1" t="s">
        <v>155</v>
      </c>
    </row>
  </sheetData>
  <hyperlinks>
    <hyperlink ref="B33" r:id="rId1" xr:uid="{97435930-C626-477E-A356-37C8034EEA13}"/>
    <hyperlink ref="B9" r:id="rId2" xr:uid="{6B983B96-90EF-44CE-83F9-BAD81EABD2D5}"/>
    <hyperlink ref="B7" r:id="rId3" xr:uid="{BD7039C2-9BDE-4B67-88B5-46FD7943C86D}"/>
    <hyperlink ref="B10" r:id="rId4" xr:uid="{7ABE68B7-B1CC-4C84-89C3-1AB7B9FBFA97}"/>
    <hyperlink ref="B8" r:id="rId5" xr:uid="{4F82E615-4811-4CAB-B8A9-953A3716E328}"/>
    <hyperlink ref="B11" r:id="rId6" xr:uid="{0A942A0C-FBA3-47F2-90EF-51E7DB588379}"/>
    <hyperlink ref="B3" r:id="rId7" xr:uid="{5087A32F-AFC2-4D5F-9954-CBDF3FA5F945}"/>
    <hyperlink ref="B4" r:id="rId8" xr:uid="{861108E1-B916-4A32-B543-BF5962C80AF3}"/>
    <hyperlink ref="B5" r:id="rId9" xr:uid="{855D69D5-AB64-4B5E-9B61-6AB21DACFE69}"/>
    <hyperlink ref="B6" r:id="rId10" xr:uid="{F7E97B2B-5B64-4CDA-BE4D-6D17356C5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D1A1-17CE-46E2-8476-8B81B74D84F5}">
  <dimension ref="A1:E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0.7109375" bestFit="1" customWidth="1"/>
  </cols>
  <sheetData>
    <row r="1" spans="1:5" x14ac:dyDescent="0.2">
      <c r="A1" s="5" t="s">
        <v>160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B3" t="s">
        <v>162</v>
      </c>
      <c r="C3" t="s">
        <v>161</v>
      </c>
    </row>
  </sheetData>
  <hyperlinks>
    <hyperlink ref="A1" location="General!A1" display="Main" xr:uid="{CFF362D0-304B-4B7A-B34B-63C5A9CBF0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FDB-FA5E-4B3B-AF9D-A0B42B1C15D6}">
  <dimension ref="A2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2.75" x14ac:dyDescent="0.2"/>
  <sheetData>
    <row r="2" spans="1:8" x14ac:dyDescent="0.2">
      <c r="B2" t="s">
        <v>0</v>
      </c>
      <c r="C2" t="s">
        <v>1</v>
      </c>
    </row>
    <row r="3" spans="1:8" x14ac:dyDescent="0.2">
      <c r="B3" t="s">
        <v>7</v>
      </c>
      <c r="C3" t="s">
        <v>8</v>
      </c>
    </row>
    <row r="4" spans="1:8" x14ac:dyDescent="0.2">
      <c r="B4" t="s">
        <v>14</v>
      </c>
      <c r="C4" t="s">
        <v>15</v>
      </c>
    </row>
    <row r="5" spans="1:8" x14ac:dyDescent="0.2">
      <c r="A5" s="1"/>
      <c r="B5" s="5" t="s">
        <v>78</v>
      </c>
      <c r="C5" s="1" t="s">
        <v>79</v>
      </c>
      <c r="D5" s="2">
        <v>27.7</v>
      </c>
      <c r="E5" s="3"/>
      <c r="F5" s="3">
        <f>+[11]Main!$K$5-[11]Main!$K$6</f>
        <v>2144.9299999999998</v>
      </c>
      <c r="G5" s="3">
        <f>+E5-F5</f>
        <v>-2144.9299999999998</v>
      </c>
      <c r="H5" s="4" t="s">
        <v>9</v>
      </c>
    </row>
    <row r="6" spans="1:8" x14ac:dyDescent="0.2">
      <c r="A6" s="1"/>
      <c r="B6" s="1" t="s">
        <v>89</v>
      </c>
      <c r="C6" s="1" t="s">
        <v>90</v>
      </c>
      <c r="D6" s="2">
        <v>45.8</v>
      </c>
      <c r="E6" s="3">
        <v>14330</v>
      </c>
      <c r="F6" s="4"/>
      <c r="G6" s="4"/>
      <c r="H6" s="4"/>
    </row>
    <row r="7" spans="1:8" x14ac:dyDescent="0.2">
      <c r="A7" s="1"/>
      <c r="B7" s="1" t="s">
        <v>55</v>
      </c>
      <c r="C7" s="1" t="s">
        <v>152</v>
      </c>
      <c r="D7" s="2">
        <v>0</v>
      </c>
      <c r="E7" s="3">
        <v>31500</v>
      </c>
      <c r="F7" s="4"/>
      <c r="G7" s="4"/>
      <c r="H7" s="4"/>
    </row>
  </sheetData>
  <hyperlinks>
    <hyperlink ref="B5" r:id="rId1" xr:uid="{10EC8806-5E14-4E20-B83E-00A59872B7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8AAB-DA34-44CA-9338-55235D0D16ED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:XFD5"/>
    </sheetView>
  </sheetViews>
  <sheetFormatPr defaultRowHeight="12.75" x14ac:dyDescent="0.2"/>
  <cols>
    <col min="4" max="5" width="9.140625" style="6"/>
  </cols>
  <sheetData>
    <row r="2" spans="1:8" x14ac:dyDescent="0.2">
      <c r="B2" t="s">
        <v>0</v>
      </c>
      <c r="C2" t="s">
        <v>1</v>
      </c>
      <c r="D2" s="6" t="s">
        <v>2</v>
      </c>
      <c r="E2" s="6" t="s">
        <v>3</v>
      </c>
    </row>
    <row r="3" spans="1:8" x14ac:dyDescent="0.2">
      <c r="B3" t="s">
        <v>12</v>
      </c>
      <c r="C3" t="s">
        <v>13</v>
      </c>
    </row>
    <row r="4" spans="1:8" x14ac:dyDescent="0.2">
      <c r="A4" s="1"/>
      <c r="B4" s="1" t="s">
        <v>18</v>
      </c>
      <c r="C4" s="1" t="s">
        <v>19</v>
      </c>
      <c r="D4" s="2">
        <v>115.9</v>
      </c>
      <c r="E4" s="3">
        <v>310032</v>
      </c>
      <c r="F4" s="4"/>
      <c r="G4" s="4"/>
      <c r="H4" s="4"/>
    </row>
    <row r="5" spans="1:8" x14ac:dyDescent="0.2">
      <c r="A5" s="1"/>
      <c r="B5" s="1" t="s">
        <v>29</v>
      </c>
      <c r="C5" s="1" t="s">
        <v>29</v>
      </c>
      <c r="D5" s="2">
        <v>65.180000000000007</v>
      </c>
      <c r="E5" s="3">
        <v>101795</v>
      </c>
      <c r="F5" s="4"/>
      <c r="G5" s="4"/>
      <c r="H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EF4-794E-4338-900B-30040EBA5B50}">
  <dimension ref="A2:H6"/>
  <sheetViews>
    <sheetView workbookViewId="0">
      <selection activeCell="A6" sqref="A6:XFD6"/>
    </sheetView>
  </sheetViews>
  <sheetFormatPr defaultRowHeight="12.75" x14ac:dyDescent="0.2"/>
  <sheetData>
    <row r="2" spans="1:8" x14ac:dyDescent="0.2"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/>
      <c r="B3" s="1" t="s">
        <v>32</v>
      </c>
      <c r="C3" s="1" t="s">
        <v>33</v>
      </c>
      <c r="D3" s="2">
        <v>87.2</v>
      </c>
      <c r="E3" s="3">
        <v>100981</v>
      </c>
      <c r="F3" s="4"/>
      <c r="G3" s="4"/>
      <c r="H3" s="4"/>
    </row>
    <row r="4" spans="1:8" x14ac:dyDescent="0.2">
      <c r="A4" s="1"/>
      <c r="B4" s="1" t="s">
        <v>34</v>
      </c>
      <c r="C4" s="1" t="s">
        <v>152</v>
      </c>
      <c r="D4" s="2"/>
      <c r="E4" s="3">
        <v>100000</v>
      </c>
      <c r="F4" s="4"/>
      <c r="G4" s="4"/>
      <c r="H4" s="4"/>
    </row>
    <row r="5" spans="1:8" x14ac:dyDescent="0.2">
      <c r="A5" s="1"/>
      <c r="B5" s="1" t="s">
        <v>66</v>
      </c>
      <c r="C5" s="1" t="s">
        <v>67</v>
      </c>
      <c r="D5" s="2">
        <v>312</v>
      </c>
      <c r="E5" s="3">
        <v>19090</v>
      </c>
      <c r="F5" s="4"/>
      <c r="G5" s="4"/>
      <c r="H5" s="4"/>
    </row>
    <row r="6" spans="1:8" x14ac:dyDescent="0.2">
      <c r="A6" s="1"/>
      <c r="B6" s="1" t="s">
        <v>88</v>
      </c>
      <c r="C6" s="1"/>
      <c r="D6" s="2"/>
      <c r="E6" s="3">
        <v>15000</v>
      </c>
      <c r="F6" s="4"/>
      <c r="G6" s="4"/>
      <c r="H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D0E-0CB6-41A0-A74F-ACA34F90ACF7}">
  <dimension ref="A2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:XFD8"/>
    </sheetView>
  </sheetViews>
  <sheetFormatPr defaultRowHeight="12.75" x14ac:dyDescent="0.2"/>
  <sheetData>
    <row r="2" spans="1:8" x14ac:dyDescent="0.2"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/>
      <c r="B3" s="1" t="s">
        <v>61</v>
      </c>
      <c r="C3" s="1" t="s">
        <v>62</v>
      </c>
      <c r="D3" s="2">
        <v>71.66</v>
      </c>
      <c r="E3" s="3">
        <v>25171</v>
      </c>
      <c r="F3" s="4"/>
      <c r="G3" s="4"/>
      <c r="H3" s="4"/>
    </row>
    <row r="4" spans="1:8" x14ac:dyDescent="0.2">
      <c r="A4" s="1"/>
      <c r="B4" s="1" t="s">
        <v>65</v>
      </c>
      <c r="C4" s="1" t="s">
        <v>152</v>
      </c>
      <c r="D4" s="2"/>
      <c r="E4" s="3">
        <v>22000</v>
      </c>
      <c r="F4" s="4"/>
      <c r="G4" s="4"/>
      <c r="H4" s="4"/>
    </row>
    <row r="5" spans="1:8" x14ac:dyDescent="0.2">
      <c r="A5" s="1"/>
      <c r="B5" s="1" t="s">
        <v>43</v>
      </c>
      <c r="C5" s="1" t="s">
        <v>44</v>
      </c>
      <c r="D5" s="2">
        <v>25.83</v>
      </c>
      <c r="E5" s="3">
        <v>51960</v>
      </c>
      <c r="F5" s="4"/>
      <c r="G5" s="4"/>
      <c r="H5" s="4"/>
    </row>
    <row r="6" spans="1:8" x14ac:dyDescent="0.2">
      <c r="A6" s="1"/>
      <c r="B6" s="1" t="s">
        <v>122</v>
      </c>
      <c r="C6" s="1"/>
      <c r="D6" s="2"/>
      <c r="E6" s="3">
        <v>8333</v>
      </c>
      <c r="F6" s="4"/>
      <c r="G6" s="4"/>
      <c r="H6" s="4"/>
    </row>
    <row r="7" spans="1:8" x14ac:dyDescent="0.2">
      <c r="A7" s="1"/>
      <c r="B7" s="1" t="s">
        <v>138</v>
      </c>
      <c r="C7" s="1" t="s">
        <v>139</v>
      </c>
      <c r="D7" s="2">
        <v>17.63</v>
      </c>
      <c r="E7" s="3">
        <v>6480</v>
      </c>
      <c r="F7" s="4"/>
      <c r="G7" s="4"/>
      <c r="H7" s="4"/>
    </row>
    <row r="8" spans="1:8" x14ac:dyDescent="0.2">
      <c r="A8" s="1"/>
      <c r="B8" s="1" t="s">
        <v>35</v>
      </c>
      <c r="C8" s="1" t="s">
        <v>36</v>
      </c>
      <c r="D8" s="2">
        <v>122.8</v>
      </c>
      <c r="E8" s="3">
        <v>79287</v>
      </c>
      <c r="F8" s="4"/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941A-B291-4743-8598-CC93A961755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FA-DCC7-4BA3-9C12-C651A3A409D0}">
  <dimension ref="B3:C3"/>
  <sheetViews>
    <sheetView workbookViewId="0">
      <selection activeCell="C3" sqref="C3"/>
    </sheetView>
  </sheetViews>
  <sheetFormatPr defaultRowHeight="12.75" x14ac:dyDescent="0.2"/>
  <sheetData>
    <row r="3" spans="2:3" x14ac:dyDescent="0.2">
      <c r="B3" t="s">
        <v>149</v>
      </c>
      <c r="C3">
        <v>7.8498000000000001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General</vt:lpstr>
      <vt:lpstr>Security</vt:lpstr>
      <vt:lpstr>Gaming</vt:lpstr>
      <vt:lpstr>Ecommerce</vt:lpstr>
      <vt:lpstr>Fintech</vt:lpstr>
      <vt:lpstr>Gig</vt:lpstr>
      <vt:lpstr>Private</vt:lpstr>
      <vt:lpstr>FX</vt:lpstr>
      <vt:lpstr>HKD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2022-07-16T18:05:10Z</dcterms:created>
  <dcterms:modified xsi:type="dcterms:W3CDTF">2022-07-18T03:22:43Z</dcterms:modified>
</cp:coreProperties>
</file>