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08C25163-71FB-43CA-A6A9-D82088B78235}" xr6:coauthVersionLast="47" xr6:coauthVersionMax="47" xr10:uidLastSave="{00000000-0000-0000-0000-000000000000}"/>
  <bookViews>
    <workbookView xWindow="-50340" yWindow="660" windowWidth="23235" windowHeight="19350" activeTab="3" xr2:uid="{E72B2B4C-5C13-AF4D-850F-73D2746B3A7A}"/>
  </bookViews>
  <sheets>
    <sheet name="Main" sheetId="1" r:id="rId1"/>
    <sheet name="Alzheimer's" sheetId="7" r:id="rId2"/>
    <sheet name="Options" sheetId="3" r:id="rId3"/>
    <sheet name="simufilam" sheetId="2" r:id="rId4"/>
    <sheet name="Prior Successes" sheetId="8" r:id="rId5"/>
    <sheet name="Prior Failures" sheetId="6" r:id="rId6"/>
    <sheet name="AB" sheetId="4" r:id="rId7"/>
    <sheet name="FLNA"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2" l="1"/>
  <c r="G29" i="2"/>
  <c r="E29" i="2"/>
  <c r="G19" i="3"/>
  <c r="F19" i="3"/>
  <c r="F18" i="3"/>
  <c r="G18" i="3" s="1"/>
  <c r="F17" i="3"/>
  <c r="G17" i="3" s="1"/>
  <c r="F15" i="3"/>
  <c r="G15" i="3" s="1"/>
  <c r="F14" i="3"/>
  <c r="G14" i="3" s="1"/>
  <c r="F13" i="3"/>
  <c r="G13" i="3" s="1"/>
  <c r="J8" i="1"/>
  <c r="C7" i="2"/>
  <c r="E7" i="2" s="1"/>
  <c r="E30" i="2"/>
  <c r="F30" i="2" s="1"/>
  <c r="F29" i="2"/>
  <c r="C7" i="3"/>
  <c r="D7" i="3" s="1"/>
  <c r="F7" i="3" s="1"/>
  <c r="D6" i="3"/>
  <c r="J4" i="1"/>
  <c r="J7" i="1" s="1"/>
</calcChain>
</file>

<file path=xl/sharedStrings.xml><?xml version="1.0" encoding="utf-8"?>
<sst xmlns="http://schemas.openxmlformats.org/spreadsheetml/2006/main" count="234" uniqueCount="214">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</sst>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5"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8" fillId="0" borderId="0" xfId="0" applyFont="1"/>
    <xf numFmtId="4" fontId="8" fillId="0" borderId="0" xfId="0" applyNumberFormat="1" applyFont="1"/>
    <xf numFmtId="3" fontId="8" fillId="0" borderId="0" xfId="0" applyNumberFormat="1" applyFont="1"/>
    <xf numFmtId="0" fontId="8" fillId="0" borderId="0" xfId="0" applyFont="1" applyAlignment="1">
      <alignment horizontal="right"/>
    </xf>
    <xf numFmtId="0" fontId="10" fillId="0" borderId="0" xfId="1" applyFont="1"/>
    <xf numFmtId="0" fontId="11" fillId="0" borderId="0" xfId="0" applyFont="1"/>
    <xf numFmtId="0" fontId="12" fillId="0" borderId="0" xfId="0" applyFont="1"/>
    <xf numFmtId="14" fontId="8" fillId="0" borderId="0" xfId="0" applyNumberFormat="1" applyFont="1"/>
    <xf numFmtId="0" fontId="8" fillId="0" borderId="0" xfId="0" quotePrefix="1" applyFont="1"/>
    <xf numFmtId="0" fontId="10" fillId="0" borderId="1" xfId="1" applyFont="1" applyBorder="1"/>
    <xf numFmtId="0" fontId="8" fillId="0" borderId="2" xfId="0" applyFont="1" applyBorder="1"/>
    <xf numFmtId="0" fontId="8" fillId="0" borderId="1" xfId="0" applyFont="1" applyBorder="1"/>
    <xf numFmtId="0" fontId="8" fillId="0" borderId="3" xfId="0" applyFont="1" applyBorder="1"/>
    <xf numFmtId="0" fontId="8" fillId="0" borderId="4" xfId="0" applyFont="1" applyBorder="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10" fontId="8" fillId="0" borderId="0" xfId="0" applyNumberFormat="1" applyFont="1"/>
    <xf numFmtId="0" fontId="7" fillId="0" borderId="0" xfId="0" applyFont="1"/>
    <xf numFmtId="0" fontId="8" fillId="0" borderId="0" xfId="0" applyFont="1" applyAlignment="1">
      <alignment horizontal="left"/>
    </xf>
    <xf numFmtId="0" fontId="6" fillId="0" borderId="0" xfId="0" applyFont="1"/>
    <xf numFmtId="4" fontId="6" fillId="0" borderId="0" xfId="0" applyNumberFormat="1" applyFont="1"/>
    <xf numFmtId="0" fontId="5" fillId="0" borderId="0" xfId="0" applyFont="1"/>
    <xf numFmtId="0" fontId="4" fillId="0" borderId="0" xfId="0" applyFont="1"/>
    <xf numFmtId="0" fontId="12" fillId="0" borderId="0" xfId="0" quotePrefix="1" applyFont="1"/>
    <xf numFmtId="0" fontId="3" fillId="0" borderId="0" xfId="0" applyFont="1"/>
    <xf numFmtId="9" fontId="8" fillId="0" borderId="0" xfId="0" applyNumberFormat="1" applyFont="1"/>
    <xf numFmtId="4" fontId="11" fillId="0" borderId="0" xfId="0" applyNumberFormat="1" applyFont="1"/>
    <xf numFmtId="0" fontId="3" fillId="0" borderId="0" xfId="0" applyFont="1" applyAlignment="1">
      <alignment horizontal="left"/>
    </xf>
    <xf numFmtId="4" fontId="11" fillId="0" borderId="0" xfId="0" applyNumberFormat="1" applyFont="1" applyAlignment="1">
      <alignment horizontal="left"/>
    </xf>
    <xf numFmtId="4" fontId="8" fillId="0" borderId="0" xfId="0" applyNumberFormat="1" applyFont="1" applyAlignment="1">
      <alignment horizontal="left"/>
    </xf>
    <xf numFmtId="0" fontId="9" fillId="0" borderId="0" xfId="1"/>
    <xf numFmtId="0" fontId="13" fillId="0" borderId="0" xfId="0" applyFont="1"/>
    <xf numFmtId="0" fontId="2" fillId="0" borderId="0" xfId="0" applyFont="1"/>
    <xf numFmtId="164" fontId="8" fillId="0" borderId="0" xfId="0" applyNumberFormat="1" applyFont="1"/>
    <xf numFmtId="165" fontId="8" fillId="0" borderId="0" xfId="0" applyNumberFormat="1" applyFont="1"/>
    <xf numFmtId="0" fontId="1" fillId="0" borderId="0" xfId="0" applyFont="1"/>
    <xf numFmtId="0" fontId="14"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19890</xdr:colOff>
      <xdr:row>42</xdr:row>
      <xdr:rowOff>21128</xdr:rowOff>
    </xdr:from>
    <xdr:to>
      <xdr:col>7</xdr:col>
      <xdr:colOff>658200</xdr:colOff>
      <xdr:row>86</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820283</xdr:colOff>
      <xdr:row>18</xdr:row>
      <xdr:rowOff>64453</xdr:rowOff>
    </xdr:from>
    <xdr:to>
      <xdr:col>10</xdr:col>
      <xdr:colOff>720748</xdr:colOff>
      <xdr:row>25</xdr:row>
      <xdr:rowOff>60295</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3685889" y="2982751"/>
          <a:ext cx="4861572" cy="11307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E7" sqref="E7"/>
    </sheetView>
  </sheetViews>
  <sheetFormatPr defaultColWidth="10.875" defaultRowHeight="12.75" x14ac:dyDescent="0.2"/>
  <cols>
    <col min="1" max="1" width="2.25" style="1" customWidth="1"/>
    <col min="2" max="2" width="9.75" style="1" customWidth="1"/>
    <col min="3" max="3" width="10" style="1" customWidth="1"/>
    <col min="4" max="8" width="10.875" style="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17"/>
      <c r="E2" s="17"/>
      <c r="F2" s="17"/>
      <c r="G2" s="18"/>
      <c r="I2" s="1" t="s">
        <v>0</v>
      </c>
      <c r="J2" s="2">
        <v>28.75</v>
      </c>
    </row>
    <row r="3" spans="2:11" x14ac:dyDescent="0.2">
      <c r="B3" s="10" t="s">
        <v>8</v>
      </c>
      <c r="C3" s="1" t="s">
        <v>10</v>
      </c>
      <c r="G3" s="11"/>
      <c r="I3" s="1" t="s">
        <v>1</v>
      </c>
      <c r="J3" s="3">
        <v>47.976165999999999</v>
      </c>
      <c r="K3" s="4" t="s">
        <v>6</v>
      </c>
    </row>
    <row r="4" spans="2:11" x14ac:dyDescent="0.2">
      <c r="B4" s="12"/>
      <c r="G4" s="11"/>
      <c r="I4" s="1" t="s">
        <v>2</v>
      </c>
      <c r="J4" s="3">
        <f>+J2*J3</f>
        <v>1379.3147724999999</v>
      </c>
    </row>
    <row r="5" spans="2:11" x14ac:dyDescent="0.2">
      <c r="B5" s="12"/>
      <c r="G5" s="11"/>
      <c r="I5" s="1" t="s">
        <v>3</v>
      </c>
      <c r="J5" s="3">
        <v>207.291</v>
      </c>
      <c r="K5" s="4" t="s">
        <v>6</v>
      </c>
    </row>
    <row r="6" spans="2:11" x14ac:dyDescent="0.2">
      <c r="B6" s="12"/>
      <c r="G6" s="11"/>
      <c r="I6" s="1" t="s">
        <v>4</v>
      </c>
      <c r="J6" s="3">
        <v>0</v>
      </c>
      <c r="K6" s="4" t="s">
        <v>6</v>
      </c>
    </row>
    <row r="7" spans="2:11" x14ac:dyDescent="0.2">
      <c r="B7" s="12"/>
      <c r="G7" s="11"/>
      <c r="I7" s="1" t="s">
        <v>5</v>
      </c>
      <c r="J7" s="3">
        <f>+J4-J5+J6</f>
        <v>1172.0237725</v>
      </c>
    </row>
    <row r="8" spans="2:11" x14ac:dyDescent="0.2">
      <c r="B8" s="13"/>
      <c r="C8" s="14"/>
      <c r="D8" s="14"/>
      <c r="E8" s="14"/>
      <c r="F8" s="14"/>
      <c r="G8" s="15"/>
      <c r="J8" s="2">
        <f>+J5/J3</f>
        <v>4.3207079115075597</v>
      </c>
    </row>
    <row r="9" spans="2:11" x14ac:dyDescent="0.2">
      <c r="J9" s="27"/>
    </row>
    <row r="10" spans="2:11" x14ac:dyDescent="0.2">
      <c r="I10" s="1" t="s">
        <v>28</v>
      </c>
    </row>
    <row r="17" spans="8:8" x14ac:dyDescent="0.2">
      <c r="H17" s="27"/>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opLeftCell="A4"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4" t="s">
        <v>184</v>
      </c>
    </row>
    <row r="4" spans="1:3" x14ac:dyDescent="0.25">
      <c r="B4" t="s">
        <v>186</v>
      </c>
    </row>
    <row r="6" spans="1:3" x14ac:dyDescent="0.25">
      <c r="B6" t="s">
        <v>187</v>
      </c>
      <c r="C6" t="s">
        <v>188</v>
      </c>
    </row>
    <row r="7" spans="1:3" x14ac:dyDescent="0.25">
      <c r="B7" t="s">
        <v>189</v>
      </c>
      <c r="C7" t="s">
        <v>190</v>
      </c>
    </row>
    <row r="10" spans="1:3" x14ac:dyDescent="0.25">
      <c r="B10" s="34" t="s">
        <v>195</v>
      </c>
    </row>
    <row r="11" spans="1:3" x14ac:dyDescent="0.25">
      <c r="B11" t="s">
        <v>193</v>
      </c>
    </row>
    <row r="12" spans="1:3" x14ac:dyDescent="0.25">
      <c r="B12" t="s">
        <v>194</v>
      </c>
    </row>
    <row r="13" spans="1:3" x14ac:dyDescent="0.25">
      <c r="B13" t="s">
        <v>196</v>
      </c>
    </row>
    <row r="15" spans="1:3" x14ac:dyDescent="0.25">
      <c r="B15" s="34"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19"/>
  <sheetViews>
    <sheetView zoomScale="250" zoomScaleNormal="250" workbookViewId="0"/>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7" t="s">
        <v>151</v>
      </c>
      <c r="H10" s="2">
        <v>3</v>
      </c>
    </row>
    <row r="11" spans="1:8" x14ac:dyDescent="0.2">
      <c r="B11" s="1" t="s">
        <v>27</v>
      </c>
      <c r="C11" s="2">
        <v>8.5</v>
      </c>
      <c r="D11" s="9" t="s">
        <v>24</v>
      </c>
    </row>
    <row r="12" spans="1:8" x14ac:dyDescent="0.2">
      <c r="C12" s="2"/>
      <c r="D12" s="9"/>
      <c r="E12" s="30" t="s">
        <v>152</v>
      </c>
      <c r="F12" s="30" t="s">
        <v>153</v>
      </c>
    </row>
    <row r="13" spans="1:8" x14ac:dyDescent="0.2">
      <c r="B13" s="27" t="s">
        <v>148</v>
      </c>
      <c r="C13" s="2">
        <v>1.1000000000000001</v>
      </c>
      <c r="E13" s="21">
        <v>5</v>
      </c>
      <c r="F13" s="31">
        <f>+E13-$H$10</f>
        <v>2</v>
      </c>
      <c r="G13" s="28">
        <f>+F13/C13-1</f>
        <v>0.81818181818181812</v>
      </c>
    </row>
    <row r="14" spans="1:8" x14ac:dyDescent="0.2">
      <c r="B14" s="27" t="s">
        <v>150</v>
      </c>
      <c r="C14" s="2">
        <v>2</v>
      </c>
      <c r="E14" s="21">
        <v>7.5</v>
      </c>
      <c r="F14" s="31">
        <f>+E14-$H$10</f>
        <v>4.5</v>
      </c>
      <c r="G14" s="28">
        <f>+F14/C14-1</f>
        <v>1.25</v>
      </c>
    </row>
    <row r="15" spans="1:8" x14ac:dyDescent="0.2">
      <c r="B15" s="27" t="s">
        <v>149</v>
      </c>
      <c r="C15" s="29">
        <v>3</v>
      </c>
      <c r="E15" s="21">
        <v>10</v>
      </c>
      <c r="F15" s="31">
        <f>+E15-$H$10</f>
        <v>7</v>
      </c>
      <c r="G15" s="28">
        <f>+F15/C15-1</f>
        <v>1.3333333333333335</v>
      </c>
    </row>
    <row r="17" spans="2:7" x14ac:dyDescent="0.2">
      <c r="B17" s="27" t="s">
        <v>155</v>
      </c>
      <c r="C17" s="2">
        <v>0.27500000000000002</v>
      </c>
      <c r="E17" s="32">
        <v>2.5</v>
      </c>
      <c r="F17" s="31">
        <f>+E17-$H$10</f>
        <v>-0.5</v>
      </c>
      <c r="G17" s="28">
        <f>+F17/C17-1</f>
        <v>-2.8181818181818183</v>
      </c>
    </row>
    <row r="18" spans="2:7" x14ac:dyDescent="0.2">
      <c r="B18" s="27" t="s">
        <v>154</v>
      </c>
      <c r="C18" s="2">
        <v>1.1000000000000001</v>
      </c>
      <c r="E18" s="32">
        <v>5</v>
      </c>
      <c r="F18" s="31">
        <f>+E18-$H$10</f>
        <v>2</v>
      </c>
      <c r="G18" s="28">
        <f>+F18/C18-1</f>
        <v>0.81818181818181812</v>
      </c>
    </row>
    <row r="19" spans="2:7" x14ac:dyDescent="0.2">
      <c r="B19" s="27" t="s">
        <v>156</v>
      </c>
      <c r="C19" s="1">
        <v>2.35</v>
      </c>
      <c r="E19" s="32">
        <v>7.5</v>
      </c>
      <c r="F19" s="31">
        <f>+E19-$H$10</f>
        <v>4.5</v>
      </c>
      <c r="G19" s="28">
        <f>+F19/C19-1</f>
        <v>0.91489361702127647</v>
      </c>
    </row>
  </sheetData>
  <hyperlinks>
    <hyperlink ref="A1" location="Main!A1" display="Main" xr:uid="{0EA1E5C2-2144-CE4D-A9E9-29E9C217BDF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G119"/>
  <sheetViews>
    <sheetView tabSelected="1" topLeftCell="A38" zoomScale="235" zoomScaleNormal="235" workbookViewId="0">
      <selection activeCell="E41" sqref="E41"/>
    </sheetView>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2" t="s">
        <v>75</v>
      </c>
      <c r="C6" s="22" t="s">
        <v>76</v>
      </c>
    </row>
    <row r="7" spans="1:5" x14ac:dyDescent="0.2">
      <c r="B7" s="22"/>
      <c r="C7" s="23">
        <f>1100*0.5^6*0.6</f>
        <v>10.3125</v>
      </c>
      <c r="D7" s="22" t="s">
        <v>77</v>
      </c>
      <c r="E7" s="1">
        <f>+C7*100</f>
        <v>1031.25</v>
      </c>
    </row>
    <row r="8" spans="1:5" x14ac:dyDescent="0.2">
      <c r="B8" s="20" t="s">
        <v>46</v>
      </c>
      <c r="C8" s="20"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7" x14ac:dyDescent="0.2">
      <c r="C18" s="7" t="s">
        <v>29</v>
      </c>
    </row>
    <row r="19" spans="3:7" x14ac:dyDescent="0.2">
      <c r="C19" s="1" t="s">
        <v>18</v>
      </c>
    </row>
    <row r="22" spans="3:7" x14ac:dyDescent="0.2">
      <c r="C22" s="7" t="s">
        <v>33</v>
      </c>
    </row>
    <row r="23" spans="3:7" x14ac:dyDescent="0.2">
      <c r="C23" s="1" t="s">
        <v>32</v>
      </c>
    </row>
    <row r="24" spans="3:7" x14ac:dyDescent="0.2">
      <c r="C24" s="1" t="s">
        <v>34</v>
      </c>
    </row>
    <row r="26" spans="3:7" x14ac:dyDescent="0.2">
      <c r="C26" s="7" t="s">
        <v>35</v>
      </c>
    </row>
    <row r="27" spans="3:7" x14ac:dyDescent="0.2">
      <c r="C27" s="6" t="s">
        <v>40</v>
      </c>
      <c r="G27" s="38">
        <v>0.6</v>
      </c>
    </row>
    <row r="28" spans="3:7" x14ac:dyDescent="0.2">
      <c r="C28" s="1" t="s">
        <v>36</v>
      </c>
    </row>
    <row r="29" spans="3:7" x14ac:dyDescent="0.2">
      <c r="C29" s="35" t="s">
        <v>191</v>
      </c>
      <c r="D29" s="21">
        <v>19.3</v>
      </c>
      <c r="E29" s="21">
        <f>D29-0.9</f>
        <v>18.400000000000002</v>
      </c>
      <c r="F29" s="37">
        <f>E29/D29-1</f>
        <v>-4.663212435233155E-2</v>
      </c>
      <c r="G29" s="36">
        <f>+D29-E29</f>
        <v>0.89999999999999858</v>
      </c>
    </row>
    <row r="30" spans="3:7" x14ac:dyDescent="0.2">
      <c r="C30" s="35" t="s">
        <v>192</v>
      </c>
      <c r="D30" s="21">
        <v>21.9</v>
      </c>
      <c r="E30" s="21">
        <f>D30-1.5</f>
        <v>20.399999999999999</v>
      </c>
      <c r="F30" s="37">
        <f>E30/D30-1</f>
        <v>-6.8493150684931559E-2</v>
      </c>
      <c r="G30" s="36">
        <f>+D30-E30</f>
        <v>1.5</v>
      </c>
    </row>
    <row r="31" spans="3:7" x14ac:dyDescent="0.2">
      <c r="F31" s="19"/>
    </row>
    <row r="32" spans="3:7" x14ac:dyDescent="0.2">
      <c r="C32" s="1" t="s">
        <v>47</v>
      </c>
    </row>
    <row r="34" spans="3:3" x14ac:dyDescent="0.2">
      <c r="C34" s="7" t="s">
        <v>37</v>
      </c>
    </row>
    <row r="35" spans="3:3" x14ac:dyDescent="0.2">
      <c r="C35" s="1" t="s">
        <v>38</v>
      </c>
    </row>
    <row r="36" spans="3:3" x14ac:dyDescent="0.2">
      <c r="C36" s="22" t="s">
        <v>39</v>
      </c>
    </row>
    <row r="38" spans="3:3" x14ac:dyDescent="0.2">
      <c r="C38" s="7" t="s">
        <v>42</v>
      </c>
    </row>
    <row r="39" spans="3:3" x14ac:dyDescent="0.2">
      <c r="C39" s="38" t="s">
        <v>41</v>
      </c>
    </row>
    <row r="40" spans="3:3" x14ac:dyDescent="0.2">
      <c r="C40" s="1" t="s">
        <v>43</v>
      </c>
    </row>
    <row r="41" spans="3:3" x14ac:dyDescent="0.2">
      <c r="C41" s="1" t="s">
        <v>44</v>
      </c>
    </row>
    <row r="88" spans="3:3" x14ac:dyDescent="0.2">
      <c r="C88" s="7" t="s">
        <v>55</v>
      </c>
    </row>
    <row r="89" spans="3:3" x14ac:dyDescent="0.2">
      <c r="C89" s="20" t="s">
        <v>56</v>
      </c>
    </row>
    <row r="91" spans="3:3" x14ac:dyDescent="0.2">
      <c r="C91" s="7" t="s">
        <v>54</v>
      </c>
    </row>
    <row r="92" spans="3:3" x14ac:dyDescent="0.2">
      <c r="C92" s="20" t="s">
        <v>45</v>
      </c>
    </row>
    <row r="95" spans="3:3" x14ac:dyDescent="0.2">
      <c r="C95" s="20" t="s">
        <v>48</v>
      </c>
    </row>
    <row r="99" spans="3:3" x14ac:dyDescent="0.2">
      <c r="C99" s="7" t="s">
        <v>49</v>
      </c>
    </row>
    <row r="100" spans="3:3" x14ac:dyDescent="0.2">
      <c r="C100" s="20"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2" t="s">
        <v>86</v>
      </c>
    </row>
    <row r="114" spans="3:3" x14ac:dyDescent="0.2">
      <c r="C114" s="22" t="s">
        <v>87</v>
      </c>
    </row>
    <row r="118" spans="3:3" x14ac:dyDescent="0.2">
      <c r="C118" s="24" t="s">
        <v>88</v>
      </c>
    </row>
    <row r="119" spans="3:3" x14ac:dyDescent="0.2">
      <c r="C119" s="24" t="s">
        <v>89</v>
      </c>
    </row>
  </sheetData>
  <hyperlinks>
    <hyperlink ref="A1" location="Main!A1" display="Main" xr:uid="{01B810EC-C9C1-7E41-8AF4-27DF53FCBC7F}"/>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C12"/>
  <sheetViews>
    <sheetView zoomScale="220" zoomScaleNormal="220" workbookViewId="0">
      <selection activeCell="B13" sqref="B13"/>
    </sheetView>
  </sheetViews>
  <sheetFormatPr defaultRowHeight="15.75" x14ac:dyDescent="0.25"/>
  <cols>
    <col min="1" max="1" width="4.875" bestFit="1" customWidth="1"/>
    <col min="2" max="2" width="17.75" bestFit="1" customWidth="1"/>
  </cols>
  <sheetData>
    <row r="1" spans="1:3" x14ac:dyDescent="0.25">
      <c r="A1" s="33" t="s">
        <v>11</v>
      </c>
    </row>
    <row r="2" spans="1:3" x14ac:dyDescent="0.25">
      <c r="B2" t="s">
        <v>202</v>
      </c>
    </row>
    <row r="3" spans="1:3" x14ac:dyDescent="0.25">
      <c r="B3" t="s">
        <v>203</v>
      </c>
    </row>
    <row r="4" spans="1:3" x14ac:dyDescent="0.25">
      <c r="B4" t="s">
        <v>204</v>
      </c>
    </row>
    <row r="5" spans="1:3" x14ac:dyDescent="0.25">
      <c r="B5" t="s">
        <v>205</v>
      </c>
    </row>
    <row r="6" spans="1:3" x14ac:dyDescent="0.25">
      <c r="B6" s="39" t="s">
        <v>206</v>
      </c>
      <c r="C6" t="s">
        <v>212</v>
      </c>
    </row>
    <row r="7" spans="1:3" x14ac:dyDescent="0.25">
      <c r="B7" t="s">
        <v>207</v>
      </c>
    </row>
    <row r="8" spans="1:3" x14ac:dyDescent="0.25">
      <c r="B8" t="s">
        <v>208</v>
      </c>
      <c r="C8" t="s">
        <v>212</v>
      </c>
    </row>
    <row r="9" spans="1:3" x14ac:dyDescent="0.25">
      <c r="B9" t="s">
        <v>209</v>
      </c>
      <c r="C9" t="s">
        <v>212</v>
      </c>
    </row>
    <row r="10" spans="1:3" x14ac:dyDescent="0.25">
      <c r="B10" s="39" t="s">
        <v>210</v>
      </c>
      <c r="C10" t="s">
        <v>211</v>
      </c>
    </row>
    <row r="11" spans="1:3" x14ac:dyDescent="0.25">
      <c r="B11" t="s">
        <v>169</v>
      </c>
    </row>
    <row r="12" spans="1:3" x14ac:dyDescent="0.25">
      <c r="B12" t="s">
        <v>213</v>
      </c>
    </row>
  </sheetData>
  <hyperlinks>
    <hyperlink ref="A1" location="Main!A1" display="Main" xr:uid="{574EA796-9F48-416C-9C44-58114DC160E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3"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5" bestFit="1" customWidth="1"/>
    <col min="2" max="2" width="11.125" style="25" customWidth="1"/>
    <col min="3" max="3" width="45.875" style="25" customWidth="1"/>
    <col min="4" max="4" width="9" style="25"/>
    <col min="5" max="5" width="10.25" style="25" customWidth="1"/>
    <col min="6" max="16384" width="9" style="25"/>
  </cols>
  <sheetData>
    <row r="1" spans="1:3" x14ac:dyDescent="0.2">
      <c r="A1" s="5" t="s">
        <v>11</v>
      </c>
    </row>
    <row r="2" spans="1:3" x14ac:dyDescent="0.2">
      <c r="A2" s="5"/>
      <c r="B2" s="25" t="s">
        <v>90</v>
      </c>
      <c r="C2" s="25" t="s">
        <v>91</v>
      </c>
    </row>
    <row r="3" spans="1:3" x14ac:dyDescent="0.2">
      <c r="A3" s="5"/>
      <c r="B3" s="25" t="s">
        <v>92</v>
      </c>
      <c r="C3" s="25" t="s">
        <v>93</v>
      </c>
    </row>
    <row r="4" spans="1:3" x14ac:dyDescent="0.2">
      <c r="A4" s="5"/>
      <c r="B4" s="25" t="s">
        <v>94</v>
      </c>
      <c r="C4" s="25" t="s">
        <v>95</v>
      </c>
    </row>
    <row r="5" spans="1:3" x14ac:dyDescent="0.2">
      <c r="A5" s="5"/>
      <c r="B5" s="25" t="s">
        <v>96</v>
      </c>
      <c r="C5" s="25" t="s">
        <v>97</v>
      </c>
    </row>
    <row r="6" spans="1:3" x14ac:dyDescent="0.2">
      <c r="A6" s="5"/>
      <c r="C6" s="25" t="s">
        <v>98</v>
      </c>
    </row>
    <row r="7" spans="1:3" x14ac:dyDescent="0.2">
      <c r="A7" s="5"/>
      <c r="C7" s="25" t="s">
        <v>101</v>
      </c>
    </row>
    <row r="8" spans="1:3" x14ac:dyDescent="0.2">
      <c r="A8" s="5"/>
      <c r="C8" s="25" t="s">
        <v>102</v>
      </c>
    </row>
    <row r="9" spans="1:3" x14ac:dyDescent="0.2">
      <c r="A9" s="5"/>
      <c r="B9" s="25" t="s">
        <v>99</v>
      </c>
      <c r="C9" s="25" t="s">
        <v>100</v>
      </c>
    </row>
    <row r="10" spans="1:3" x14ac:dyDescent="0.2">
      <c r="A10" s="5"/>
      <c r="C10" s="25" t="s">
        <v>112</v>
      </c>
    </row>
    <row r="11" spans="1:3" x14ac:dyDescent="0.2">
      <c r="A11" s="5"/>
      <c r="C11" s="25" t="s">
        <v>113</v>
      </c>
    </row>
    <row r="12" spans="1:3" x14ac:dyDescent="0.2">
      <c r="A12" s="5"/>
      <c r="C12" s="25" t="s">
        <v>145</v>
      </c>
    </row>
    <row r="13" spans="1:3" x14ac:dyDescent="0.2">
      <c r="A13" s="5"/>
      <c r="B13" s="25" t="s">
        <v>135</v>
      </c>
      <c r="C13" s="25" t="s">
        <v>136</v>
      </c>
    </row>
    <row r="14" spans="1:3" x14ac:dyDescent="0.2">
      <c r="A14" s="5"/>
      <c r="B14" s="25" t="s">
        <v>103</v>
      </c>
      <c r="C14" s="25" t="s">
        <v>104</v>
      </c>
    </row>
    <row r="15" spans="1:3" x14ac:dyDescent="0.2">
      <c r="A15" s="5"/>
      <c r="C15" s="25" t="s">
        <v>105</v>
      </c>
    </row>
    <row r="16" spans="1:3" x14ac:dyDescent="0.2">
      <c r="A16" s="5"/>
      <c r="B16" s="25" t="s">
        <v>122</v>
      </c>
      <c r="C16" s="25" t="s">
        <v>123</v>
      </c>
    </row>
    <row r="17" spans="1:6" x14ac:dyDescent="0.2">
      <c r="A17" s="5"/>
      <c r="B17" s="25" t="s">
        <v>106</v>
      </c>
      <c r="C17" s="25" t="s">
        <v>107</v>
      </c>
    </row>
    <row r="18" spans="1:6" x14ac:dyDescent="0.2">
      <c r="A18" s="5"/>
      <c r="B18" s="25" t="s">
        <v>108</v>
      </c>
      <c r="C18" s="25" t="s">
        <v>109</v>
      </c>
    </row>
    <row r="19" spans="1:6" x14ac:dyDescent="0.2">
      <c r="A19" s="5"/>
      <c r="B19" s="25" t="s">
        <v>110</v>
      </c>
      <c r="C19" s="25" t="s">
        <v>111</v>
      </c>
    </row>
    <row r="20" spans="1:6" x14ac:dyDescent="0.2">
      <c r="A20" s="5"/>
    </row>
    <row r="21" spans="1:6" x14ac:dyDescent="0.2">
      <c r="B21" s="25" t="s">
        <v>57</v>
      </c>
    </row>
    <row r="22" spans="1:6" x14ac:dyDescent="0.2">
      <c r="B22" s="25" t="s">
        <v>58</v>
      </c>
      <c r="F22" s="25" t="s">
        <v>59</v>
      </c>
    </row>
    <row r="23" spans="1:6" x14ac:dyDescent="0.2">
      <c r="B23" s="25" t="s">
        <v>60</v>
      </c>
      <c r="F23" s="25" t="s">
        <v>61</v>
      </c>
    </row>
    <row r="24" spans="1:6" x14ac:dyDescent="0.2">
      <c r="B24" s="25" t="s">
        <v>62</v>
      </c>
      <c r="F24" s="25" t="s">
        <v>63</v>
      </c>
    </row>
    <row r="25" spans="1:6" x14ac:dyDescent="0.2">
      <c r="B25" s="25" t="s">
        <v>65</v>
      </c>
      <c r="F25" s="25" t="s">
        <v>64</v>
      </c>
    </row>
    <row r="26" spans="1:6" x14ac:dyDescent="0.2">
      <c r="B26" s="25" t="s">
        <v>66</v>
      </c>
      <c r="F26" s="25" t="s">
        <v>67</v>
      </c>
    </row>
    <row r="27" spans="1:6" x14ac:dyDescent="0.2">
      <c r="B27" s="25" t="s">
        <v>69</v>
      </c>
      <c r="F27" s="25" t="s">
        <v>68</v>
      </c>
    </row>
    <row r="28" spans="1:6" x14ac:dyDescent="0.2">
      <c r="B28" s="25" t="s">
        <v>71</v>
      </c>
      <c r="F28" s="25" t="s">
        <v>70</v>
      </c>
    </row>
    <row r="29" spans="1:6" x14ac:dyDescent="0.2">
      <c r="B29" s="25" t="s">
        <v>73</v>
      </c>
      <c r="F29" s="25" t="s">
        <v>72</v>
      </c>
    </row>
    <row r="30" spans="1:6" x14ac:dyDescent="0.2">
      <c r="F30" s="25" t="s">
        <v>134</v>
      </c>
    </row>
    <row r="32" spans="1:6" x14ac:dyDescent="0.2">
      <c r="B32" s="25" t="s">
        <v>74</v>
      </c>
    </row>
    <row r="34" spans="2:3" x14ac:dyDescent="0.2">
      <c r="B34" s="25" t="s">
        <v>114</v>
      </c>
      <c r="C34" s="25" t="s">
        <v>115</v>
      </c>
    </row>
    <row r="35" spans="2:3" x14ac:dyDescent="0.2">
      <c r="C35" s="25" t="s">
        <v>116</v>
      </c>
    </row>
    <row r="36" spans="2:3" x14ac:dyDescent="0.2">
      <c r="C36" s="25" t="s">
        <v>119</v>
      </c>
    </row>
    <row r="37" spans="2:3" x14ac:dyDescent="0.2">
      <c r="C37" s="25" t="s">
        <v>120</v>
      </c>
    </row>
    <row r="38" spans="2:3" x14ac:dyDescent="0.2">
      <c r="C38" s="25" t="s">
        <v>121</v>
      </c>
    </row>
    <row r="39" spans="2:3" x14ac:dyDescent="0.2">
      <c r="C39" s="25" t="s">
        <v>117</v>
      </c>
    </row>
    <row r="40" spans="2:3" x14ac:dyDescent="0.2">
      <c r="C40" s="25" t="s">
        <v>118</v>
      </c>
    </row>
    <row r="41" spans="2:3" x14ac:dyDescent="0.2">
      <c r="C41" s="25" t="s">
        <v>124</v>
      </c>
    </row>
    <row r="42" spans="2:3" x14ac:dyDescent="0.2">
      <c r="C42" s="25" t="s">
        <v>125</v>
      </c>
    </row>
    <row r="43" spans="2:3" x14ac:dyDescent="0.2">
      <c r="C43" s="25" t="s">
        <v>126</v>
      </c>
    </row>
    <row r="44" spans="2:3" x14ac:dyDescent="0.2">
      <c r="C44" s="25" t="s">
        <v>127</v>
      </c>
    </row>
    <row r="45" spans="2:3" x14ac:dyDescent="0.2">
      <c r="C45" s="25" t="s">
        <v>128</v>
      </c>
    </row>
    <row r="47" spans="2:3" x14ac:dyDescent="0.2">
      <c r="C47" s="26" t="s">
        <v>129</v>
      </c>
    </row>
    <row r="48" spans="2:3" x14ac:dyDescent="0.2">
      <c r="C48" s="25" t="s">
        <v>130</v>
      </c>
    </row>
    <row r="49" spans="3:3" x14ac:dyDescent="0.2">
      <c r="C49" s="25" t="s">
        <v>131</v>
      </c>
    </row>
    <row r="50" spans="3:3" x14ac:dyDescent="0.2">
      <c r="C50" s="25" t="s">
        <v>132</v>
      </c>
    </row>
    <row r="51" spans="3:3" x14ac:dyDescent="0.2">
      <c r="C51" s="25" t="s">
        <v>142</v>
      </c>
    </row>
    <row r="52" spans="3:3" x14ac:dyDescent="0.2">
      <c r="C52" s="25" t="s">
        <v>133</v>
      </c>
    </row>
    <row r="53" spans="3:3" x14ac:dyDescent="0.2">
      <c r="C53" s="25" t="s">
        <v>137</v>
      </c>
    </row>
    <row r="54" spans="3:3" x14ac:dyDescent="0.2">
      <c r="C54" s="25" t="s">
        <v>138</v>
      </c>
    </row>
    <row r="55" spans="3:3" x14ac:dyDescent="0.2">
      <c r="C55" s="25" t="s">
        <v>139</v>
      </c>
    </row>
    <row r="56" spans="3:3" x14ac:dyDescent="0.2">
      <c r="C56" s="25" t="s">
        <v>140</v>
      </c>
    </row>
    <row r="57" spans="3:3" x14ac:dyDescent="0.2">
      <c r="C57" s="25" t="s">
        <v>141</v>
      </c>
    </row>
    <row r="58" spans="3:3" x14ac:dyDescent="0.2">
      <c r="C58" s="25" t="s">
        <v>143</v>
      </c>
    </row>
    <row r="59" spans="3:3" x14ac:dyDescent="0.2">
      <c r="C59" s="25" t="s">
        <v>144</v>
      </c>
    </row>
    <row r="60" spans="3:3" x14ac:dyDescent="0.2">
      <c r="C60" s="25" t="s">
        <v>146</v>
      </c>
    </row>
    <row r="61" spans="3:3" x14ac:dyDescent="0.2">
      <c r="C61" s="25" t="s">
        <v>147</v>
      </c>
    </row>
  </sheetData>
  <hyperlinks>
    <hyperlink ref="A1" location="Main!A1" display="Main" xr:uid="{3DCC59B5-4B52-4B19-9497-5A1C7982EEF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B3:B6"/>
  <sheetViews>
    <sheetView workbookViewId="0">
      <selection activeCell="B6" sqref="B6"/>
    </sheetView>
  </sheetViews>
  <sheetFormatPr defaultRowHeight="15.75" x14ac:dyDescent="0.25"/>
  <sheetData>
    <row r="3" spans="2:2" x14ac:dyDescent="0.25">
      <c r="B3" t="s">
        <v>78</v>
      </c>
    </row>
    <row r="4" spans="2:2" x14ac:dyDescent="0.25">
      <c r="B4" t="s">
        <v>83</v>
      </c>
    </row>
    <row r="5" spans="2:2" x14ac:dyDescent="0.25">
      <c r="B5" t="s">
        <v>84</v>
      </c>
    </row>
    <row r="6" spans="2: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Alzheimer's</vt:lpstr>
      <vt:lpstr>Options</vt:lpstr>
      <vt:lpstr>simufilam</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2024-09-19T14:49:54Z</dcterms:modified>
</cp:coreProperties>
</file>