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513B0A2-AEF8-4A45-95EC-25A4DD25E467}" xr6:coauthVersionLast="47" xr6:coauthVersionMax="47" xr10:uidLastSave="{00000000-0000-0000-0000-000000000000}"/>
  <bookViews>
    <workbookView xWindow="-35625" yWindow="2460" windowWidth="30810" windowHeight="15975"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3" l="1"/>
  <c r="C171" i="13"/>
  <c r="C170" i="13"/>
  <c r="C169" i="13"/>
  <c r="C168" i="13"/>
  <c r="C167" i="13"/>
  <c r="C166" i="13"/>
  <c r="C165" i="13"/>
  <c r="C164" i="13"/>
  <c r="C163" i="13"/>
  <c r="C108" i="13"/>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<sst xmlns="http://schemas.openxmlformats.org/spreadsheetml/2006/main" count="3573" uniqueCount="2646">
  <si>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</si>
  <si>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</si>
  <si>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</si>
  <si>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</si>
  <si>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</si>
  <si>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</si>
  <si>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</si>
  <si>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</si>
  <si>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</si>
  <si>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</si>
  <si>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</si>
  <si>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</si>
  <si>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</si>
  <si>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</si>
  <si>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</si>
  <si>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</si>
  <si>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</si>
  <si>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</si>
  <si>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</si>
  <si>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</si>
  <si>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</si>
  <si>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</si>
  <si>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</si>
  <si>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</si>
  <si>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</si>
  <si>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</si>
  <si>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</si>
  <si>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</si>
  <si>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</si>
  <si>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</si>
  <si>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</si>
  <si>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</si>
  <si>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</si>
  <si>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</si>
  <si>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</si>
  <si>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</si>
  <si>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</si>
  <si>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</si>
  <si>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</si>
  <si>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</si>
  <si>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</si>
  <si>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</si>
  <si>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</si>
  <si>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</si>
  <si>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</si>
  <si>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</si>
  <si>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</si>
  <si>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</si>
  <si>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</si>
  <si>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</si>
  <si>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</si>
  <si>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</si>
  <si>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</si>
  <si>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</si>
  <si>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</si>
  <si>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</si>
  <si>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</si>
  <si>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</si>
  <si>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</si>
  <si>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</si>
  <si>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</si>
  <si>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</si>
  <si>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</si>
  <si>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</si>
  <si>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</si>
  <si>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</si>
  <si>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</si>
  <si>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</si>
  <si>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</si>
  <si>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</si>
  <si>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</si>
  <si>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</si>
  <si>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</si>
  <si>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</si>
  <si>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</si>
  <si>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</si>
  <si>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</si>
  <si>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</si>
  <si>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</si>
  <si>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</si>
  <si>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</si>
  <si>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</si>
  <si>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</si>
  <si>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</si>
  <si>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</si>
  <si>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</si>
  <si>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</si>
  <si>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</si>
  <si>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</si>
  <si>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</si>
  <si>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</si>
  <si>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</si>
  <si>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</si>
  <si>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</si>
  <si>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</si>
  <si>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</si>
  <si>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</si>
  <si>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</si>
  <si>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</si>
  <si>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</si>
  <si>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</si>
  <si>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</si>
  <si>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</si>
  <si>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</si>
  <si>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</si>
  <si>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</si>
  <si>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</si>
  <si>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</si>
  <si>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</si>
  <si>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</si>
  <si>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</si>
  <si>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</si>
  <si>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</si>
  <si>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</si>
  <si>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</si>
  <si>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</si>
  <si>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</si>
  <si>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</si>
  <si>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</si>
  <si>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</si>
  <si>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</si>
  <si>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</si>
  <si>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</si>
  <si>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</si>
  <si>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</si>
  <si>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</si>
  <si>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</si>
  <si>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</si>
  <si>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</si>
  <si>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</si>
  <si>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</si>
  <si>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</si>
  <si>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</si>
  <si>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</si>
  <si>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</si>
  <si>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</si>
  <si>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</si>
  <si>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</si>
  <si>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</si>
  <si>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</si>
  <si>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</si>
  <si>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</si>
  <si>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</si>
  <si>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</si>
  <si>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</si>
  <si>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</si>
  <si>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</si>
  <si>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</si>
  <si>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</si>
  <si>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</si>
  <si>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</si>
  <si>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</si>
  <si>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</si>
  <si>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</si>
  <si>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</si>
  <si>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</si>
  <si>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</si>
  <si>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</si>
  <si>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</si>
  <si>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</si>
  <si>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</si>
  <si>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</si>
  <si>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</si>
  <si>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</si>
  <si>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</si>
  <si>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</si>
  <si>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</si>
  <si>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</si>
  <si>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</si>
  <si>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</si>
  <si>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</si>
  <si>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</si>
  <si>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</si>
  <si>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</si>
  <si>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</si>
  <si>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</si>
  <si>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</si>
  <si>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</si>
  <si>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</si>
  <si>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</si>
  <si>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</si>
  <si>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</si>
  <si>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</si>
  <si>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</si>
  <si>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</si>
  <si>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</si>
  <si>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</si>
  <si>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</si>
  <si>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</si>
  <si>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</si>
  <si>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</si>
  <si>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</si>
  <si>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</si>
  <si>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</si>
  <si>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</si>
  <si>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</si>
  <si>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</si>
  <si>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</si>
  <si>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</si>
  <si>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</si>
  <si>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</si>
  <si>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</si>
  <si>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</si>
  <si>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</si>
  <si>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</si>
  <si>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</si>
  <si>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</si>
  <si>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</si>
  <si>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</si>
  <si>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</si>
  <si>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</si>
  <si>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</si>
  <si>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</si>
  <si>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</si>
  <si>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</si>
  <si>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</si>
  <si>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</si>
  <si>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</si>
  <si>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</si>
  <si>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</si>
  <si>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</si>
  <si>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</si>
  <si>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</si>
  <si>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</si>
  <si>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</si>
  <si>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</si>
  <si>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</si>
  <si>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</si>
  <si>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</si>
  <si>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</si>
  <si>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</si>
  <si>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</si>
  <si>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</si>
  <si>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</si>
  <si>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</si>
  <si>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</si>
  <si>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</si>
  <si>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</si>
  <si>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</si>
  <si>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</si>
  <si>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</si>
  <si>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</si>
  <si>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</si>
  <si>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</si>
  <si>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</si>
  <si>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</si>
  <si>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</si>
  <si>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</si>
  <si>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</si>
  <si>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</si>
  <si>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</si>
  <si>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</si>
  <si>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</si>
  <si>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</si>
  <si>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</si>
  <si>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</si>
  <si>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</si>
  <si>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</si>
  <si>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</si>
  <si>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</si>
  <si>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</si>
  <si>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</si>
  <si>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</si>
  <si>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</si>
  <si>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</si>
  <si>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</si>
  <si>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</si>
  <si>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</si>
  <si>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</si>
  <si>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</si>
  <si>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</si>
  <si>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</si>
  <si>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</si>
  <si>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</si>
  <si>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</si>
  <si>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</si>
  <si>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</si>
  <si>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</si>
  <si>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</si>
  <si>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</si>
  <si>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</si>
  <si>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</si>
  <si>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</si>
  <si>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</si>
  <si>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</si>
  <si>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</si>
  <si>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</si>
  <si>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</si>
  <si>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</si>
  <si>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</si>
  <si>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</si>
  <si>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</si>
  <si>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</si>
  <si>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</si>
  <si>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</si>
  <si>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</si>
  <si>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</si>
  <si>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</si>
  <si>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</si>
  <si>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</si>
  <si>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</si>
  <si>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</si>
  <si>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</si>
  <si>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</si>
  <si>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</si>
  <si>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</si>
  <si>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</si>
  <si>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</si>
  <si>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</si>
  <si>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</si>
  <si>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</si>
  <si>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</si>
  <si>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</si>
  <si>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</si>
  <si>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</si>
  <si>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</si>
  <si>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</si>
  <si>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</si>
  <si>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</si>
  <si>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</si>
  <si>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</si>
  <si>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</si>
  <si>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</si>
  <si>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</si>
  <si>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</si>
  <si>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</si>
  <si>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</si>
  <si>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</si>
  <si>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</si>
  <si>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</si>
  <si>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</si>
  <si>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</si>
  <si>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</si>
  <si>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</si>
  <si>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</si>
  <si>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</si>
  <si>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</si>
  <si>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</si>
  <si>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</si>
  <si>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</si>
  <si>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</si>
  <si>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</si>
  <si>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</si>
  <si>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</si>
  <si>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</si>
  <si>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</si>
  <si>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</si>
  <si>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</si>
  <si>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</si>
  <si>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</si>
  <si>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</si>
  <si>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</si>
  <si>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</si>
  <si>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</si>
  <si>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</si>
  <si>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</si>
  <si>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</si>
  <si>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</si>
  <si>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</si>
  <si>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</si>
  <si>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</si>
  <si>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</si>
  <si>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</si>
  <si>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</si>
  <si>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</si>
  <si>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</si>
  <si>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</si>
  <si>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</si>
  <si>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</si>
  <si>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</si>
  <si>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</si>
  <si>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</si>
  <si>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</si>
  <si>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</si>
  <si>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</si>
  <si>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</si>
  <si>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</si>
  <si>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</si>
  <si>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</si>
  <si>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</si>
  <si>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</si>
  <si>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</si>
  <si>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</si>
  <si>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</si>
  <si>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</si>
  <si>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</si>
  <si>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</si>
  <si>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</si>
  <si>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</si>
  <si>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</si>
  <si>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</si>
  <si>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</si>
  <si>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</si>
  <si>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</si>
  <si>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</si>
  <si>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</si>
  <si>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</si>
  <si>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</si>
  <si>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</si>
  <si>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</si>
  <si>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</si>
  <si>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</si>
  <si>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</si>
  <si>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</si>
  <si>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</si>
  <si>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</si>
  <si>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</si>
  <si>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</si>
  <si>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</si>
  <si>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</si>
  <si>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</si>
  <si>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</si>
  <si>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</si>
  <si>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</si>
  <si>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</si>
  <si>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</si>
  <si>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</si>
  <si>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</si>
  <si>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</si>
  <si>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</si>
  <si>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</si>
  <si>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</si>
  <si>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</si>
  <si>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</si>
  <si>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</si>
  <si>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</si>
  <si>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</si>
  <si>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</si>
  <si>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</si>
  <si>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</si>
  <si>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</si>
  <si>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</si>
  <si>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</si>
  <si>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</si>
  <si>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</si>
  <si>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</si>
  <si>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</si>
  <si>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</si>
  <si>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</si>
  <si>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</si>
  <si>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</si>
  <si>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</si>
  <si>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</si>
  <si>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</si>
  <si>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</si>
  <si>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</si>
  <si>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</si>
  <si>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</si>
  <si>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</si>
  <si>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</si>
  <si>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</si>
  <si>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</si>
  <si>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</si>
  <si>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</si>
  <si>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</si>
  <si>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</si>
  <si>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</si>
  <si>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</si>
  <si>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</si>
  <si>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</si>
  <si>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</si>
  <si>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</si>
  <si>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</si>
  <si>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</si>
  <si>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</si>
  <si>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</si>
  <si>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</si>
  <si>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</si>
  <si>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</si>
  <si>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</si>
  <si>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</si>
  <si>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</si>
  <si>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</si>
  <si>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</si>
  <si>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</si>
  <si>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</si>
  <si>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</si>
  <si>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</si>
  <si>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</si>
  <si>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</si>
  <si>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</si>
  <si>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</si>
  <si>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</si>
  <si>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</si>
  <si>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</si>
  <si>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</si>
  <si>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</si>
  <si>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</si>
  <si>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</si>
  <si>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</si>
  <si>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</si>
  <si>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</si>
  <si>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</si>
  <si>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</si>
  <si>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</si>
  <si>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</si>
  <si>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</si>
  <si>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</si>
  <si>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</si>
  <si>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</si>
  <si>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</si>
  <si>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</si>
  <si>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</si>
  <si>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</si>
  <si>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</si>
  <si>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</si>
  <si>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</si>
  <si>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</si>
  <si>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</si>
  <si>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</si>
  <si>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</si>
  <si>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</si>
  <si>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</si>
  <si>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</si>
  <si>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</si>
  <si>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</si>
  <si>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</si>
  <si>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</si>
  <si>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</si>
  <si>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</si>
  <si>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</si>
  <si>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</si>
  <si>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</si>
  <si>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</si>
  <si>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</si>
  <si>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</si>
  <si>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</si>
  <si>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</si>
  <si>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</si>
  <si>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</si>
  <si>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</si>
  <si>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</si>
  <si>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</si>
  <si>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</si>
  <si>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</si>
  <si>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</si>
  <si>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</si>
  <si>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</si>
  <si>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</si>
  <si>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</si>
  <si>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</si>
  <si>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</si>
  <si>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</si>
  <si>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</si>
  <si>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</si>
  <si>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</si>
  <si>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</si>
  <si>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</si>
  <si>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</si>
  <si>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</si>
  <si>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</si>
  <si>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</si>
  <si>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</si>
  <si>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</si>
  <si>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</si>
  <si>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</si>
  <si>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</si>
  <si>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</si>
  <si>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</si>
  <si>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</si>
  <si>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</si>
  <si>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</si>
  <si>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</si>
  <si>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</si>
  <si>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</si>
  <si>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</si>
  <si>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</si>
  <si>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</si>
  <si>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</si>
  <si>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</si>
  <si>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</si>
  <si>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</si>
  <si>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</si>
  <si>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</si>
  <si>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</si>
  <si>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</si>
  <si>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</si>
  <si>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</si>
  <si>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</si>
  <si>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</si>
  <si>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</si>
  <si>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</si>
  <si>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</si>
  <si>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</si>
  <si>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</si>
  <si>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</si>
  <si>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</si>
  <si>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</si>
  <si>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</si>
  <si>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</si>
  <si>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</si>
  <si>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</si>
  <si>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</si>
  <si>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</si>
  <si>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</si>
  <si>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</si>
  <si>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</si>
  <si>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</si>
  <si>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</si>
  <si>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</si>
  <si>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</si>
  <si>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</si>
  <si>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</si>
  <si>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</si>
  <si>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</si>
  <si>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</si>
  <si>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</si>
  <si>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</si>
  <si>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</si>
  <si>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</si>
  <si>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</si>
  <si>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</si>
  <si>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</si>
  <si>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</si>
  <si>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</si>
  <si>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</si>
  <si>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</si>
  <si>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</si>
  <si>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</si>
  <si>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</si>
  <si>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</si>
  <si>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</si>
  <si>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</si>
  <si>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</si>
  <si>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</si>
  <si>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</si>
  <si>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</si>
  <si>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</si>
  <si>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</si>
  <si>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</si>
  <si>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</si>
  <si>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</si>
  <si>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</si>
  <si>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</si>
  <si>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</si>
  <si>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</si>
  <si>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</si>
  <si>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</si>
  <si>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</si>
  <si>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</si>
  <si>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</si>
  <si>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</si>
  <si>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</si>
  <si>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</si>
  <si>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</si>
  <si>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</si>
  <si>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</si>
  <si>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</si>
  <si>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</si>
  <si>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</si>
  <si>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</si>
  <si>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</si>
  <si>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</si>
  <si>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</si>
  <si>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</si>
  <si>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</si>
  <si>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</si>
  <si>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</si>
  <si>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</si>
  <si>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</si>
  <si>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</si>
  <si>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</si>
  <si>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</si>
  <si>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</si>
  <si>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</si>
  <si>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</si>
  <si>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</si>
  <si>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</si>
  <si>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</si>
  <si>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</si>
  <si>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</si>
  <si>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</si>
  <si>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</si>
  <si>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</si>
  <si>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</si>
  <si>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</si>
  <si>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</si>
  <si>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</si>
  <si>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</si>
  <si>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</si>
  <si>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</si>
  <si>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</si>
  <si>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</si>
  <si>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</si>
  <si>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</si>
  <si>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</si>
  <si>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</si>
  <si>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</si>
  <si>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</si>
  <si>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</si>
  <si>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</si>
  <si>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</si>
  <si>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</si>
  <si>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</si>
  <si>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</si>
  <si>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</si>
  <si>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</si>
  <si>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</si>
  <si>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</si>
  <si>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</si>
  <si>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</si>
  <si>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</si>
  <si>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</si>
  <si>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</si>
  <si>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</si>
  <si>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</si>
  <si>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</si>
  <si>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</si>
  <si>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</si>
  <si>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</si>
  <si>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</si>
  <si>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</si>
  <si>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</si>
  <si>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</si>
  <si>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</si>
  <si>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</si>
  <si>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</si>
  <si>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</si>
  <si>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</si>
  <si>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</si>
  <si>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</si>
  <si>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</si>
  <si>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</si>
  <si>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</si>
  <si>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</si>
  <si>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</si>
  <si>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</si>
  <si>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</si>
  <si>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</si>
  <si>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</si>
  <si>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</si>
  <si>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</si>
  <si>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</si>
  <si>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</si>
  <si>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</si>
  <si>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</si>
  <si>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</si>
  <si>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</si>
  <si>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</si>
  <si>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</si>
  <si>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</si>
  <si>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</si>
  <si>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</si>
  <si>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</si>
  <si>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</si>
  <si>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</si>
  <si>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</si>
  <si>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</si>
  <si>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</si>
  <si>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</si>
  <si>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</si>
  <si>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</si>
  <si>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</si>
  <si>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</si>
  <si>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</si>
  <si>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</si>
  <si>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</si>
  <si>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</si>
  <si>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</si>
  <si>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</si>
  <si>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</si>
  <si>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</si>
  <si>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</si>
  <si>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</si>
  <si>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</si>
  <si>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</si>
  <si>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</si>
  <si>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</si>
  <si>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</si>
  <si>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</si>
  <si>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</si>
  <si>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</si>
  <si>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</si>
  <si>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</si>
  <si>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</si>
  <si>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</si>
  <si>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</si>
  <si>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</si>
  <si>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</si>
  <si>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</si>
  <si>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</si>
  <si>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</si>
  <si>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</si>
  <si>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</si>
  <si>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</si>
  <si>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</si>
  <si>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</si>
  <si>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</si>
  <si>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</si>
  <si>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</si>
  <si>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</si>
  <si>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</si>
  <si>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</si>
  <si>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</si>
  <si>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</si>
  <si>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</si>
  <si>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</si>
  <si>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</si>
  <si>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</si>
  <si>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</si>
  <si>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</si>
  <si>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</si>
  <si>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</si>
  <si>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</si>
  <si>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</si>
  <si>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</si>
  <si>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</si>
  <si>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</si>
  <si>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</si>
  <si>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</si>
  <si>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</si>
  <si>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</si>
  <si>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</si>
  <si>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</si>
  <si>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</si>
  <si>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</si>
  <si>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</si>
  <si>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</si>
  <si>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</si>
  <si>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</si>
  <si>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</si>
  <si>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</si>
  <si>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</si>
  <si>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</si>
  <si>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</si>
  <si>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</si>
  <si>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</si>
  <si>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</si>
  <si>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</si>
  <si>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</si>
  <si>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</si>
  <si>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</si>
  <si>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</si>
  <si>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</si>
  <si>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</si>
  <si>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</si>
  <si>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</si>
  <si>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</si>
  <si>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</si>
  <si>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</si>
  <si>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</si>
  <si>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</si>
  <si>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</si>
  <si>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</si>
  <si>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</si>
  <si>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</si>
  <si>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</si>
  <si>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</si>
  <si>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</si>
  <si>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</si>
  <si>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</si>
  <si>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</si>
  <si>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</si>
  <si>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</si>
  <si>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</si>
  <si>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</si>
  <si>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</si>
  <si>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</si>
  <si>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</si>
  <si>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</si>
  <si>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</si>
  <si>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</si>
  <si>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</si>
  <si>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</si>
  <si>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</si>
  <si>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</si>
  <si>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</si>
  <si>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</si>
  <si>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</si>
  <si>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</si>
  <si>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</si>
  <si>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</si>
  <si>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</si>
  <si>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</si>
  <si>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</si>
  <si>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</si>
  <si>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</si>
  <si>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</si>
  <si>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</si>
  <si>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</si>
  <si>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</si>
  <si>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</si>
  <si>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</si>
  <si>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</si>
  <si>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</si>
  <si>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</si>
  <si>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</si>
  <si>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</si>
  <si>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</si>
  <si>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</si>
  <si>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</si>
  <si>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</si>
  <si>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</si>
  <si>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</si>
  <si>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</si>
  <si>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</si>
  <si>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</si>
  <si>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</si>
  <si>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</si>
  <si>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</si>
  <si>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</si>
  <si>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</si>
  <si>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</si>
  <si>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</si>
  <si>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</si>
  <si>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</si>
  <si>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</si>
  <si>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</si>
  <si>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</si>
  <si>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</si>
  <si>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</si>
  <si>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</si>
  <si>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</si>
  <si>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</si>
  <si>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</si>
  <si>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</si>
  <si>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</si>
  <si>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</si>
  <si>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</si>
  <si>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</si>
  <si>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</si>
  <si>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</si>
  <si>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</si>
  <si>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</si>
  <si>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</si>
  <si>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</si>
  <si>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</si>
  <si>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</si>
  <si>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</si>
  <si>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</si>
  <si>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</si>
  <si>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</si>
  <si>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</si>
  <si>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</si>
  <si>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</si>
  <si>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</si>
  <si>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</si>
  <si>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</si>
  <si>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</si>
  <si>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</si>
  <si>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</si>
  <si>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</si>
  <si>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</si>
  <si>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</si>
  <si>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</si>
  <si>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</si>
  <si>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</si>
  <si>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</si>
  <si>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</si>
  <si>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</si>
  <si>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</si>
  <si>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</si>
  <si>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</si>
  <si>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</si>
  <si>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</si>
  <si>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</si>
  <si>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</si>
  <si>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</si>
  <si>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</si>
  <si>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</si>
  <si>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</si>
  <si>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</si>
  <si>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</si>
  <si>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</si>
  <si>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</si>
  <si>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</si>
  <si>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</si>
  <si>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</si>
  <si>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</si>
  <si>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</si>
  <si>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</si>
  <si>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</si>
  <si>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</si>
  <si>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</si>
  <si>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</si>
  <si>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</si>
  <si>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</si>
  <si>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</si>
  <si>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</si>
  <si>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</si>
  <si>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</si>
  <si>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</si>
  <si>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</si>
  <si>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</si>
  <si>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</si>
  <si>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</si>
  <si>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</si>
  <si>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</si>
  <si>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</si>
  <si>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</si>
  <si>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</si>
  <si>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</si>
  <si>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</si>
  <si>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</si>
  <si>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</si>
  <si>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</si>
  <si>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</si>
  <si>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</si>
  <si>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</si>
  <si>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</si>
  <si>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</si>
  <si>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</si>
  <si>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</si>
  <si>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</si>
  <si>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</si>
  <si>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</si>
  <si>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</si>
  <si>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</si>
  <si>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</si>
  <si>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</si>
  <si>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</si>
  <si>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</si>
  <si>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</si>
  <si>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</si>
  <si>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</si>
  <si>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</si>
  <si>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</si>
  <si>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</si>
  <si>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</si>
  <si>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</si>
  <si>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</si>
  <si>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</si>
  <si>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</si>
  <si>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</si>
  <si>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</si>
  <si>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</si>
  <si>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</si>
  <si>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</si>
  <si>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</si>
  <si>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</si>
  <si>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</si>
  <si>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</si>
  <si>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</si>
  <si>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</si>
  <si>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</si>
  <si>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</si>
  <si>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</si>
  <si>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</si>
  <si>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</si>
  <si>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</si>
  <si>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</si>
  <si>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</si>
  <si>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</si>
  <si>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</si>
  <si>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</si>
  <si>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</si>
  <si>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</si>
  <si>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</si>
  <si>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</si>
  <si>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</si>
  <si>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</si>
  <si>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</si>
  <si>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</si>
  <si>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</si>
  <si>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</si>
  <si>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</si>
  <si>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</si>
  <si>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</si>
  <si>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</si>
  <si>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</si>
  <si>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</si>
  <si>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</si>
  <si>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</si>
  <si>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</si>
  <si>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</si>
  <si>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</si>
  <si>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</si>
  <si>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</si>
  <si>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</si>
  <si>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</si>
  <si>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</si>
  <si>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</si>
  <si>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</si>
  <si>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</si>
  <si>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</si>
  <si>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</si>
  <si>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</si>
  <si>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</si>
  <si>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</si>
  <si>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</si>
  <si>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</si>
  <si>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</si>
  <si>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</si>
  <si>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</si>
  <si>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</si>
  <si>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</si>
  <si>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</si>
  <si>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</si>
  <si>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</si>
  <si>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</si>
  <si>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</si>
  <si>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</si>
  <si>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</si>
  <si>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</si>
  <si>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</si>
  <si>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</si>
  <si>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</si>
  <si>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</si>
  <si>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</si>
  <si>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</si>
  <si>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</si>
  <si>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</si>
  <si>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</si>
  <si>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</si>
  <si>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</si>
  <si>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</si>
  <si>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</si>
  <si>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</si>
  <si>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</si>
  <si>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</si>
  <si>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</si>
  <si>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</si>
  <si>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</si>
  <si>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</si>
  <si>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</si>
  <si>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</si>
  <si>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</si>
  <si>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</si>
  <si>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</si>
  <si>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</si>
  <si>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</si>
  <si>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</si>
  <si>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</si>
  <si>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</si>
  <si>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</si>
  <si>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</si>
  <si>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</si>
  <si>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</si>
  <si>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</si>
  <si>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</si>
  <si>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</si>
  <si>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</si>
  <si>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</si>
  <si>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</si>
  <si>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</si>
  <si>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</si>
  <si>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</si>
  <si>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</si>
  <si>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</si>
  <si>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</si>
  <si>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</si>
  <si>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</si>
  <si>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</si>
  <si>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</si>
  <si>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</si>
  <si>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</si>
  <si>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</si>
  <si>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</si>
  <si>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</si>
  <si>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</si>
  <si>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</si>
  <si>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</si>
  <si>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</si>
  <si>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</si>
  <si>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</si>
  <si>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</si>
  <si>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</si>
  <si>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</si>
  <si>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</si>
  <si>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</si>
  <si>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</si>
  <si>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</si>
  <si>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</si>
  <si>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</si>
  <si>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</si>
  <si>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</si>
  <si>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</si>
  <si>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</si>
  <si>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</si>
  <si>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</si>
  <si>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</si>
  <si>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</si>
  <si>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</si>
  <si>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</si>
  <si>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</si>
  <si>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</si>
  <si>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</si>
  <si>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</si>
  <si>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</si>
  <si>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</si>
  <si>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</si>
  <si>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</si>
  <si>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</si>
  <si>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</si>
  <si>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</si>
  <si>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</si>
  <si>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</si>
  <si>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</si>
  <si>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</si>
  <si>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</si>
  <si>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</si>
  <si>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</si>
  <si>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</si>
  <si>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</si>
  <si>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</si>
  <si>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</si>
  <si>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</si>
  <si>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</si>
  <si>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</si>
  <si>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</si>
  <si>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</si>
  <si>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</si>
  <si>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</si>
  <si>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</si>
  <si>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</si>
  <si>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</si>
  <si>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</si>
  <si>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</si>
  <si>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</si>
  <si>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</si>
  <si>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</si>
  <si>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</si>
  <si>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</si>
  <si>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</si>
  <si>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</si>
  <si>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</si>
  <si>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</si>
  <si>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</si>
  <si>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</si>
  <si>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</si>
  <si>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</si>
  <si>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</si>
  <si>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</si>
  <si>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</si>
  <si>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</si>
  <si>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</si>
  <si>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</si>
  <si>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</si>
  <si>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</si>
  <si>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</si>
  <si>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</si>
  <si>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</si>
  <si>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</si>
  <si>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</si>
  <si>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</si>
  <si>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</si>
  <si>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</si>
  <si>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</si>
  <si>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</si>
  <si>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</si>
  <si>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</si>
  <si>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</si>
  <si>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</si>
  <si>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</si>
  <si>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</si>
  <si>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</si>
  <si>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</si>
  <si>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</si>
  <si>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</si>
  <si>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</si>
  <si>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</si>
  <si>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</si>
  <si>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</si>
  <si>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</si>
  <si>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</si>
  <si>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</si>
  <si>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</si>
  <si>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</si>
  <si>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</si>
  <si>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</si>
  <si>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</si>
  <si>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</si>
  <si>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</si>
  <si>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</si>
  <si>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</si>
  <si>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</si>
  <si>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</si>
  <si>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</si>
  <si>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</si>
  <si>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</si>
  <si>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</si>
  <si>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</si>
  <si>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</si>
  <si>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</si>
  <si>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</si>
  <si>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</si>
  <si>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</si>
  <si>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</si>
  <si>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</si>
  <si>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</si>
  <si>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</si>
  <si>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</si>
  <si>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</si>
  <si>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</si>
  <si>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</si>
  <si>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</si>
  <si>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</si>
  <si>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</si>
  <si>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</si>
  <si>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</si>
  <si>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</si>
  <si>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</si>
  <si>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</si>
  <si>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</si>
  <si>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</si>
  <si>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</si>
  <si>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</si>
  <si>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</si>
  <si>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</si>
  <si>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</si>
  <si>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</si>
  <si>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</si>
  <si>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</si>
  <si>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</si>
  <si>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</si>
  <si>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</si>
  <si>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</si>
  <si>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</si>
  <si>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</si>
  <si>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</si>
  <si>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</si>
  <si>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</si>
  <si>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</si>
  <si>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</si>
  <si>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</si>
  <si>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</si>
  <si>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</si>
  <si>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</si>
  <si>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</si>
  <si>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</si>
  <si>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</si>
  <si>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</si>
  <si>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</si>
  <si>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</si>
  <si>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</si>
  <si>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</si>
  <si>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</si>
  <si>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</si>
  <si>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</si>
  <si>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</si>
  <si>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</si>
  <si>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</si>
  <si>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</si>
  <si>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</si>
  <si>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</si>
  <si>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</si>
  <si>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</si>
  <si>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</si>
  <si>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</si>
  <si>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</si>
  <si>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</si>
  <si>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</si>
  <si>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</si>
  <si>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</si>
  <si>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</si>
  <si>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</si>
  <si>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</si>
  <si>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</si>
  <si>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</si>
  <si>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</si>
  <si>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</si>
  <si>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</si>
  <si>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</si>
  <si>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</si>
  <si>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</si>
  <si>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</si>
  <si>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</si>
  <si>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</si>
  <si>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</si>
  <si>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</si>
  <si>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</si>
  <si>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</si>
  <si>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</si>
  <si>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</si>
  <si>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</si>
  <si>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</si>
  <si>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</si>
  <si>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</si>
  <si>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</si>
  <si>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</si>
  <si>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</si>
  <si>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</si>
  <si>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</si>
  <si>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</si>
  <si>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</si>
  <si>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</si>
  <si>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</si>
  <si>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</si>
  <si>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</si>
  <si>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</si>
  <si>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</si>
  <si>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</si>
  <si>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</si>
  <si>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</si>
  <si>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</si>
  <si>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</si>
  <si>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</si>
  <si>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</si>
  <si>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</si>
  <si>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</si>
  <si>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</si>
  <si>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</si>
  <si>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</si>
  <si>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</si>
  <si>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</si>
  <si>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</si>
  <si>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</si>
  <si>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</si>
  <si>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</si>
  <si>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</si>
  <si>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</si>
  <si>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</si>
  <si>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</si>
  <si>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</si>
  <si>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</si>
  <si>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</si>
  <si>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</si>
  <si>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</si>
  <si>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</si>
  <si>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</si>
  <si>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</si>
  <si>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</si>
  <si>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</si>
  <si>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</si>
  <si>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</si>
  <si>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</si>
  <si>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</si>
  <si>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</si>
  <si>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</si>
  <si>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</si>
  <si>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</si>
  <si>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</si>
  <si>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</si>
  <si>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</si>
  <si>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</si>
  <si>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</si>
  <si>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</si>
  <si>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</si>
  <si>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</si>
  <si>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</si>
  <si>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</si>
  <si>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</si>
  <si>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</si>
  <si>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</si>
  <si>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</si>
  <si>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</si>
  <si>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</si>
  <si>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</si>
  <si>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</si>
  <si>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</si>
  <si>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</si>
  <si>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</si>
  <si>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</si>
  <si>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</si>
  <si>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</si>
  <si>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</si>
  <si>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</si>
  <si>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</si>
  <si>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</si>
  <si>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</si>
  <si>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</si>
  <si>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</si>
  <si>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</si>
  <si>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</si>
  <si>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</si>
  <si>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</si>
  <si>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</si>
  <si>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</si>
  <si>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</si>
  <si>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</si>
  <si>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</si>
  <si>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</si>
  <si>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</si>
  <si>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</si>
  <si>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</si>
  <si>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</si>
  <si>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</si>
  <si>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</si>
  <si>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</si>
  <si>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</si>
  <si>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</si>
  <si>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</si>
  <si>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</si>
  <si>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</si>
  <si>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</si>
  <si>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</si>
  <si>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</si>
  <si>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</si>
  <si>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</si>
  <si>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</si>
  <si>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</si>
  <si>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</si>
  <si>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</si>
  <si>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</si>
  <si>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</si>
  <si>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</si>
  <si>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</si>
  <si>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</si>
  <si>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</si>
  <si>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</si>
  <si>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</si>
  <si>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</si>
  <si>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</si>
  <si>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</si>
  <si>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</si>
  <si>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</si>
  <si>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</si>
  <si>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</si>
  <si>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</si>
  <si>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</si>
  <si>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</si>
  <si>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</si>
  <si>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</si>
  <si>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</si>
  <si>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</si>
  <si>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</si>
  <si>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</si>
  <si>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</si>
  <si>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</si>
  <si>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</si>
  <si>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</si>
  <si>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</si>
  <si>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</si>
  <si>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</si>
  <si>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</si>
  <si>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</si>
  <si>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</si>
  <si>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</si>
  <si>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</si>
  <si>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</si>
  <si>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</si>
  <si>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</si>
  <si>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</si>
  <si>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</si>
  <si>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</si>
  <si>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</si>
  <si>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</si>
  <si>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</si>
  <si>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</si>
  <si>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</si>
  <si>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</si>
  <si>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</si>
  <si>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</si>
  <si>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</si>
  <si>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</si>
  <si>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</si>
  <si>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</si>
  <si>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</si>
  <si>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</si>
  <si>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</si>
  <si>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</si>
  <si>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</si>
  <si>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</si>
  <si>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</si>
  <si>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</si>
  <si>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</si>
  <si>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</si>
  <si>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</si>
  <si>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</si>
  <si>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</si>
  <si>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</si>
  <si>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</si>
  <si>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</si>
  <si>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</si>
  <si>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</si>
  <si>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</si>
  <si>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</si>
  <si>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</si>
  <si>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</si>
  <si>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</si>
  <si>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</si>
  <si>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</si>
  <si>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</si>
  <si>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</si>
  <si>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</si>
  <si>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</si>
  <si>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</si>
  <si>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</si>
  <si>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</si>
  <si>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</si>
  <si>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</si>
  <si>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</si>
  <si>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</si>
  <si>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</si>
  <si>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</si>
  <si>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</si>
  <si>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</si>
  <si>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</si>
  <si>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</si>
  <si>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</si>
  <si>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</si>
  <si>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</si>
  <si>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</si>
  <si>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</si>
  <si>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</si>
  <si>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</si>
  <si>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</si>
  <si>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</si>
  <si>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</si>
  <si>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</si>
  <si>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</si>
  <si>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</si>
  <si>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</si>
  <si>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</si>
  <si>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</si>
  <si>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</si>
  <si>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</si>
  <si>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</si>
  <si>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</si>
  <si>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</si>
  <si>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</si>
  <si>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</si>
  <si>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</si>
  <si>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</si>
  <si>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</si>
  <si>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</si>
  <si>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</si>
  <si>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</si>
  <si>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</si>
  <si>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</si>
  <si>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</si>
  <si>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</si>
  <si>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</si>
  <si>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</si>
  <si>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</si>
  <si>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</si>
  <si>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</si>
  <si>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</si>
  <si>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</si>
  <si>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</si>
  <si>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</si>
  <si>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</si>
  <si>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</si>
  <si>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</si>
  <si>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</si>
  <si>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</si>
  <si>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</si>
  <si>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</si>
  <si>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</si>
  <si>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</si>
  <si>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</si>
  <si>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</si>
  <si>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</si>
  <si>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</si>
  <si>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</si>
  <si>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</si>
  <si>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</si>
  <si>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</si>
  <si>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</si>
  <si>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</si>
  <si>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</si>
  <si>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</si>
  <si>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</si>
  <si>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</si>
  <si>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</si>
  <si>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</si>
  <si>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</si>
  <si>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</si>
  <si>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</si>
  <si>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</si>
  <si>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</si>
  <si>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</si>
  <si>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</si>
  <si>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</si>
  <si>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</si>
  <si>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</si>
  <si>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</si>
  <si>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</si>
  <si>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</si>
  <si>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</si>
  <si>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</si>
  <si>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</si>
  <si>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</si>
  <si>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</si>
  <si>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</si>
  <si>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</si>
  <si>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</si>
  <si>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</si>
  <si>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</si>
  <si>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</si>
  <si>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</si>
  <si>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</si>
  <si>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</si>
  <si>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</si>
  <si>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</si>
  <si>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</si>
  <si>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</si>
  <si>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</si>
  <si>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</si>
  <si>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</si>
  <si>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</si>
  <si>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</si>
  <si>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</si>
  <si>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</si>
  <si>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</si>
  <si>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</si>
  <si>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</si>
  <si>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</si>
  <si>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</si>
  <si>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</si>
  <si>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</si>
  <si>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</si>
  <si>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</si>
  <si>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</si>
  <si>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</si>
  <si>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</si>
  <si>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</si>
  <si>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</si>
  <si>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</si>
  <si>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</si>
  <si>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</si>
  <si>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</si>
  <si>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</si>
  <si>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</si>
  <si>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</si>
  <si>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</si>
  <si>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</si>
  <si>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</si>
  <si>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</si>
  <si>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</si>
  <si>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</si>
  <si>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</si>
  <si>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</si>
  <si>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</si>
  <si>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</si>
  <si>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</si>
  <si>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</si>
  <si>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</si>
  <si>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</si>
  <si>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</si>
  <si>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</si>
  <si>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</si>
  <si>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</si>
  <si>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</si>
  <si>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</si>
  <si>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</si>
  <si>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</si>
  <si>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</si>
  <si>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</si>
  <si>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</si>
  <si>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</si>
  <si>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</si>
  <si>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</si>
  <si>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</si>
  <si>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</si>
  <si>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</si>
  <si>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</si>
  <si>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</si>
  <si>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</si>
  <si>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</si>
  <si>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</si>
  <si>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</si>
  <si>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</si>
  <si>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</si>
  <si>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</si>
  <si>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</si>
  <si>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</si>
  <si>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</si>
  <si>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</si>
  <si>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</si>
  <si>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</si>
  <si>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</si>
  <si>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</si>
  <si>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</si>
  <si>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</si>
  <si>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</si>
  <si>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</si>
  <si>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</si>
  <si>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</si>
  <si>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</si>
  <si>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</si>
  <si>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</si>
  <si>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</si>
  <si>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</si>
  <si>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</si>
  <si>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</si>
  <si>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</si>
  <si>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</si>
  <si>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</si>
  <si>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</si>
  <si>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</si>
  <si>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</si>
  <si>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</si>
  <si>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</si>
  <si>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</si>
  <si>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</si>
  <si>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</si>
  <si>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</si>
  <si>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</si>
  <si>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</si>
  <si>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</si>
  <si>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</si>
  <si>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</si>
  <si>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</si>
  <si>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</si>
  <si>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</si>
  <si>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</si>
  <si>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</si>
  <si>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</si>
  <si>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</si>
  <si>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</si>
  <si>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</si>
  <si>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</si>
  <si>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</si>
  <si>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</si>
  <si>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</si>
  <si>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</si>
  <si>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</si>
  <si>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</si>
  <si>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</si>
  <si>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</si>
  <si>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</si>
  <si>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</si>
  <si>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</si>
  <si>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</si>
  <si>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</si>
  <si>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</si>
  <si>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</si>
  <si>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</si>
  <si>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</si>
  <si>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</si>
  <si>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</si>
  <si>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</si>
  <si>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</si>
  <si>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</si>
  <si>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</si>
  <si>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</si>
  <si>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</si>
  <si>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</si>
  <si>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</si>
  <si>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</si>
  <si>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</si>
  <si>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</si>
  <si>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</si>
  <si>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</si>
  <si>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</si>
  <si>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</si>
  <si>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</si>
  <si>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</si>
  <si>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</si>
  <si>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</si>
  <si>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</si>
  <si>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</si>
  <si>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</si>
  <si>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</si>
  <si>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</si>
  <si>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</si>
  <si>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</si>
  <si>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</si>
  <si>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</si>
  <si>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</si>
  <si>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</si>
  <si>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</si>
  <si>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</si>
  <si>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</si>
  <si>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</si>
  <si>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</si>
  <si>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</si>
  <si>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</si>
  <si>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</si>
  <si>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</si>
  <si>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</si>
  <si>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</si>
  <si>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</si>
  <si>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</si>
  <si>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</si>
  <si>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</si>
  <si>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</si>
  <si>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</si>
  <si>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</si>
  <si>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</si>
  <si>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</si>
  <si>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</si>
  <si>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</si>
  <si>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</si>
  <si>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</si>
  <si>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</si>
  <si>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</si>
  <si>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</si>
  <si>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</si>
  <si>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</si>
  <si>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</si>
  <si>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</si>
  <si>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</si>
  <si>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</si>
  <si>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</si>
  <si>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</si>
  <si>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</si>
  <si>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</si>
  <si>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</si>
  <si>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</si>
  <si>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</si>
  <si>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</si>
  <si>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</si>
  <si>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</si>
  <si>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</si>
  <si>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</si>
  <si>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</si>
  <si>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</si>
  <si>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</si>
  <si>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</si>
  <si>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</si>
  <si>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</si>
  <si>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</si>
  <si>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</si>
  <si>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</si>
  <si>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</si>
  <si>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</si>
  <si>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</si>
  <si>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</si>
  <si>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</si>
  <si>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</si>
  <si>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</si>
  <si>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</si>
  <si>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</si>
  <si>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</si>
  <si>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</si>
  <si>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</si>
  <si>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</si>
  <si>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</si>
  <si>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</si>
  <si>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</si>
  <si>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</si>
  <si>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</si>
  <si>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</si>
  <si>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</si>
  <si>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</si>
  <si>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</si>
  <si>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</si>
  <si>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</si>
  <si>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</si>
  <si>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</si>
  <si>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</si>
  <si>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</si>
  <si>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</si>
  <si>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</si>
  <si>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</si>
  <si>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</si>
  <si>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</si>
  <si>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</si>
  <si>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</si>
  <si>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</si>
  <si>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</si>
  <si>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</si>
  <si>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</si>
  <si>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</si>
  <si>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</si>
  <si>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</si>
  <si>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</si>
  <si>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</si>
  <si>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</si>
  <si>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</si>
  <si>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</si>
  <si>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</si>
  <si>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</si>
  <si>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</si>
  <si>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</si>
  <si>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</si>
  <si>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</si>
  <si>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</si>
  <si>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</si>
  <si>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</si>
  <si>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</si>
  <si>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</si>
  <si>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</si>
  <si>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</si>
  <si>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</si>
  <si>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</si>
  <si>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</si>
  <si>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</si>
  <si>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</si>
  <si>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</si>
  <si>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</si>
  <si>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</si>
  <si>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</si>
  <si>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</si>
  <si>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</si>
  <si>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</si>
  <si>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</si>
  <si>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</si>
  <si>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</si>
  <si>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</si>
  <si>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</si>
  <si>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</si>
  <si>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</si>
  <si>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</si>
  <si>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</si>
  <si>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</si>
  <si>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</si>
  <si>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</si>
  <si>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</si>
  <si>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</si>
  <si>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</si>
  <si>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</si>
  <si>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</si>
  <si>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</si>
  <si>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</si>
  <si>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</si>
  <si>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</si>
  <si>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</si>
  <si>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</si>
  <si>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</si>
  <si>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</si>
  <si>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</si>
  <si>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</si>
  <si>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</si>
  <si>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</si>
  <si>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</si>
  <si>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</si>
  <si>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</si>
  <si>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</si>
  <si>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</si>
  <si>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</si>
  <si>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</si>
  <si>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</si>
  <si>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</si>
  <si>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</si>
  <si>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</si>
  <si>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</si>
  <si>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</si>
  <si>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</si>
  <si>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</si>
  <si>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</si>
  <si>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</si>
  <si>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</si>
  <si>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</si>
  <si>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</si>
  <si>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</si>
  <si>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</si>
  <si>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</si>
  <si>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</si>
  <si>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</si>
  <si>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</si>
  <si>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</si>
  <si>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</si>
  <si>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</si>
  <si>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</si>
  <si>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</si>
  <si>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</si>
  <si>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</si>
  <si>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</si>
  <si>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</si>
  <si>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</si>
  <si>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</si>
  <si>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</si>
  <si>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</si>
  <si>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</si>
  <si>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</si>
  <si>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</si>
  <si>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</si>
  <si>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</si>
  <si>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</si>
  <si>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</si>
  <si>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</si>
  <si>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</si>
  <si>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</si>
  <si>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</si>
  <si>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</si>
  <si>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</si>
  <si>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</si>
  <si>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</si>
  <si>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</si>
  <si>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</si>
  <si>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</si>
  <si>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</si>
  <si>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</si>
  <si>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</si>
  <si>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</si>
  <si>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</si>
  <si>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</si>
  <si>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</si>
  <si>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</si>
  <si>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</si>
  <si>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</si>
  <si>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</si>
  <si>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</si>
  <si>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</si>
  <si>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</si>
  <si>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</si>
  <si>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</si>
  <si>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</si>
  <si>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</si>
  <si>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</si>
  <si>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</si>
  <si>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</si>
  <si>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</si>
  <si>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</si>
  <si>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</si>
  <si>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</si>
  <si>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</si>
  <si>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</si>
  <si>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</si>
  <si>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</si>
  <si>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</si>
  <si>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</si>
  <si>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</si>
  <si>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</si>
  <si>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</si>
  <si>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</si>
  <si>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</si>
  <si>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</si>
  <si>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</si>
  <si>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</si>
  <si>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</si>
  <si>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</si>
  <si>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</si>
  <si>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</si>
  <si>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</si>
  <si>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</si>
  <si>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</si>
  <si>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</si>
  <si>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</si>
  <si>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</si>
  <si>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</si>
  <si>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</si>
  <si>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</si>
  <si>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</si>
  <si>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</si>
  <si>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</si>
  <si>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</si>
  <si>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</si>
  <si>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</si>
  <si>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</si>
  <si>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</si>
  <si>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</si>
  <si>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</si>
  <si>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</si>
  <si>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</si>
  <si>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</si>
  <si>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</si>
  <si>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</si>
  <si>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</si>
  <si>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</si>
  <si>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</si>
  <si>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</si>
  <si>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</si>
  <si>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</si>
  <si>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</si>
  <si>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</si>
  <si>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</si>
  <si>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</si>
  <si>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</si>
  <si>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</si>
  <si>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</si>
  <si>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</si>
  <si>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</si>
  <si>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</si>
  <si>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</si>
  <si>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</si>
  <si>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</si>
  <si>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</si>
  <si>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</si>
  <si>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</si>
  <si>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</si>
  <si>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</si>
  <si>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</si>
  <si>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</si>
  <si>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</si>
  <si>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</si>
  <si>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</si>
  <si>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</si>
  <si>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</si>
  <si>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</si>
  <si>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</si>
  <si>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</si>
  <si>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</si>
  <si>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</si>
  <si>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</si>
  <si>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</si>
  <si>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</si>
  <si>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</si>
  <si>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</si>
  <si>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</si>
  <si>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</si>
  <si>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</si>
  <si>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</si>
  <si>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</si>
  <si>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</si>
  <si>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</si>
  <si>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</si>
  <si>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</si>
  <si>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</si>
  <si>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</si>
  <si>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</si>
  <si>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</si>
  <si>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</si>
  <si>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</si>
  <si>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</si>
  <si>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</si>
  <si>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</si>
  <si>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</si>
  <si>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</si>
  <si>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</si>
  <si>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</si>
  <si>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</si>
  <si>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</si>
  <si>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</si>
  <si>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</si>
  <si>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</si>
  <si>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</si>
  <si>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</si>
  <si>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</si>
  <si>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</si>
  <si>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</si>
  <si>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</si>
  <si>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</si>
  <si>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</si>
  <si>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</si>
  <si>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</si>
  <si>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</si>
  <si>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</si>
  <si>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</si>
  <si>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</si>
  <si>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</si>
  <si>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</si>
  <si>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</si>
  <si>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</si>
  <si>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</si>
  <si>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</si>
  <si>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</si>
  <si>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</si>
  <si>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</si>
  <si>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</si>
  <si>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</si>
  <si>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</si>
  <si>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</si>
  <si>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</si>
  <si>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</si>
  <si>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</si>
  <si>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</si>
  <si>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</si>
  <si>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</si>
  <si>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</si>
  <si>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</si>
  <si>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</si>
  <si>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</si>
  <si>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</si>
  <si>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</si>
  <si>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</si>
  <si>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</si>
  <si>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</si>
  <si>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</si>
  <si>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</si>
  <si>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</si>
  <si>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</si>
  <si>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</si>
  <si>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</si>
  <si>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</si>
  <si>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</si>
  <si>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</si>
  <si>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</si>
  <si>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</si>
  <si>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</si>
  <si>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</si>
  <si>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</si>
  <si>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</si>
  <si>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</si>
  <si>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</si>
  <si>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</si>
  <si>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</si>
  <si>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</si>
  <si>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</si>
  <si>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</si>
  <si>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</si>
  <si>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</si>
  <si>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</si>
  <si>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</si>
  <si>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</si>
  <si>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</si>
  <si>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</si>
  <si>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</si>
  <si>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</si>
  <si>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</si>
  <si>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</si>
  <si>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</si>
  <si>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</si>
  <si>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</si>
  <si>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</si>
  <si>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</si>
  <si>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</si>
  <si>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</si>
  <si>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</si>
  <si>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</si>
  <si>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</si>
  <si>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</si>
  <si>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</si>
  <si>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</si>
  <si>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</si>
  <si>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</si>
  <si>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</si>
  <si>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</si>
  <si>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</si>
  <si>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</si>
  <si>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</si>
  <si>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</si>
  <si>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</si>
  <si>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</si>
  <si>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</si>
  <si>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</si>
  <si>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</si>
  <si>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</si>
  <si>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</si>
  <si>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</si>
  <si>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</si>
  <si>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</si>
  <si>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</si>
  <si>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</si>
  <si>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</si>
  <si>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</si>
  <si>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</si>
  <si>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</si>
  <si>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</si>
  <si>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</si>
  <si>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</si>
  <si>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</si>
  <si>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</si>
  <si>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</si>
  <si>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</si>
  <si>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</si>
  <si>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</si>
  <si>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</si>
  <si>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</si>
  <si>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</si>
  <si>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</si>
  <si>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</si>
  <si>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</si>
  <si>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</si>
  <si>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</si>
  <si>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</si>
  <si>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</si>
  <si>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</si>
  <si>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</si>
  <si>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</si>
  <si>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</si>
  <si>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</si>
  <si>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</si>
  <si>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</si>
  <si>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</si>
  <si>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</si>
  <si>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</si>
  <si>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</si>
  <si>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</si>
  <si>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</si>
  <si>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</si>
  <si>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</si>
  <si>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</si>
  <si>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</si>
  <si>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</si>
  <si>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</si>
  <si>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</si>
  <si>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</si>
  <si>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</si>
  <si>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</si>
  <si>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</si>
  <si>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</si>
  <si>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</si>
  <si>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</si>
  <si>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</si>
  <si>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</si>
  <si>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</si>
  <si>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</si>
  <si>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</si>
  <si>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</si>
  <si>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</si>
  <si>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</si>
  <si>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</si>
  <si>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</si>
  <si>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</si>
  <si>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</si>
  <si>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</si>
  <si>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</si>
  <si>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</si>
  <si>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</si>
  <si>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</si>
  <si>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</si>
  <si>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</si>
  <si>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</si>
  <si>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</si>
  <si>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</si>
  <si>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</si>
  <si>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</si>
  <si>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</si>
  <si>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</si>
  <si>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</si>
  <si>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</si>
  <si>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</si>
  <si>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</si>
  <si>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</si>
  <si>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</si>
  <si>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</si>
  <si>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</si>
  <si>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</si>
  <si>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</si>
  <si>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</si>
  <si>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</si>
  <si>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</si>
  <si>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</si>
  <si>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</si>
  <si>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</si>
  <si>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</si>
  <si>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</si>
  <si>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</si>
  <si>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</si>
  <si>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</si>
  <si>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</si>
  <si>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</si>
  <si>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</si>
  <si>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</si>
  <si>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</si>
  <si>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</si>
  <si>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</si>
  <si>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</si>
  <si>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</si>
  <si>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</si>
  <si>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</si>
  <si>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</si>
  <si>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</si>
  <si>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</si>
  <si>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</si>
  <si>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</si>
  <si>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</si>
  <si>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</si>
  <si>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</si>
  <si>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</si>
  <si>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</si>
  <si>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</si>
  <si>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</si>
  <si>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</si>
  <si>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</si>
  <si>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</si>
  <si>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</si>
  <si>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</si>
  <si>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</si>
  <si>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</si>
  <si>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</si>
  <si>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</si>
  <si>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</si>
  <si>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</si>
  <si>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</si>
  <si>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</si>
  <si>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</si>
  <si>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</si>
  <si>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</si>
  <si>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</si>
  <si>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</si>
  <si>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</si>
  <si>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</si>
  <si>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</si>
  <si>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</si>
  <si>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</si>
  <si>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</si>
  <si>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</si>
  <si>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</si>
  <si>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</si>
  <si>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</si>
  <si>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</si>
  <si>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</si>
  <si>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</si>
  <si>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</si>
  <si>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</si>
  <si>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</si>
  <si>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</si>
  <si>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</si>
  <si>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</si>
  <si>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</si>
  <si>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</si>
  <si>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</si>
  <si>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</si>
  <si>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</si>
  <si>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</si>
  <si>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</si>
  <si>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</si>
  <si>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</si>
  <si>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</si>
  <si>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</si>
  <si>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</si>
  <si>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</si>
  <si>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</si>
  <si>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</si>
  <si>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</si>
  <si>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</si>
  <si>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</si>
  <si>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</si>
  <si>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</si>
  <si>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</si>
  <si>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</si>
  <si>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</si>
  <si>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</si>
  <si>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</si>
  <si>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</si>
  <si>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</si>
  <si>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</si>
  <si>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</si>
  <si>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</si>
  <si>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</si>
  <si>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</si>
  <si>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</si>
  <si>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</si>
  <si>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</si>
  <si>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</si>
  <si>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</si>
  <si>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</si>
  <si>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</si>
  <si>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</si>
  <si>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</si>
  <si>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</si>
  <si>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</si>
  <si>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</si>
  <si>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</si>
  <si>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</si>
  <si>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</si>
  <si>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</si>
  <si>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</si>
  <si>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</si>
  <si>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</si>
  <si>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</si>
  <si>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</si>
  <si>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</si>
  <si>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</si>
  <si>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</si>
  <si>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</si>
  <si>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</si>
  <si>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</si>
  <si>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</si>
  <si>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</si>
  <si>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</si>
  <si>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</si>
  <si>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</si>
  <si>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</si>
  <si>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</si>
  <si>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</si>
  <si>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</si>
  <si>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</si>
  <si>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</si>
  <si>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</si>
  <si>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</si>
  <si>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</si>
  <si>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</si>
  <si>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</si>
  <si>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</si>
  <si>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</si>
  <si>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</si>
  <si>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</si>
  <si>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</si>
  <si>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</si>
  <si>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</si>
  <si>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</si>
  <si>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</si>
  <si>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</si>
  <si>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</si>
  <si>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</si>
  <si>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</si>
  <si>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</si>
  <si>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</si>
  <si>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</si>
  <si>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</si>
  <si>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</si>
  <si>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</si>
  <si>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</si>
  <si>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</si>
  <si>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</si>
  <si>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</si>
  <si>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</si>
  <si>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</si>
  <si>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</si>
  <si>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</si>
  <si>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</si>
  <si>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</si>
  <si>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</si>
  <si>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</si>
  <si>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</si>
  <si>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</si>
  <si>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</si>
  <si>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</si>
  <si>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</si>
  <si>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</si>
  <si>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</si>
  <si>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</si>
  <si>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</si>
  <si>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</si>
  <si>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</si>
  <si>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</si>
  <si>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</si>
  <si>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</si>
  <si>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</si>
  <si>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</si>
  <si>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</si>
  <si>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</si>
  <si>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</si>
  <si>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</si>
  <si>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</si>
  <si>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</si>
  <si>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</si>
  <si>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</si>
  <si>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</si>
  <si>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</si>
  <si>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</si>
  <si>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</si>
  <si>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</si>
  <si>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</si>
  <si>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</si>
  <si>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</si>
  <si>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</si>
  <si>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</si>
  <si>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</si>
  <si>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</si>
  <si>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</si>
  <si>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</si>
  <si>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</si>
  <si>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</si>
  <si>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</si>
  <si>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</si>
  <si>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</si>
  <si>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</si>
  <si>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</si>
  <si>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</si>
  <si>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</si>
  <si>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</si>
  <si>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</si>
  <si>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</si>
  <si>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</si>
  <si>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</si>
  <si>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</si>
  <si>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</si>
  <si>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</si>
  <si>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</si>
  <si>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</si>
  <si>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</si>
  <si>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</si>
  <si>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</si>
  <si>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</si>
  <si>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</si>
  <si>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</si>
  <si>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</si>
  <si>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</si>
  <si>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</si>
  <si>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</si>
  <si>
    <t>Exercise Alone</t>
  </si>
  <si>
    <t>Exercise+Vitamin D</t>
  </si>
  <si>
    <t>Exercise+Cognitive</t>
  </si>
  <si>
    <t>Exercise+VitD+Cognitive</t>
  </si>
  <si>
    <t>Effects of Exercise Alone or Combined with Cognitive Training and Vitamin D Supplementation to Improve Cognition in Adults with Mild Cognitive Impairment. JAMA Network Open 2023.</t>
  </si>
  <si>
    <t>ADAS-Cog12</t>
  </si>
  <si>
    <t>GV-971</t>
  </si>
  <si>
    <t>A 36-week multicenter, randomized, double-blind, placebo-controlled, parallelgroup, phase 3 clinical trial of sodium oligomannate for mild-to-moderate Alzheimer’s dementia. Alz Res Ther 2021</t>
  </si>
  <si>
    <t>Cycling</t>
  </si>
  <si>
    <t>Stretching</t>
  </si>
  <si>
    <t>ADAS-Cog</t>
  </si>
  <si>
    <t>Cognitive Effects of Aerobic Exercise in Alzheimer’s Disease: A Pilot Randomized Controlled Trial. J Alz Dis 2021.</t>
  </si>
  <si>
    <t>36843256</t>
  </si>
  <si>
    <t>AMBAR</t>
  </si>
  <si>
    <t>MMSE inclusion 18-26</t>
  </si>
  <si>
    <t>PE</t>
  </si>
  <si>
    <t>prodromal</t>
  </si>
  <si>
    <t>mild-to-moderate</t>
  </si>
  <si>
    <t>40mg, amyloid-beta production inhibited by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</si>
</sst>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Raw'!$C$3:$C$148</c:f>
              <c:numCache>
                <c:formatCode>General</c:formatCode>
                <c:ptCount val="146"/>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numCache>
            </c:numRef>
          </c:xVal>
          <c:yVal>
            <c:numRef>
              <c:f>'Adas-Cog Raw'!$D$3:$D$148</c:f>
              <c:numCache>
                <c:formatCode>#,##0.0</c:formatCode>
                <c:ptCount val="146"/>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79772</xdr:colOff>
      <xdr:row>12</xdr:row>
      <xdr:rowOff>53921</xdr:rowOff>
    </xdr:from>
    <xdr:to>
      <xdr:col>38</xdr:col>
      <xdr:colOff>161926</xdr:colOff>
      <xdr:row>62</xdr:row>
      <xdr:rowOff>104943</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topLeftCell="A16"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O195"/>
  <sheetViews>
    <sheetView tabSelected="1" zoomScale="85" zoomScaleNormal="85" workbookViewId="0">
      <pane xSplit="2" ySplit="2" topLeftCell="M9" activePane="bottomRight" state="frozen"/>
      <selection pane="topRight" activeCell="C1" sqref="C1"/>
      <selection pane="bottomLeft" activeCell="A3" sqref="A3"/>
      <selection pane="bottomRight" activeCell="AP18" sqref="AP18:AQ19"/>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5" x14ac:dyDescent="0.2">
      <c r="A1" t="s">
        <v>3</v>
      </c>
      <c r="M1" s="11" t="s">
        <v>2639</v>
      </c>
      <c r="N1" t="s">
        <v>2569</v>
      </c>
      <c r="O1" t="s">
        <v>2605</v>
      </c>
    </row>
    <row r="2" spans="1:15"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5" x14ac:dyDescent="0.2">
      <c r="B3" t="s">
        <v>2546</v>
      </c>
      <c r="C3" s="28">
        <v>90</v>
      </c>
      <c r="D3" s="29">
        <v>0.9</v>
      </c>
      <c r="E3" t="s">
        <v>2548</v>
      </c>
      <c r="F3" s="29">
        <v>24.37</v>
      </c>
      <c r="G3" s="28">
        <v>844</v>
      </c>
      <c r="H3" s="33" t="s">
        <v>2580</v>
      </c>
      <c r="I3" s="28" t="s">
        <v>2594</v>
      </c>
      <c r="J3" s="28" t="s">
        <v>2594</v>
      </c>
    </row>
    <row r="4" spans="1:15" x14ac:dyDescent="0.2">
      <c r="B4" t="s">
        <v>34</v>
      </c>
      <c r="C4" s="28">
        <v>90</v>
      </c>
      <c r="D4" s="29">
        <v>0.5</v>
      </c>
      <c r="E4" t="s">
        <v>2548</v>
      </c>
      <c r="F4" s="29">
        <v>24.45</v>
      </c>
      <c r="G4" s="28">
        <v>819</v>
      </c>
      <c r="H4" s="31" t="s">
        <v>2580</v>
      </c>
      <c r="I4" s="28" t="s">
        <v>2594</v>
      </c>
      <c r="J4" s="28" t="s">
        <v>2594</v>
      </c>
    </row>
    <row r="5" spans="1:15" x14ac:dyDescent="0.2">
      <c r="B5" t="s">
        <v>2546</v>
      </c>
      <c r="C5" s="28">
        <v>180</v>
      </c>
      <c r="D5" s="29">
        <v>1.2</v>
      </c>
      <c r="E5" t="s">
        <v>2548</v>
      </c>
      <c r="F5" s="29">
        <v>24.37</v>
      </c>
      <c r="G5" s="28">
        <v>823</v>
      </c>
      <c r="H5" s="31" t="s">
        <v>2580</v>
      </c>
      <c r="I5" s="28" t="s">
        <v>2594</v>
      </c>
      <c r="J5" s="28" t="s">
        <v>2594</v>
      </c>
    </row>
    <row r="6" spans="1:15" x14ac:dyDescent="0.2">
      <c r="B6" t="s">
        <v>34</v>
      </c>
      <c r="C6" s="28">
        <v>180</v>
      </c>
      <c r="D6" s="29">
        <v>0.5</v>
      </c>
      <c r="E6" t="s">
        <v>2548</v>
      </c>
      <c r="F6" s="29">
        <v>24.45</v>
      </c>
      <c r="G6" s="28">
        <v>793</v>
      </c>
      <c r="H6" s="31" t="s">
        <v>2580</v>
      </c>
      <c r="I6" s="28" t="s">
        <v>2594</v>
      </c>
      <c r="J6" s="28" t="s">
        <v>2594</v>
      </c>
    </row>
    <row r="7" spans="1:15" x14ac:dyDescent="0.2">
      <c r="B7" t="s">
        <v>2546</v>
      </c>
      <c r="C7" s="28">
        <f>9*30</f>
        <v>270</v>
      </c>
      <c r="D7" s="29">
        <v>2.5</v>
      </c>
      <c r="E7" t="s">
        <v>2548</v>
      </c>
      <c r="F7" s="29">
        <v>24.37</v>
      </c>
      <c r="G7" s="28">
        <v>807</v>
      </c>
      <c r="H7" s="31" t="s">
        <v>2580</v>
      </c>
      <c r="I7" s="28" t="s">
        <v>2594</v>
      </c>
      <c r="J7" s="28" t="s">
        <v>2594</v>
      </c>
    </row>
    <row r="8" spans="1:15" x14ac:dyDescent="0.2">
      <c r="B8" t="s">
        <v>34</v>
      </c>
      <c r="C8" s="28">
        <f>9*30</f>
        <v>270</v>
      </c>
      <c r="D8" s="29">
        <v>1.5</v>
      </c>
      <c r="E8" t="s">
        <v>2548</v>
      </c>
      <c r="F8" s="29">
        <v>24.45</v>
      </c>
      <c r="G8" s="28">
        <v>771</v>
      </c>
      <c r="H8" s="31" t="s">
        <v>2580</v>
      </c>
      <c r="I8" s="28" t="s">
        <v>2594</v>
      </c>
      <c r="J8" s="28" t="s">
        <v>2594</v>
      </c>
    </row>
    <row r="9" spans="1:15" x14ac:dyDescent="0.2">
      <c r="B9" t="s">
        <v>2546</v>
      </c>
      <c r="C9" s="28">
        <v>365</v>
      </c>
      <c r="D9" s="29">
        <v>3.2</v>
      </c>
      <c r="E9" t="s">
        <v>2548</v>
      </c>
      <c r="F9" s="29">
        <v>24.37</v>
      </c>
      <c r="G9" s="28">
        <v>770</v>
      </c>
      <c r="H9" s="31" t="s">
        <v>2580</v>
      </c>
      <c r="I9" s="28" t="s">
        <v>2594</v>
      </c>
      <c r="J9" s="28" t="s">
        <v>2594</v>
      </c>
    </row>
    <row r="10" spans="1:15" x14ac:dyDescent="0.2">
      <c r="B10" t="s">
        <v>34</v>
      </c>
      <c r="C10" s="28">
        <v>365</v>
      </c>
      <c r="D10" s="29">
        <v>1.8</v>
      </c>
      <c r="E10" t="s">
        <v>2548</v>
      </c>
      <c r="F10" s="29">
        <v>24.45</v>
      </c>
      <c r="G10" s="28">
        <v>753</v>
      </c>
      <c r="H10" s="31" t="s">
        <v>2580</v>
      </c>
      <c r="I10" s="28" t="s">
        <v>2594</v>
      </c>
      <c r="J10" s="28" t="s">
        <v>2594</v>
      </c>
    </row>
    <row r="11" spans="1:15" x14ac:dyDescent="0.2">
      <c r="B11" t="s">
        <v>2546</v>
      </c>
      <c r="C11" s="28">
        <f>15*30</f>
        <v>450</v>
      </c>
      <c r="D11" s="29">
        <v>3.7</v>
      </c>
      <c r="E11" t="s">
        <v>2548</v>
      </c>
      <c r="F11" s="29">
        <v>24.37</v>
      </c>
      <c r="G11" s="28">
        <v>762</v>
      </c>
      <c r="H11" s="31" t="s">
        <v>2580</v>
      </c>
      <c r="I11" s="28" t="s">
        <v>2594</v>
      </c>
      <c r="J11" s="28" t="s">
        <v>2594</v>
      </c>
    </row>
    <row r="12" spans="1:15" x14ac:dyDescent="0.2">
      <c r="B12" t="s">
        <v>34</v>
      </c>
      <c r="C12" s="28">
        <f>15*30</f>
        <v>450</v>
      </c>
      <c r="D12" s="29">
        <v>2.2000000000000002</v>
      </c>
      <c r="E12" t="s">
        <v>2548</v>
      </c>
      <c r="F12" s="29">
        <v>24.45</v>
      </c>
      <c r="G12" s="28">
        <v>730</v>
      </c>
      <c r="H12" s="31" t="s">
        <v>2580</v>
      </c>
      <c r="I12" s="28" t="s">
        <v>2594</v>
      </c>
      <c r="J12" s="28" t="s">
        <v>2594</v>
      </c>
    </row>
    <row r="13" spans="1:15" x14ac:dyDescent="0.2">
      <c r="B13" t="s">
        <v>2546</v>
      </c>
      <c r="C13" s="28">
        <f>18*30</f>
        <v>540</v>
      </c>
      <c r="D13" s="29">
        <v>5.6</v>
      </c>
      <c r="E13" t="s">
        <v>2548</v>
      </c>
      <c r="F13" s="29">
        <v>24.37</v>
      </c>
      <c r="G13" s="28">
        <v>738</v>
      </c>
      <c r="H13" s="31" t="s">
        <v>2580</v>
      </c>
      <c r="I13" s="28" t="s">
        <v>2594</v>
      </c>
      <c r="J13" s="28" t="s">
        <v>2594</v>
      </c>
    </row>
    <row r="14" spans="1:15" x14ac:dyDescent="0.2">
      <c r="B14" t="s">
        <v>34</v>
      </c>
      <c r="C14" s="28">
        <f>18*30</f>
        <v>540</v>
      </c>
      <c r="D14" s="29">
        <v>4.0999999999999996</v>
      </c>
      <c r="E14" t="s">
        <v>2548</v>
      </c>
      <c r="F14" s="29">
        <v>24.45</v>
      </c>
      <c r="G14" s="28">
        <v>703</v>
      </c>
      <c r="H14" s="31" t="s">
        <v>2580</v>
      </c>
      <c r="I14" s="28" t="s">
        <v>2594</v>
      </c>
      <c r="J14" s="28" t="s">
        <v>2594</v>
      </c>
    </row>
    <row r="15" spans="1:15" x14ac:dyDescent="0.2">
      <c r="B15" t="s">
        <v>2546</v>
      </c>
      <c r="C15" s="28">
        <v>90</v>
      </c>
      <c r="D15" s="29">
        <v>0.7</v>
      </c>
      <c r="E15" t="s">
        <v>2548</v>
      </c>
      <c r="F15" s="29">
        <v>22.6</v>
      </c>
      <c r="G15" s="28">
        <v>238</v>
      </c>
      <c r="H15" s="33" t="s">
        <v>2590</v>
      </c>
      <c r="I15" s="28" t="s">
        <v>2594</v>
      </c>
      <c r="J15" s="28" t="s">
        <v>2594</v>
      </c>
    </row>
    <row r="16" spans="1:15"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11" x14ac:dyDescent="0.2">
      <c r="B161" t="s">
        <v>2596</v>
      </c>
      <c r="C161" s="28">
        <f>96*7</f>
        <v>672</v>
      </c>
      <c r="D161" s="29">
        <v>11.7</v>
      </c>
      <c r="E161" t="s">
        <v>2597</v>
      </c>
      <c r="F161" s="29"/>
      <c r="G161" s="28">
        <v>26</v>
      </c>
    </row>
    <row r="163" spans="2:11" x14ac:dyDescent="0.2">
      <c r="B163" t="s">
        <v>2630</v>
      </c>
      <c r="C163" s="28">
        <f>30*6</f>
        <v>180</v>
      </c>
      <c r="D163" s="29">
        <v>-2.41</v>
      </c>
      <c r="E163" t="s">
        <v>2553</v>
      </c>
      <c r="F163" s="29">
        <v>15.3</v>
      </c>
      <c r="G163" s="28">
        <v>34</v>
      </c>
      <c r="H163" t="s">
        <v>2631</v>
      </c>
      <c r="I163" t="s">
        <v>2605</v>
      </c>
    </row>
    <row r="164" spans="2:11" x14ac:dyDescent="0.2">
      <c r="B164" t="s">
        <v>2629</v>
      </c>
      <c r="C164" s="28">
        <f>30*6</f>
        <v>180</v>
      </c>
      <c r="D164" s="29">
        <v>-2.2999999999999998</v>
      </c>
      <c r="E164" t="s">
        <v>2553</v>
      </c>
      <c r="F164" s="29">
        <v>14.5</v>
      </c>
      <c r="G164" s="28">
        <v>35</v>
      </c>
      <c r="H164" t="s">
        <v>2631</v>
      </c>
      <c r="I164" t="s">
        <v>2605</v>
      </c>
    </row>
    <row r="165" spans="2:11" x14ac:dyDescent="0.2">
      <c r="B165" t="s">
        <v>2628</v>
      </c>
      <c r="C165" s="28">
        <f>30*6</f>
        <v>180</v>
      </c>
      <c r="D165" s="29">
        <v>-0.3</v>
      </c>
      <c r="E165" t="s">
        <v>2553</v>
      </c>
      <c r="F165" s="29">
        <v>16.600000000000001</v>
      </c>
      <c r="G165" s="28">
        <v>37</v>
      </c>
      <c r="H165" t="s">
        <v>2631</v>
      </c>
      <c r="I165" t="s">
        <v>2605</v>
      </c>
    </row>
    <row r="166" spans="2:11" x14ac:dyDescent="0.2">
      <c r="B166" t="s">
        <v>2627</v>
      </c>
      <c r="C166" s="28">
        <f>30*6</f>
        <v>180</v>
      </c>
      <c r="D166" s="29">
        <v>-1.4</v>
      </c>
      <c r="E166" t="s">
        <v>2553</v>
      </c>
      <c r="F166" s="29">
        <v>15.6</v>
      </c>
      <c r="G166" s="28">
        <v>35</v>
      </c>
      <c r="H166" t="s">
        <v>2631</v>
      </c>
      <c r="I166" t="s">
        <v>2605</v>
      </c>
    </row>
    <row r="167" spans="2:11" x14ac:dyDescent="0.2">
      <c r="B167" t="s">
        <v>2567</v>
      </c>
      <c r="C167" s="28">
        <f>30*6</f>
        <v>180</v>
      </c>
      <c r="D167" s="29">
        <v>0.23</v>
      </c>
      <c r="E167" t="s">
        <v>2553</v>
      </c>
      <c r="F167" s="29">
        <v>13.7</v>
      </c>
      <c r="G167" s="28">
        <v>34</v>
      </c>
      <c r="H167" t="s">
        <v>2631</v>
      </c>
      <c r="I167" t="s">
        <v>2605</v>
      </c>
    </row>
    <row r="168" spans="2:11" x14ac:dyDescent="0.2">
      <c r="B168" t="s">
        <v>2633</v>
      </c>
      <c r="C168" s="28">
        <f>36*7</f>
        <v>252</v>
      </c>
      <c r="D168" s="29">
        <v>-1.89</v>
      </c>
      <c r="E168" t="s">
        <v>2632</v>
      </c>
      <c r="F168" s="29">
        <v>21.28</v>
      </c>
      <c r="G168" s="28">
        <v>408</v>
      </c>
      <c r="H168" s="11" t="s">
        <v>2634</v>
      </c>
      <c r="I168" t="s">
        <v>2605</v>
      </c>
      <c r="J168" t="s">
        <v>2605</v>
      </c>
    </row>
    <row r="169" spans="2:11" x14ac:dyDescent="0.2">
      <c r="B169" t="s">
        <v>2552</v>
      </c>
      <c r="C169" s="28">
        <f>36*7</f>
        <v>252</v>
      </c>
      <c r="D169" s="29">
        <v>0.26</v>
      </c>
      <c r="E169" t="s">
        <v>2632</v>
      </c>
      <c r="F169" s="29">
        <v>20.88</v>
      </c>
      <c r="G169" s="28">
        <v>410</v>
      </c>
      <c r="H169" s="11" t="s">
        <v>2634</v>
      </c>
      <c r="I169" t="s">
        <v>2605</v>
      </c>
      <c r="J169" t="s">
        <v>2605</v>
      </c>
    </row>
    <row r="170" spans="2:11" x14ac:dyDescent="0.2">
      <c r="B170" t="s">
        <v>2635</v>
      </c>
      <c r="C170" s="28">
        <f>6*30</f>
        <v>180</v>
      </c>
      <c r="D170" s="29">
        <v>1</v>
      </c>
      <c r="E170" t="s">
        <v>2637</v>
      </c>
      <c r="F170" s="29">
        <v>19.3</v>
      </c>
      <c r="G170" s="28">
        <v>64</v>
      </c>
      <c r="H170" t="s">
        <v>2638</v>
      </c>
      <c r="I170" t="s">
        <v>2622</v>
      </c>
      <c r="J170" t="s">
        <v>2622</v>
      </c>
    </row>
    <row r="171" spans="2:11" x14ac:dyDescent="0.2">
      <c r="B171" t="s">
        <v>2636</v>
      </c>
      <c r="C171" s="28">
        <f>6*30</f>
        <v>180</v>
      </c>
      <c r="D171" s="29">
        <v>0.1</v>
      </c>
      <c r="E171" t="s">
        <v>2637</v>
      </c>
      <c r="F171" s="29">
        <v>17.8</v>
      </c>
      <c r="G171" s="28">
        <v>32</v>
      </c>
      <c r="H171" t="s">
        <v>2638</v>
      </c>
      <c r="I171" t="s">
        <v>2622</v>
      </c>
      <c r="J171" t="s">
        <v>2622</v>
      </c>
    </row>
    <row r="172" spans="2:11" x14ac:dyDescent="0.2">
      <c r="B172" t="s">
        <v>2635</v>
      </c>
      <c r="C172" s="28">
        <v>365</v>
      </c>
      <c r="D172" s="29">
        <v>2.4</v>
      </c>
      <c r="E172" t="s">
        <v>2637</v>
      </c>
      <c r="F172" s="29">
        <v>19.3</v>
      </c>
      <c r="G172" s="28">
        <v>64</v>
      </c>
      <c r="H172" t="s">
        <v>2638</v>
      </c>
      <c r="I172" t="s">
        <v>2622</v>
      </c>
      <c r="J172" t="s">
        <v>2622</v>
      </c>
    </row>
    <row r="173" spans="2:11" x14ac:dyDescent="0.2">
      <c r="B173" t="s">
        <v>2636</v>
      </c>
      <c r="C173" s="28">
        <v>365</v>
      </c>
      <c r="D173" s="29">
        <v>2.2000000000000002</v>
      </c>
      <c r="E173" t="s">
        <v>2637</v>
      </c>
      <c r="F173" s="29">
        <v>17.8</v>
      </c>
      <c r="G173" s="28">
        <v>32</v>
      </c>
      <c r="H173" t="s">
        <v>2638</v>
      </c>
      <c r="I173" t="s">
        <v>2622</v>
      </c>
      <c r="J173" t="s">
        <v>2622</v>
      </c>
    </row>
    <row r="174" spans="2:11" x14ac:dyDescent="0.2">
      <c r="B174" t="s">
        <v>2642</v>
      </c>
      <c r="C174" s="28">
        <v>30</v>
      </c>
      <c r="D174" s="29">
        <v>0.2</v>
      </c>
      <c r="E174" t="s">
        <v>2637</v>
      </c>
      <c r="H174" t="s">
        <v>2640</v>
      </c>
      <c r="I174" t="s">
        <v>2605</v>
      </c>
      <c r="J174" t="s">
        <v>2605</v>
      </c>
      <c r="K174" t="s">
        <v>2641</v>
      </c>
    </row>
    <row r="175" spans="2:11" x14ac:dyDescent="0.2">
      <c r="B175" t="s">
        <v>2567</v>
      </c>
      <c r="C175" s="28">
        <v>30</v>
      </c>
      <c r="D175" s="29">
        <v>0.6</v>
      </c>
      <c r="E175" t="s">
        <v>2637</v>
      </c>
      <c r="H175" t="s">
        <v>2640</v>
      </c>
      <c r="I175" t="s">
        <v>2605</v>
      </c>
      <c r="J175" t="s">
        <v>2605</v>
      </c>
      <c r="K175" t="s">
        <v>2641</v>
      </c>
    </row>
    <row r="176" spans="2:11" x14ac:dyDescent="0.2">
      <c r="B176" t="s">
        <v>2642</v>
      </c>
      <c r="C176" s="28">
        <v>60</v>
      </c>
      <c r="D176" s="29">
        <v>0.3</v>
      </c>
      <c r="E176" t="s">
        <v>2637</v>
      </c>
      <c r="H176" t="s">
        <v>2640</v>
      </c>
      <c r="I176" t="s">
        <v>2605</v>
      </c>
      <c r="J176" t="s">
        <v>2605</v>
      </c>
      <c r="K176" t="s">
        <v>2641</v>
      </c>
    </row>
    <row r="177" spans="2:11" x14ac:dyDescent="0.2">
      <c r="B177" t="s">
        <v>2567</v>
      </c>
      <c r="C177" s="28">
        <v>60</v>
      </c>
      <c r="D177" s="29">
        <v>1.1000000000000001</v>
      </c>
      <c r="E177" t="s">
        <v>2637</v>
      </c>
      <c r="H177" t="s">
        <v>2640</v>
      </c>
      <c r="I177" t="s">
        <v>2605</v>
      </c>
      <c r="J177" t="s">
        <v>2605</v>
      </c>
      <c r="K177" t="s">
        <v>2641</v>
      </c>
    </row>
    <row r="178" spans="2:11" x14ac:dyDescent="0.2">
      <c r="B178" t="s">
        <v>2642</v>
      </c>
      <c r="C178" s="28">
        <v>90</v>
      </c>
      <c r="D178" s="29">
        <v>0.2</v>
      </c>
      <c r="E178" t="s">
        <v>2637</v>
      </c>
      <c r="H178" t="s">
        <v>2640</v>
      </c>
      <c r="I178" t="s">
        <v>2605</v>
      </c>
      <c r="J178" t="s">
        <v>2605</v>
      </c>
      <c r="K178" t="s">
        <v>2641</v>
      </c>
    </row>
    <row r="179" spans="2:11" x14ac:dyDescent="0.2">
      <c r="B179" t="s">
        <v>2567</v>
      </c>
      <c r="C179" s="28">
        <v>90</v>
      </c>
      <c r="D179" s="29">
        <v>0.9</v>
      </c>
      <c r="E179" t="s">
        <v>2637</v>
      </c>
      <c r="H179" t="s">
        <v>2640</v>
      </c>
      <c r="I179" t="s">
        <v>2605</v>
      </c>
      <c r="J179" t="s">
        <v>2605</v>
      </c>
      <c r="K179" t="s">
        <v>2641</v>
      </c>
    </row>
    <row r="180" spans="2:11" x14ac:dyDescent="0.2">
      <c r="B180" t="s">
        <v>2642</v>
      </c>
      <c r="C180" s="28">
        <v>120</v>
      </c>
      <c r="D180" s="29">
        <v>0.2</v>
      </c>
      <c r="E180" t="s">
        <v>2637</v>
      </c>
      <c r="H180" t="s">
        <v>2640</v>
      </c>
      <c r="I180" t="s">
        <v>2605</v>
      </c>
      <c r="J180" t="s">
        <v>2605</v>
      </c>
      <c r="K180" t="s">
        <v>2641</v>
      </c>
    </row>
    <row r="181" spans="2:11" x14ac:dyDescent="0.2">
      <c r="B181" t="s">
        <v>2567</v>
      </c>
      <c r="C181" s="28">
        <v>120</v>
      </c>
      <c r="D181" s="29">
        <v>0.7</v>
      </c>
      <c r="E181" t="s">
        <v>2637</v>
      </c>
      <c r="H181" t="s">
        <v>2640</v>
      </c>
      <c r="I181" t="s">
        <v>2605</v>
      </c>
      <c r="J181" t="s">
        <v>2605</v>
      </c>
      <c r="K181" t="s">
        <v>2641</v>
      </c>
    </row>
    <row r="182" spans="2:11" x14ac:dyDescent="0.2">
      <c r="B182" t="s">
        <v>2642</v>
      </c>
      <c r="C182" s="28">
        <v>150</v>
      </c>
      <c r="D182" s="29">
        <v>0.2</v>
      </c>
      <c r="E182" t="s">
        <v>2637</v>
      </c>
      <c r="H182" t="s">
        <v>2640</v>
      </c>
      <c r="I182" t="s">
        <v>2605</v>
      </c>
      <c r="J182" t="s">
        <v>2605</v>
      </c>
      <c r="K182" t="s">
        <v>2641</v>
      </c>
    </row>
    <row r="183" spans="2:11" x14ac:dyDescent="0.2">
      <c r="B183" t="s">
        <v>2567</v>
      </c>
      <c r="C183" s="28">
        <v>150</v>
      </c>
      <c r="D183" s="29">
        <v>0.4</v>
      </c>
      <c r="E183" t="s">
        <v>2637</v>
      </c>
      <c r="H183" t="s">
        <v>2640</v>
      </c>
      <c r="I183" t="s">
        <v>2605</v>
      </c>
      <c r="J183" t="s">
        <v>2605</v>
      </c>
      <c r="K183" t="s">
        <v>2641</v>
      </c>
    </row>
    <row r="184" spans="2:11" x14ac:dyDescent="0.2">
      <c r="B184" t="s">
        <v>2642</v>
      </c>
      <c r="C184" s="28">
        <v>180</v>
      </c>
      <c r="D184" s="29">
        <v>0.1</v>
      </c>
      <c r="E184" t="s">
        <v>2637</v>
      </c>
      <c r="H184" t="s">
        <v>2640</v>
      </c>
      <c r="I184" t="s">
        <v>2605</v>
      </c>
      <c r="J184" t="s">
        <v>2605</v>
      </c>
      <c r="K184" t="s">
        <v>2641</v>
      </c>
    </row>
    <row r="185" spans="2:11" x14ac:dyDescent="0.2">
      <c r="B185" t="s">
        <v>2567</v>
      </c>
      <c r="C185" s="28">
        <v>180</v>
      </c>
      <c r="D185" s="29">
        <v>0.2</v>
      </c>
      <c r="E185" t="s">
        <v>2637</v>
      </c>
      <c r="H185" t="s">
        <v>2640</v>
      </c>
      <c r="I185" t="s">
        <v>2605</v>
      </c>
      <c r="J185" t="s">
        <v>2605</v>
      </c>
      <c r="K185" t="s">
        <v>2641</v>
      </c>
    </row>
    <row r="186" spans="2:11" x14ac:dyDescent="0.2">
      <c r="B186" t="s">
        <v>2642</v>
      </c>
      <c r="C186" s="28">
        <v>210</v>
      </c>
      <c r="D186" s="29">
        <v>0.2</v>
      </c>
      <c r="E186" t="s">
        <v>2637</v>
      </c>
      <c r="H186" t="s">
        <v>2640</v>
      </c>
      <c r="I186" t="s">
        <v>2605</v>
      </c>
      <c r="J186" t="s">
        <v>2605</v>
      </c>
      <c r="K186" t="s">
        <v>2641</v>
      </c>
    </row>
    <row r="187" spans="2:11" x14ac:dyDescent="0.2">
      <c r="B187" t="s">
        <v>2567</v>
      </c>
      <c r="C187" s="28">
        <v>210</v>
      </c>
      <c r="D187" s="29">
        <v>0.6</v>
      </c>
      <c r="E187" t="s">
        <v>2637</v>
      </c>
      <c r="H187" t="s">
        <v>2640</v>
      </c>
      <c r="I187" t="s">
        <v>2605</v>
      </c>
      <c r="J187" t="s">
        <v>2605</v>
      </c>
      <c r="K187" t="s">
        <v>2641</v>
      </c>
    </row>
    <row r="188" spans="2:11" x14ac:dyDescent="0.2">
      <c r="B188" t="s">
        <v>2642</v>
      </c>
      <c r="C188" s="28">
        <f>30*8</f>
        <v>240</v>
      </c>
      <c r="D188" s="29">
        <v>0.2</v>
      </c>
      <c r="E188" t="s">
        <v>2637</v>
      </c>
      <c r="H188" t="s">
        <v>2640</v>
      </c>
      <c r="I188" t="s">
        <v>2605</v>
      </c>
      <c r="J188" t="s">
        <v>2605</v>
      </c>
      <c r="K188" t="s">
        <v>2641</v>
      </c>
    </row>
    <row r="189" spans="2:11" x14ac:dyDescent="0.2">
      <c r="B189" t="s">
        <v>2567</v>
      </c>
      <c r="C189" s="28">
        <v>240</v>
      </c>
      <c r="D189" s="29">
        <v>1</v>
      </c>
      <c r="E189" t="s">
        <v>2637</v>
      </c>
      <c r="H189" t="s">
        <v>2640</v>
      </c>
      <c r="I189" t="s">
        <v>2605</v>
      </c>
      <c r="J189" t="s">
        <v>2605</v>
      </c>
      <c r="K189" t="s">
        <v>2641</v>
      </c>
    </row>
    <row r="190" spans="2:11" x14ac:dyDescent="0.2">
      <c r="B190" t="s">
        <v>2642</v>
      </c>
      <c r="C190" s="28">
        <v>270</v>
      </c>
      <c r="D190" s="29">
        <v>0.2</v>
      </c>
      <c r="E190" t="s">
        <v>2637</v>
      </c>
      <c r="H190" t="s">
        <v>2640</v>
      </c>
      <c r="I190" t="s">
        <v>2605</v>
      </c>
      <c r="J190" t="s">
        <v>2605</v>
      </c>
      <c r="K190" t="s">
        <v>2641</v>
      </c>
    </row>
    <row r="191" spans="2:11" x14ac:dyDescent="0.2">
      <c r="B191" t="s">
        <v>2567</v>
      </c>
      <c r="C191" s="28">
        <v>270</v>
      </c>
      <c r="D191" s="29">
        <v>1.4</v>
      </c>
      <c r="E191" t="s">
        <v>2637</v>
      </c>
      <c r="H191" t="s">
        <v>2640</v>
      </c>
      <c r="I191" t="s">
        <v>2605</v>
      </c>
      <c r="J191" t="s">
        <v>2605</v>
      </c>
      <c r="K191" t="s">
        <v>2641</v>
      </c>
    </row>
    <row r="192" spans="2:11" x14ac:dyDescent="0.2">
      <c r="B192" t="s">
        <v>2642</v>
      </c>
      <c r="C192" s="28">
        <v>300</v>
      </c>
      <c r="D192" s="29">
        <v>0.4</v>
      </c>
      <c r="E192" t="s">
        <v>2637</v>
      </c>
      <c r="H192" t="s">
        <v>2640</v>
      </c>
      <c r="I192" t="s">
        <v>2605</v>
      </c>
      <c r="J192" t="s">
        <v>2605</v>
      </c>
      <c r="K192" t="s">
        <v>2641</v>
      </c>
    </row>
    <row r="193" spans="2:11" x14ac:dyDescent="0.2">
      <c r="B193" t="s">
        <v>2567</v>
      </c>
      <c r="C193" s="28">
        <v>300</v>
      </c>
      <c r="D193" s="29">
        <v>1.7</v>
      </c>
      <c r="E193" t="s">
        <v>2637</v>
      </c>
      <c r="H193" t="s">
        <v>2640</v>
      </c>
      <c r="I193" t="s">
        <v>2605</v>
      </c>
      <c r="J193" t="s">
        <v>2605</v>
      </c>
      <c r="K193" t="s">
        <v>2641</v>
      </c>
    </row>
    <row r="194" spans="2:11" x14ac:dyDescent="0.2">
      <c r="B194" t="s">
        <v>2642</v>
      </c>
      <c r="C194" s="28">
        <v>300</v>
      </c>
      <c r="D194" s="29">
        <v>0.4</v>
      </c>
      <c r="E194" t="s">
        <v>2637</v>
      </c>
      <c r="H194" t="s">
        <v>2640</v>
      </c>
      <c r="I194" t="s">
        <v>2605</v>
      </c>
      <c r="J194" t="s">
        <v>2605</v>
      </c>
      <c r="K194" t="s">
        <v>2641</v>
      </c>
    </row>
    <row r="195" spans="2:11" x14ac:dyDescent="0.2">
      <c r="B195" t="s">
        <v>2567</v>
      </c>
      <c r="C195" s="28">
        <v>300</v>
      </c>
      <c r="D195" s="29">
        <v>1.7</v>
      </c>
      <c r="E195" t="s">
        <v>2637</v>
      </c>
      <c r="H195" t="s">
        <v>2640</v>
      </c>
      <c r="I195" t="s">
        <v>2605</v>
      </c>
      <c r="J195" t="s">
        <v>2605</v>
      </c>
      <c r="K195" t="s">
        <v>2641</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opLeftCell="A33" zoomScale="205" zoomScaleNormal="205" workbookViewId="0">
      <selection activeCell="B62" sqref="B62"/>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c r="C62" s="25"/>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10"/>
  <sheetViews>
    <sheetView zoomScale="145" zoomScaleNormal="145" workbookViewId="0">
      <selection activeCell="C11" sqref="C11"/>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row r="7" spans="1:3" x14ac:dyDescent="0.2">
      <c r="C7" t="s">
        <v>2643</v>
      </c>
    </row>
    <row r="8" spans="1:3" x14ac:dyDescent="0.2">
      <c r="C8" t="s">
        <v>2644</v>
      </c>
    </row>
    <row r="10" spans="1:3" x14ac:dyDescent="0.2">
      <c r="C10" t="s">
        <v>2645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2024-11-19T20:58:03Z</dcterms:modified>
</cp:coreProperties>
</file>