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A8F22077-540E-B241-B49A-A96185B3B9F1}" xr6:coauthVersionLast="47" xr6:coauthVersionMax="47" xr10:uidLastSave="{00000000-0000-0000-0000-000000000000}"/>
  <bookViews>
    <workbookView xWindow="9300" yWindow="-18200" windowWidth="21140" windowHeight="15980" xr2:uid="{93B8E6DE-D491-4844-AF49-5C0F874FF622}"/>
  </bookViews>
  <sheets>
    <sheet name="Main" sheetId="1" r:id="rId1"/>
    <sheet name="Privat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E5" i="1"/>
  <c r="H5" i="1"/>
</calcChain>
</file>

<file path=xl/sharedStrings.xml><?xml version="1.0" encoding="utf-8"?>
<sst xmlns="http://schemas.openxmlformats.org/spreadsheetml/2006/main" count="76" uniqueCount="64">
  <si>
    <t>Main</t>
  </si>
  <si>
    <t>Medable</t>
  </si>
  <si>
    <t>Name</t>
  </si>
  <si>
    <t>Ticker</t>
  </si>
  <si>
    <t>Price</t>
  </si>
  <si>
    <t>MC</t>
  </si>
  <si>
    <t>NC</t>
  </si>
  <si>
    <t>EV</t>
  </si>
  <si>
    <t>SO</t>
  </si>
  <si>
    <t>Update</t>
  </si>
  <si>
    <t>Last</t>
  </si>
  <si>
    <t>NPV</t>
  </si>
  <si>
    <t>Upside</t>
  </si>
  <si>
    <t>Ro</t>
  </si>
  <si>
    <t>Founded</t>
  </si>
  <si>
    <t>Summary</t>
  </si>
  <si>
    <t>Telehealth</t>
  </si>
  <si>
    <t>Click Therapeutics</t>
  </si>
  <si>
    <t>Lyra Health</t>
  </si>
  <si>
    <t>Cityblock Health</t>
  </si>
  <si>
    <t>Services?</t>
  </si>
  <si>
    <t>Olive</t>
  </si>
  <si>
    <t>Dispatch Health</t>
  </si>
  <si>
    <t>BetterUp</t>
  </si>
  <si>
    <t>Life Coaching</t>
  </si>
  <si>
    <t>Color</t>
  </si>
  <si>
    <t>Raise</t>
  </si>
  <si>
    <t>Series E</t>
  </si>
  <si>
    <t>Amount</t>
  </si>
  <si>
    <t>x</t>
  </si>
  <si>
    <t>Oracle</t>
  </si>
  <si>
    <t>Epic</t>
  </si>
  <si>
    <t>Artera</t>
  </si>
  <si>
    <t>Nayya</t>
  </si>
  <si>
    <t>Series C</t>
  </si>
  <si>
    <t>Elephas</t>
  </si>
  <si>
    <t>Series B</t>
  </si>
  <si>
    <t>DeepCardio</t>
  </si>
  <si>
    <t>Anumana</t>
  </si>
  <si>
    <t>Nile AI</t>
  </si>
  <si>
    <t>Element5</t>
  </si>
  <si>
    <t>Omniscient Neurotechnology</t>
  </si>
  <si>
    <t>LatchBio</t>
  </si>
  <si>
    <t>Series A</t>
  </si>
  <si>
    <t>Care.ai</t>
  </si>
  <si>
    <t>Beacon Biosignals</t>
  </si>
  <si>
    <t>Ozette Technologies</t>
  </si>
  <si>
    <t>Navina</t>
  </si>
  <si>
    <t>Alife</t>
  </si>
  <si>
    <t>Apella</t>
  </si>
  <si>
    <t>Lokavant</t>
  </si>
  <si>
    <t>Kintsugi</t>
  </si>
  <si>
    <t>MDI Health</t>
  </si>
  <si>
    <t>Eleos Health</t>
  </si>
  <si>
    <t>Exeevo</t>
  </si>
  <si>
    <t>Quinten Health</t>
  </si>
  <si>
    <t>Lynx MD</t>
  </si>
  <si>
    <t>Seed</t>
  </si>
  <si>
    <t>Capitol</t>
  </si>
  <si>
    <t>Healthtech 1</t>
  </si>
  <si>
    <t>YC Company</t>
  </si>
  <si>
    <t>Hims and Hers</t>
  </si>
  <si>
    <t>HIMS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</si>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</sst>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37EBC77-E8A0-4AE4-A2A2-EBB7B766AE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rtinshkreli/code/models/HIMS.xlsx" TargetMode="External"/><Relationship Id="rId1" Type="http://schemas.openxmlformats.org/officeDocument/2006/relationships/externalLinkPath" Target="HI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217.07987299999999</v>
          </cell>
        </row>
        <row r="5">
          <cell r="I5">
            <v>228.14799999999997</v>
          </cell>
        </row>
        <row r="6">
          <cell r="I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IM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42D6-AFC3-43C1-B9CC-368A047C0996}">
  <dimension ref="A2:L5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6" sqref="F6"/>
    </sheetView>
  </sheetViews>
  <sheetFormatPr baseColWidth="10" defaultColWidth="8.83203125" defaultRowHeight="13" x14ac:dyDescent="0.15"/>
  <cols>
    <col min="1" max="1" width="2" bestFit="1" customWidth="1"/>
    <col min="2" max="2" width="12.33203125" bestFit="1" customWidth="1"/>
  </cols>
  <sheetData>
    <row r="2" spans="1:12" x14ac:dyDescent="0.1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15">
      <c r="A3" t="s">
        <v>29</v>
      </c>
      <c r="B3" t="s">
        <v>30</v>
      </c>
    </row>
    <row r="4" spans="1:12" x14ac:dyDescent="0.15">
      <c r="B4" t="s">
        <v>31</v>
      </c>
    </row>
    <row r="5" spans="1:12" x14ac:dyDescent="0.15">
      <c r="B5" s="1" t="s">
        <v>61</v>
      </c>
      <c r="C5" t="s">
        <v>62</v>
      </c>
      <c r="D5">
        <v>13.68</v>
      </c>
      <c r="E5" s="3">
        <f>+D5*H5</f>
        <v>2969.65266264</v>
      </c>
      <c r="F5" s="3">
        <f>+[1]Main!$I$5-[1]Main!$I$6</f>
        <v>228.14799999999997</v>
      </c>
      <c r="G5" s="3">
        <f>+E5-F5</f>
        <v>2741.5046626399999</v>
      </c>
      <c r="H5" s="3">
        <f>+[1]Main!$I$3</f>
        <v>217.07987299999999</v>
      </c>
      <c r="I5" t="s">
        <v>63</v>
      </c>
      <c r="J5" s="2">
        <v>45541</v>
      </c>
    </row>
  </sheetData>
  <hyperlinks>
    <hyperlink ref="B5" r:id="rId1" xr:uid="{4292B889-97A5-1649-99D1-EB27BDE52BA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0DB2-30F2-49E4-BCD1-AAE960B87D9B}">
  <dimension ref="A1:G35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3" sqref="C23"/>
    </sheetView>
  </sheetViews>
  <sheetFormatPr baseColWidth="10" defaultColWidth="8.83203125" defaultRowHeight="13" x14ac:dyDescent="0.15"/>
  <cols>
    <col min="1" max="1" width="5" bestFit="1" customWidth="1"/>
    <col min="2" max="2" width="25.6640625" customWidth="1"/>
  </cols>
  <sheetData>
    <row r="1" spans="1:6" x14ac:dyDescent="0.15">
      <c r="A1" s="1" t="s">
        <v>0</v>
      </c>
    </row>
    <row r="2" spans="1:6" x14ac:dyDescent="0.15">
      <c r="B2" t="s">
        <v>2</v>
      </c>
      <c r="C2" t="s">
        <v>14</v>
      </c>
      <c r="D2" t="s">
        <v>15</v>
      </c>
      <c r="E2" t="s">
        <v>26</v>
      </c>
      <c r="F2" t="s">
        <v>28</v>
      </c>
    </row>
    <row r="3" spans="1:6" x14ac:dyDescent="0.15">
      <c r="B3" t="s">
        <v>13</v>
      </c>
      <c r="D3" t="s">
        <v>16</v>
      </c>
    </row>
    <row r="4" spans="1:6" x14ac:dyDescent="0.15">
      <c r="B4" t="s">
        <v>1</v>
      </c>
    </row>
    <row r="5" spans="1:6" x14ac:dyDescent="0.15">
      <c r="B5" t="s">
        <v>17</v>
      </c>
    </row>
    <row r="6" spans="1:6" x14ac:dyDescent="0.15">
      <c r="B6" t="s">
        <v>18</v>
      </c>
      <c r="D6" t="s">
        <v>16</v>
      </c>
    </row>
    <row r="7" spans="1:6" x14ac:dyDescent="0.15">
      <c r="B7" t="s">
        <v>19</v>
      </c>
      <c r="C7">
        <v>2017</v>
      </c>
      <c r="D7" t="s">
        <v>20</v>
      </c>
    </row>
    <row r="8" spans="1:6" x14ac:dyDescent="0.15">
      <c r="B8" t="s">
        <v>21</v>
      </c>
      <c r="C8">
        <v>2012</v>
      </c>
    </row>
    <row r="9" spans="1:6" x14ac:dyDescent="0.15">
      <c r="B9" t="s">
        <v>22</v>
      </c>
    </row>
    <row r="10" spans="1:6" x14ac:dyDescent="0.15">
      <c r="B10" t="s">
        <v>23</v>
      </c>
      <c r="C10">
        <v>2013</v>
      </c>
      <c r="D10" t="s">
        <v>24</v>
      </c>
    </row>
    <row r="11" spans="1:6" x14ac:dyDescent="0.15">
      <c r="B11" t="s">
        <v>25</v>
      </c>
      <c r="E11" t="s">
        <v>27</v>
      </c>
      <c r="F11">
        <v>482</v>
      </c>
    </row>
    <row r="12" spans="1:6" x14ac:dyDescent="0.15">
      <c r="B12" t="s">
        <v>32</v>
      </c>
      <c r="F12">
        <v>90</v>
      </c>
    </row>
    <row r="13" spans="1:6" x14ac:dyDescent="0.15">
      <c r="B13" t="s">
        <v>33</v>
      </c>
      <c r="E13" t="s">
        <v>34</v>
      </c>
      <c r="F13">
        <v>55</v>
      </c>
    </row>
    <row r="14" spans="1:6" x14ac:dyDescent="0.15">
      <c r="B14" t="s">
        <v>35</v>
      </c>
      <c r="E14" t="s">
        <v>36</v>
      </c>
      <c r="F14">
        <v>41.5</v>
      </c>
    </row>
    <row r="15" spans="1:6" x14ac:dyDescent="0.15">
      <c r="B15" t="s">
        <v>37</v>
      </c>
      <c r="F15">
        <v>30</v>
      </c>
    </row>
    <row r="16" spans="1:6" x14ac:dyDescent="0.15">
      <c r="B16" t="s">
        <v>38</v>
      </c>
      <c r="F16">
        <v>30</v>
      </c>
    </row>
    <row r="17" spans="2:6" x14ac:dyDescent="0.15">
      <c r="B17" t="s">
        <v>39</v>
      </c>
      <c r="F17">
        <v>30</v>
      </c>
    </row>
    <row r="18" spans="2:6" x14ac:dyDescent="0.15">
      <c r="B18" t="s">
        <v>40</v>
      </c>
      <c r="F18">
        <v>30</v>
      </c>
    </row>
    <row r="19" spans="2:6" x14ac:dyDescent="0.15">
      <c r="B19" t="s">
        <v>41</v>
      </c>
      <c r="F19">
        <v>30</v>
      </c>
    </row>
    <row r="20" spans="2:6" x14ac:dyDescent="0.15">
      <c r="B20" t="s">
        <v>42</v>
      </c>
      <c r="E20" t="s">
        <v>43</v>
      </c>
      <c r="F20">
        <v>28</v>
      </c>
    </row>
    <row r="21" spans="2:6" x14ac:dyDescent="0.15">
      <c r="B21" t="s">
        <v>44</v>
      </c>
      <c r="F21">
        <v>27</v>
      </c>
    </row>
    <row r="22" spans="2:6" x14ac:dyDescent="0.15">
      <c r="B22" t="s">
        <v>45</v>
      </c>
      <c r="E22" t="s">
        <v>43</v>
      </c>
      <c r="F22">
        <v>27</v>
      </c>
    </row>
    <row r="23" spans="2:6" x14ac:dyDescent="0.15">
      <c r="B23" t="s">
        <v>46</v>
      </c>
      <c r="E23" t="s">
        <v>43</v>
      </c>
      <c r="F23">
        <v>26</v>
      </c>
    </row>
    <row r="24" spans="2:6" x14ac:dyDescent="0.15">
      <c r="B24" t="s">
        <v>47</v>
      </c>
      <c r="E24" t="s">
        <v>36</v>
      </c>
      <c r="F24">
        <v>22</v>
      </c>
    </row>
    <row r="25" spans="2:6" x14ac:dyDescent="0.15">
      <c r="B25" t="s">
        <v>48</v>
      </c>
      <c r="E25" t="s">
        <v>43</v>
      </c>
      <c r="F25">
        <v>22</v>
      </c>
    </row>
    <row r="26" spans="2:6" x14ac:dyDescent="0.15">
      <c r="B26" t="s">
        <v>49</v>
      </c>
      <c r="E26" t="s">
        <v>43</v>
      </c>
      <c r="F26">
        <v>21</v>
      </c>
    </row>
    <row r="27" spans="2:6" x14ac:dyDescent="0.15">
      <c r="B27" t="s">
        <v>50</v>
      </c>
      <c r="E27" t="s">
        <v>43</v>
      </c>
      <c r="F27">
        <v>21</v>
      </c>
    </row>
    <row r="28" spans="2:6" x14ac:dyDescent="0.15">
      <c r="B28" t="s">
        <v>51</v>
      </c>
      <c r="E28" t="s">
        <v>43</v>
      </c>
      <c r="F28">
        <v>20</v>
      </c>
    </row>
    <row r="29" spans="2:6" x14ac:dyDescent="0.15">
      <c r="B29" t="s">
        <v>52</v>
      </c>
      <c r="E29" t="s">
        <v>43</v>
      </c>
      <c r="F29">
        <v>20</v>
      </c>
    </row>
    <row r="30" spans="2:6" x14ac:dyDescent="0.15">
      <c r="B30" t="s">
        <v>53</v>
      </c>
      <c r="E30" t="s">
        <v>43</v>
      </c>
      <c r="F30">
        <v>20</v>
      </c>
    </row>
    <row r="31" spans="2:6" x14ac:dyDescent="0.15">
      <c r="B31" t="s">
        <v>54</v>
      </c>
      <c r="F31">
        <v>20</v>
      </c>
    </row>
    <row r="32" spans="2:6" x14ac:dyDescent="0.15">
      <c r="B32" t="s">
        <v>55</v>
      </c>
      <c r="F32">
        <v>14</v>
      </c>
    </row>
    <row r="33" spans="2:7" x14ac:dyDescent="0.15">
      <c r="B33" t="s">
        <v>56</v>
      </c>
      <c r="E33" t="s">
        <v>57</v>
      </c>
      <c r="F33">
        <v>12</v>
      </c>
    </row>
    <row r="34" spans="2:7" x14ac:dyDescent="0.15">
      <c r="B34" t="s">
        <v>58</v>
      </c>
      <c r="E34" t="s">
        <v>57</v>
      </c>
      <c r="F34">
        <v>10</v>
      </c>
    </row>
    <row r="35" spans="2:7" x14ac:dyDescent="0.15">
      <c r="B35" t="s">
        <v>59</v>
      </c>
      <c r="G35" t="s">
        <v>60</v>
      </c>
    </row>
  </sheetData>
  <hyperlinks>
    <hyperlink ref="A1" location="Main!A1" display="Main" xr:uid="{23AC5AD7-3BE0-455D-B1C9-03AAB7C9AB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2023-02-04T01:01:07Z</dcterms:created>
  <dcterms:modified xsi:type="dcterms:W3CDTF">2024-09-06T18:09:57Z</dcterms:modified>
</cp:coreProperties>
</file>