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EA32AD6-74B5-4B78-A3E6-B7E0FF20C643}" xr6:coauthVersionLast="47" xr6:coauthVersionMax="47" xr10:uidLastSave="{00000000-0000-0000-0000-000000000000}"/>
  <bookViews>
    <workbookView xWindow="-39360" yWindow="2325" windowWidth="28230" windowHeight="1795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E9" i="1" s="1"/>
  <c r="F9" i="1"/>
  <c r="F7" i="1"/>
  <c r="F6" i="1"/>
  <c r="H7" i="1"/>
  <c r="E7" i="1" s="1"/>
  <c r="G7" i="1" s="1"/>
  <c r="H6" i="1"/>
  <c r="E6" i="1" s="1"/>
  <c r="G6" i="1" s="1"/>
  <c r="G9" i="1" l="1"/>
  <c r="F37" i="2" l="1"/>
  <c r="H37" i="2"/>
  <c r="E37" i="2" s="1"/>
  <c r="G37" i="2" l="1"/>
  <c r="F8" i="1"/>
  <c r="H8" i="1"/>
  <c r="E8" i="1" s="1"/>
  <c r="G8" i="1" l="1"/>
  <c r="F5" i="1"/>
  <c r="F4" i="1"/>
  <c r="H5" i="1"/>
  <c r="E5" i="1" s="1"/>
  <c r="H4" i="1"/>
  <c r="E4" i="1" s="1"/>
  <c r="F3" i="1"/>
  <c r="H3" i="1"/>
  <c r="E3" i="1" s="1"/>
  <c r="G4" i="1" l="1"/>
  <c r="G5" i="1"/>
  <c r="G3" i="1"/>
</calcChain>
</file>

<file path=xl/sharedStrings.xml><?xml version="1.0" encoding="utf-8"?>
<sst xmlns="http://schemas.openxmlformats.org/spreadsheetml/2006/main" count="639" uniqueCount="423">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</sst>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5" Type="http://schemas.openxmlformats.org/officeDocument/2006/relationships/hyperlink" Target="SYM.xlsx" TargetMode="External"/><Relationship Id="rId4" Type="http://schemas.openxmlformats.org/officeDocument/2006/relationships/hyperlink" Target="BA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7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9.7109375" style="2" customWidth="1"/>
    <col min="6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254</v>
      </c>
      <c r="E3" s="3">
        <f>+D3*H3</f>
        <v>811438.66541000002</v>
      </c>
      <c r="F3" s="3">
        <f>+[1]Main!$K$5-[1]Main!$K$6</f>
        <v>22975</v>
      </c>
      <c r="G3" s="3">
        <f t="shared" ref="G3:G9" si="0">+E3-F3</f>
        <v>788463.66541000002</v>
      </c>
      <c r="H3" s="3">
        <f>+[1]Main!$K$3</f>
        <v>3194.6404149999998</v>
      </c>
      <c r="I3" s="2" t="s">
        <v>420</v>
      </c>
      <c r="J3" s="16">
        <v>45560</v>
      </c>
    </row>
    <row r="4" spans="1:11">
      <c r="A4" t="s">
        <v>19</v>
      </c>
      <c r="B4" s="1" t="s">
        <v>412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 t="shared" si="0"/>
        <v>463742.46507557004</v>
      </c>
      <c r="H4" s="3">
        <f>+[2]Main!$K$3</f>
        <v>1.4761481073333333</v>
      </c>
      <c r="I4" s="2" t="s">
        <v>414</v>
      </c>
      <c r="J4" s="16">
        <v>44964</v>
      </c>
    </row>
    <row r="5" spans="1:11">
      <c r="A5" t="s">
        <v>19</v>
      </c>
      <c r="B5" s="1" t="s">
        <v>412</v>
      </c>
      <c r="C5" t="s">
        <v>413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 t="shared" si="0"/>
        <v>456214.10972817009</v>
      </c>
      <c r="H5" s="3">
        <f>+[2]Main!$K$3</f>
        <v>1.4761481073333333</v>
      </c>
      <c r="I5" s="2" t="s">
        <v>414</v>
      </c>
      <c r="J5" s="16">
        <v>44964</v>
      </c>
    </row>
    <row r="6" spans="1:11">
      <c r="A6" t="s">
        <v>19</v>
      </c>
      <c r="B6" s="1" t="s">
        <v>7</v>
      </c>
      <c r="C6" t="s">
        <v>8</v>
      </c>
      <c r="D6" s="15">
        <v>2643.5</v>
      </c>
      <c r="E6" s="3">
        <f>+D6*H6/145</f>
        <v>245556.70586542759</v>
      </c>
      <c r="F6" s="3">
        <f>+([3]Main!$L$8-[3]Main!$L$9)/145</f>
        <v>-59017.903448275865</v>
      </c>
      <c r="G6" s="3">
        <f t="shared" si="0"/>
        <v>304574.60931370343</v>
      </c>
      <c r="H6" s="3">
        <f>+[3]Main!$L$4</f>
        <v>13469.159202000001</v>
      </c>
      <c r="I6" s="2" t="s">
        <v>420</v>
      </c>
      <c r="J6" s="16">
        <v>45560</v>
      </c>
    </row>
    <row r="7" spans="1:11">
      <c r="A7" t="s">
        <v>19</v>
      </c>
      <c r="B7" s="1" t="s">
        <v>7</v>
      </c>
      <c r="C7" t="s">
        <v>20</v>
      </c>
      <c r="D7" s="15">
        <v>184.11</v>
      </c>
      <c r="E7" s="3">
        <f>+D7*H7/10</f>
        <v>247980.69006802203</v>
      </c>
      <c r="F7" s="3">
        <f>+([3]Main!$L$8-[3]Main!$L$9)/145</f>
        <v>-59017.903448275865</v>
      </c>
      <c r="G7" s="3">
        <f t="shared" si="0"/>
        <v>306998.59351629787</v>
      </c>
      <c r="H7" s="3">
        <f>+[3]Main!$L$4</f>
        <v>13469.159202000001</v>
      </c>
      <c r="I7" s="2" t="s">
        <v>420</v>
      </c>
      <c r="J7" s="16">
        <v>45560</v>
      </c>
    </row>
    <row r="8" spans="1:11">
      <c r="A8" t="s">
        <v>19</v>
      </c>
      <c r="B8" s="1" t="s">
        <v>61</v>
      </c>
      <c r="C8" t="s">
        <v>62</v>
      </c>
      <c r="D8" s="15">
        <v>174.9</v>
      </c>
      <c r="E8" s="3">
        <f>+D8*H8</f>
        <v>106712.6473545</v>
      </c>
      <c r="F8" s="3">
        <f>+[4]Main!$J$5-[4]Main!$J$6</f>
        <v>-35307</v>
      </c>
      <c r="G8" s="3">
        <f t="shared" si="0"/>
        <v>142019.64735450002</v>
      </c>
      <c r="H8" s="3">
        <f>+[4]Main!$J$3</f>
        <v>610.13520500000004</v>
      </c>
      <c r="I8" s="16" t="s">
        <v>417</v>
      </c>
      <c r="J8" s="16">
        <v>45527</v>
      </c>
    </row>
    <row r="9" spans="1:11">
      <c r="A9" t="s">
        <v>19</v>
      </c>
      <c r="B9" s="1" t="s">
        <v>43</v>
      </c>
      <c r="C9" t="s">
        <v>44</v>
      </c>
      <c r="D9" s="15">
        <v>251.8</v>
      </c>
      <c r="E9" s="3">
        <f>+D9*H9/7</f>
        <v>104650.44889842859</v>
      </c>
      <c r="F9" s="3">
        <f>+([5]Main!$L$5-[5]Main!$L$6)/7</f>
        <v>6346.1242857142843</v>
      </c>
      <c r="G9" s="3">
        <f t="shared" si="0"/>
        <v>98304.324612714307</v>
      </c>
      <c r="H9" s="3">
        <f>+[5]Main!$L$3</f>
        <v>2909.2658550000001</v>
      </c>
      <c r="I9" s="2" t="s">
        <v>420</v>
      </c>
      <c r="J9" s="16">
        <v>45560</v>
      </c>
    </row>
    <row r="10" spans="1:11">
      <c r="A10" t="s">
        <v>19</v>
      </c>
      <c r="B10" t="s">
        <v>9</v>
      </c>
      <c r="C10" t="s">
        <v>10</v>
      </c>
    </row>
    <row r="11" spans="1:11">
      <c r="A11" t="s">
        <v>19</v>
      </c>
      <c r="B11" t="s">
        <v>11</v>
      </c>
      <c r="C11" t="s">
        <v>12</v>
      </c>
    </row>
    <row r="12" spans="1:11">
      <c r="A12" t="s">
        <v>19</v>
      </c>
      <c r="B12" t="s">
        <v>35</v>
      </c>
      <c r="C12" t="s">
        <v>36</v>
      </c>
    </row>
    <row r="13" spans="1:11">
      <c r="A13" t="s">
        <v>19</v>
      </c>
      <c r="B13" t="s">
        <v>39</v>
      </c>
      <c r="C13" t="s">
        <v>40</v>
      </c>
    </row>
    <row r="14" spans="1:11">
      <c r="A14" t="s">
        <v>19</v>
      </c>
      <c r="B14" t="s">
        <v>41</v>
      </c>
      <c r="C14" t="s">
        <v>42</v>
      </c>
    </row>
    <row r="15" spans="1:11">
      <c r="A15" t="s">
        <v>19</v>
      </c>
      <c r="B15" t="s">
        <v>45</v>
      </c>
      <c r="C15" t="s">
        <v>46</v>
      </c>
    </row>
    <row r="16" spans="1:11">
      <c r="A16" t="s">
        <v>19</v>
      </c>
      <c r="B16" t="s">
        <v>47</v>
      </c>
      <c r="C16" t="s">
        <v>48</v>
      </c>
    </row>
    <row r="17" spans="1:11">
      <c r="A17" t="s">
        <v>19</v>
      </c>
      <c r="B17" t="s">
        <v>49</v>
      </c>
      <c r="C17" t="s">
        <v>50</v>
      </c>
    </row>
    <row r="18" spans="1:11">
      <c r="A18" t="s">
        <v>19</v>
      </c>
      <c r="B18" t="s">
        <v>51</v>
      </c>
      <c r="C18" t="s">
        <v>52</v>
      </c>
    </row>
    <row r="19" spans="1:11">
      <c r="A19" t="s">
        <v>19</v>
      </c>
      <c r="B19" t="s">
        <v>53</v>
      </c>
      <c r="C19" t="s">
        <v>54</v>
      </c>
    </row>
    <row r="20" spans="1:11">
      <c r="A20" t="s">
        <v>19</v>
      </c>
      <c r="B20" t="s">
        <v>57</v>
      </c>
      <c r="C20" t="s">
        <v>58</v>
      </c>
    </row>
    <row r="21" spans="1:11">
      <c r="A21" t="s">
        <v>19</v>
      </c>
      <c r="B21" t="s">
        <v>55</v>
      </c>
      <c r="C21" t="s">
        <v>56</v>
      </c>
    </row>
    <row r="22" spans="1:11">
      <c r="A22" t="s">
        <v>19</v>
      </c>
      <c r="B22" t="s">
        <v>59</v>
      </c>
      <c r="C22" t="s">
        <v>60</v>
      </c>
    </row>
    <row r="23" spans="1:11">
      <c r="A23" t="s">
        <v>19</v>
      </c>
      <c r="B23" t="s">
        <v>415</v>
      </c>
      <c r="C23" t="s">
        <v>416</v>
      </c>
    </row>
    <row r="24" spans="1:11">
      <c r="A24" t="s">
        <v>19</v>
      </c>
      <c r="B24" t="s">
        <v>63</v>
      </c>
      <c r="C24" t="s">
        <v>66</v>
      </c>
    </row>
    <row r="25" spans="1:11" s="19" customFormat="1">
      <c r="A25" t="s">
        <v>19</v>
      </c>
      <c r="B25" t="s">
        <v>64</v>
      </c>
      <c r="C25" t="s">
        <v>65</v>
      </c>
      <c r="D25" s="20"/>
      <c r="E25" s="20"/>
      <c r="F25" s="20"/>
      <c r="G25" s="20"/>
      <c r="H25" s="20"/>
      <c r="I25" s="20"/>
      <c r="J25" s="20"/>
      <c r="K25" s="20"/>
    </row>
    <row r="26" spans="1:11">
      <c r="A26" t="s">
        <v>19</v>
      </c>
      <c r="B26" t="s">
        <v>67</v>
      </c>
      <c r="C26" t="s">
        <v>68</v>
      </c>
    </row>
    <row r="27" spans="1:11">
      <c r="A27" t="s">
        <v>19</v>
      </c>
      <c r="B27" t="s">
        <v>69</v>
      </c>
      <c r="C27" t="s">
        <v>70</v>
      </c>
    </row>
    <row r="28" spans="1:11">
      <c r="A28" t="s">
        <v>19</v>
      </c>
      <c r="B28" t="s">
        <v>71</v>
      </c>
      <c r="C28" t="s">
        <v>72</v>
      </c>
    </row>
    <row r="29" spans="1:11">
      <c r="A29" t="s">
        <v>19</v>
      </c>
      <c r="B29" t="s">
        <v>75</v>
      </c>
      <c r="C29" t="s">
        <v>76</v>
      </c>
    </row>
    <row r="30" spans="1:11">
      <c r="A30" t="s">
        <v>19</v>
      </c>
      <c r="B30" t="s">
        <v>77</v>
      </c>
      <c r="C30" t="s">
        <v>78</v>
      </c>
    </row>
    <row r="31" spans="1:11">
      <c r="A31" t="s">
        <v>19</v>
      </c>
      <c r="B31" t="s">
        <v>79</v>
      </c>
      <c r="C31" t="s">
        <v>80</v>
      </c>
    </row>
    <row r="32" spans="1:11">
      <c r="A32" t="s">
        <v>19</v>
      </c>
      <c r="B32" t="s">
        <v>81</v>
      </c>
      <c r="C32" t="s">
        <v>82</v>
      </c>
    </row>
    <row r="33" spans="1:11">
      <c r="A33" t="s">
        <v>19</v>
      </c>
      <c r="B33" t="s">
        <v>85</v>
      </c>
      <c r="C33" t="s">
        <v>86</v>
      </c>
    </row>
    <row r="34" spans="1:11">
      <c r="A34" t="s">
        <v>19</v>
      </c>
      <c r="B34" t="s">
        <v>83</v>
      </c>
      <c r="C34" t="s">
        <v>84</v>
      </c>
    </row>
    <row r="35" spans="1:11">
      <c r="A35" t="s">
        <v>19</v>
      </c>
      <c r="B35" t="s">
        <v>87</v>
      </c>
      <c r="C35" t="s">
        <v>88</v>
      </c>
    </row>
    <row r="36" spans="1:11">
      <c r="A36" t="s">
        <v>19</v>
      </c>
      <c r="B36" t="s">
        <v>89</v>
      </c>
      <c r="C36" t="s">
        <v>90</v>
      </c>
    </row>
    <row r="37" spans="1:11">
      <c r="A37" t="s">
        <v>19</v>
      </c>
      <c r="B37" t="s">
        <v>91</v>
      </c>
      <c r="C37" t="s">
        <v>92</v>
      </c>
    </row>
    <row r="38" spans="1:11">
      <c r="A38" t="s">
        <v>19</v>
      </c>
      <c r="B38" t="s">
        <v>93</v>
      </c>
      <c r="C38" t="s">
        <v>94</v>
      </c>
    </row>
    <row r="39" spans="1:11">
      <c r="A39" t="s">
        <v>19</v>
      </c>
      <c r="B39" t="s">
        <v>95</v>
      </c>
      <c r="C39" t="s">
        <v>95</v>
      </c>
    </row>
    <row r="40" spans="1:11">
      <c r="A40" t="s">
        <v>19</v>
      </c>
      <c r="B40" t="s">
        <v>96</v>
      </c>
      <c r="C40" t="s">
        <v>97</v>
      </c>
    </row>
    <row r="41" spans="1:11" s="19" customFormat="1">
      <c r="A41" t="s">
        <v>19</v>
      </c>
      <c r="B41" t="s">
        <v>98</v>
      </c>
      <c r="C41" t="s">
        <v>99</v>
      </c>
      <c r="D41" s="20"/>
      <c r="E41" s="20"/>
      <c r="F41" s="20"/>
      <c r="G41" s="20"/>
      <c r="H41" s="20"/>
      <c r="I41" s="20"/>
      <c r="J41" s="20"/>
      <c r="K41" s="20"/>
    </row>
    <row r="42" spans="1:11">
      <c r="A42" t="s">
        <v>19</v>
      </c>
      <c r="B42" t="s">
        <v>102</v>
      </c>
      <c r="C42" t="s">
        <v>103</v>
      </c>
    </row>
    <row r="43" spans="1:11">
      <c r="A43" t="s">
        <v>19</v>
      </c>
      <c r="B43" t="s">
        <v>104</v>
      </c>
      <c r="C43" t="s">
        <v>105</v>
      </c>
    </row>
    <row r="44" spans="1:11">
      <c r="A44" t="s">
        <v>19</v>
      </c>
      <c r="B44" t="s">
        <v>108</v>
      </c>
      <c r="C44" t="s">
        <v>109</v>
      </c>
    </row>
    <row r="45" spans="1:11">
      <c r="A45" t="s">
        <v>19</v>
      </c>
      <c r="B45" t="s">
        <v>110</v>
      </c>
      <c r="C45" t="s">
        <v>111</v>
      </c>
    </row>
    <row r="46" spans="1:11">
      <c r="A46" t="s">
        <v>19</v>
      </c>
      <c r="B46" t="s">
        <v>112</v>
      </c>
      <c r="C46" t="s">
        <v>113</v>
      </c>
    </row>
    <row r="47" spans="1:11">
      <c r="A47" t="s">
        <v>19</v>
      </c>
      <c r="B47" t="s">
        <v>114</v>
      </c>
      <c r="C47" t="s">
        <v>115</v>
      </c>
    </row>
    <row r="48" spans="1:11" s="19" customFormat="1">
      <c r="A48" s="19" t="s">
        <v>19</v>
      </c>
      <c r="B48" t="s">
        <v>116</v>
      </c>
      <c r="C48" t="s">
        <v>117</v>
      </c>
      <c r="D48" s="20"/>
      <c r="E48" s="20"/>
      <c r="F48" s="20"/>
      <c r="G48" s="20"/>
      <c r="H48" s="20"/>
      <c r="I48" s="20"/>
      <c r="J48" s="20"/>
      <c r="K48" s="20"/>
    </row>
    <row r="49" spans="1:11" s="19" customFormat="1">
      <c r="A49" s="19" t="s">
        <v>19</v>
      </c>
      <c r="B49" s="19" t="s">
        <v>118</v>
      </c>
      <c r="C49" s="19" t="s">
        <v>119</v>
      </c>
      <c r="D49" s="20"/>
      <c r="E49" s="20"/>
      <c r="F49" s="20"/>
      <c r="G49" s="20"/>
      <c r="H49" s="20"/>
      <c r="I49" s="20"/>
      <c r="J49" s="20"/>
      <c r="K49" s="20"/>
    </row>
    <row r="50" spans="1:11">
      <c r="A50" t="s">
        <v>19</v>
      </c>
      <c r="B50" t="s">
        <v>120</v>
      </c>
      <c r="C50" t="s">
        <v>121</v>
      </c>
    </row>
    <row r="51" spans="1:11" s="19" customFormat="1">
      <c r="A51" s="19" t="s">
        <v>19</v>
      </c>
      <c r="B51" s="19" t="s">
        <v>122</v>
      </c>
      <c r="C51" s="19" t="s">
        <v>123</v>
      </c>
      <c r="D51" s="20"/>
      <c r="E51" s="20"/>
      <c r="F51" s="20"/>
      <c r="G51" s="20"/>
      <c r="H51" s="20"/>
      <c r="I51" s="20"/>
      <c r="J51" s="20"/>
      <c r="K51" s="20"/>
    </row>
    <row r="52" spans="1:11">
      <c r="A52" t="s">
        <v>19</v>
      </c>
      <c r="B52" t="s">
        <v>124</v>
      </c>
      <c r="C52" t="s">
        <v>125</v>
      </c>
    </row>
    <row r="53" spans="1:11">
      <c r="A53" t="s">
        <v>19</v>
      </c>
      <c r="B53" t="s">
        <v>130</v>
      </c>
      <c r="C53" t="s">
        <v>131</v>
      </c>
    </row>
    <row r="54" spans="1:11">
      <c r="A54" t="s">
        <v>19</v>
      </c>
      <c r="B54" t="s">
        <v>132</v>
      </c>
      <c r="C54" t="s">
        <v>133</v>
      </c>
    </row>
    <row r="55" spans="1:11">
      <c r="A55" t="s">
        <v>19</v>
      </c>
      <c r="B55" t="s">
        <v>134</v>
      </c>
      <c r="C55" t="s">
        <v>135</v>
      </c>
    </row>
    <row r="56" spans="1:11">
      <c r="A56" t="s">
        <v>19</v>
      </c>
      <c r="B56" t="s">
        <v>136</v>
      </c>
      <c r="C56" t="s">
        <v>137</v>
      </c>
    </row>
    <row r="57" spans="1:11">
      <c r="A57" t="s">
        <v>19</v>
      </c>
      <c r="B57" t="s">
        <v>140</v>
      </c>
      <c r="C57" t="s">
        <v>141</v>
      </c>
    </row>
    <row r="58" spans="1:11">
      <c r="A58" s="19" t="s">
        <v>19</v>
      </c>
      <c r="B58" s="19" t="s">
        <v>150</v>
      </c>
      <c r="C58" s="19" t="s">
        <v>151</v>
      </c>
    </row>
    <row r="59" spans="1:11">
      <c r="A59" t="s">
        <v>19</v>
      </c>
      <c r="B59" t="s">
        <v>158</v>
      </c>
      <c r="C59" t="s">
        <v>159</v>
      </c>
    </row>
    <row r="60" spans="1:11">
      <c r="A60" t="s">
        <v>19</v>
      </c>
      <c r="B60" t="s">
        <v>160</v>
      </c>
      <c r="C60" t="s">
        <v>161</v>
      </c>
    </row>
    <row r="61" spans="1:11">
      <c r="A61" t="s">
        <v>19</v>
      </c>
      <c r="B61" t="s">
        <v>162</v>
      </c>
      <c r="C61" t="s">
        <v>163</v>
      </c>
    </row>
    <row r="62" spans="1:11">
      <c r="A62" t="s">
        <v>19</v>
      </c>
      <c r="B62" t="s">
        <v>403</v>
      </c>
      <c r="C62" t="s">
        <v>164</v>
      </c>
    </row>
    <row r="63" spans="1:11">
      <c r="A63" t="s">
        <v>19</v>
      </c>
      <c r="B63" t="s">
        <v>166</v>
      </c>
      <c r="C63" t="s">
        <v>165</v>
      </c>
    </row>
    <row r="64" spans="1:11">
      <c r="A64" t="s">
        <v>19</v>
      </c>
      <c r="B64" t="s">
        <v>169</v>
      </c>
      <c r="C64" t="s">
        <v>170</v>
      </c>
    </row>
    <row r="65" spans="1:3">
      <c r="A65" t="s">
        <v>19</v>
      </c>
      <c r="B65" s="19" t="s">
        <v>171</v>
      </c>
      <c r="C65" s="19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s="19" t="s">
        <v>181</v>
      </c>
      <c r="C70" s="19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s="19" t="s">
        <v>19</v>
      </c>
      <c r="B80" s="19" t="s">
        <v>205</v>
      </c>
      <c r="C80" s="19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s="19" t="s">
        <v>19</v>
      </c>
      <c r="B83" s="19" t="s">
        <v>211</v>
      </c>
      <c r="C83" s="19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s="19" t="s">
        <v>19</v>
      </c>
      <c r="B95" s="19" t="s">
        <v>243</v>
      </c>
      <c r="C95" s="19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418</v>
      </c>
      <c r="C167" t="s">
        <v>419</v>
      </c>
      <c r="D167" s="2">
        <v>17.71</v>
      </c>
      <c r="I167" s="16" t="s">
        <v>420</v>
      </c>
      <c r="J167" s="16">
        <v>45545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8" r:id="rId4" xr:uid="{490CE38D-A8DB-4F5E-BAA9-72EFF0E65C54}"/>
    <hyperlink ref="B167" r:id="rId5" xr:uid="{F783B162-8945-4038-B21B-71A7FC54EA00}"/>
    <hyperlink ref="B6" r:id="rId6" xr:uid="{6EB7F145-14EB-4DF3-9241-A7BBFC152602}"/>
    <hyperlink ref="B7" r:id="rId7" xr:uid="{080A2B62-2090-42D3-9C6A-9C89DB9A9BF0}"/>
    <hyperlink ref="B9" r:id="rId8" xr:uid="{99DC6962-93B7-4C3C-AFAB-867F77F0A13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J37" sqref="J37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0.85546875" customWidth="1"/>
    <col min="9" max="10" width="9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A34" t="s">
        <v>19</v>
      </c>
      <c r="B34" t="s">
        <v>359</v>
      </c>
      <c r="C34" t="s">
        <v>360</v>
      </c>
    </row>
    <row r="35" spans="1:10">
      <c r="A35" t="s">
        <v>19</v>
      </c>
      <c r="B35" t="s">
        <v>389</v>
      </c>
      <c r="C35" t="s">
        <v>390</v>
      </c>
    </row>
    <row r="36" spans="1:10">
      <c r="A36" t="s">
        <v>19</v>
      </c>
      <c r="B36" t="s">
        <v>397</v>
      </c>
      <c r="C36" t="s">
        <v>398</v>
      </c>
    </row>
    <row r="37" spans="1:10">
      <c r="B37" s="1" t="s">
        <v>421</v>
      </c>
      <c r="C37" t="s">
        <v>422</v>
      </c>
      <c r="D37">
        <v>5.92</v>
      </c>
      <c r="E37" s="17">
        <f>+D37*H37</f>
        <v>1224.3758563199999</v>
      </c>
      <c r="F37" s="17">
        <f>+[6]Main!$K$5-[6]Main!$K$6</f>
        <v>95.133999999999986</v>
      </c>
      <c r="G37" s="17">
        <f>+E37-F37</f>
        <v>1129.2418563199999</v>
      </c>
      <c r="H37" s="17">
        <f>+[6]Main!$K$3</f>
        <v>206.820246</v>
      </c>
      <c r="I37" s="16" t="s">
        <v>420</v>
      </c>
      <c r="J37" s="18">
        <v>45555</v>
      </c>
    </row>
    <row r="39" spans="1:10">
      <c r="B39" s="14" t="s">
        <v>144</v>
      </c>
    </row>
    <row r="40" spans="1:10">
      <c r="B40" t="s">
        <v>145</v>
      </c>
    </row>
  </sheetData>
  <hyperlinks>
    <hyperlink ref="B37" r:id="rId1" xr:uid="{E9CEDD0D-C68A-4B79-8732-15DD4A2D41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2024-09-25T19:10:00Z</dcterms:modified>
</cp:coreProperties>
</file>