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2C9F28E4-52FF-4CB3-A4DC-5B7F4D8B2C8A}" xr6:coauthVersionLast="47" xr6:coauthVersionMax="47" xr10:uidLastSave="{00000000-0000-0000-0000-000000000000}"/>
  <bookViews>
    <workbookView xWindow="-50820" yWindow="780" windowWidth="26985" windowHeight="17820" xr2:uid="{ADAE5EC7-9196-433C-8B4F-1E8F4A6D3099}"/>
  </bookViews>
  <sheets>
    <sheet name="Main" sheetId="1" r:id="rId1"/>
    <sheet name="soquelitini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5" i="1"/>
  <c r="K4" i="1"/>
</calcChain>
</file>

<file path=xl/sharedStrings.xml><?xml version="1.0" encoding="utf-8"?>
<sst xmlns="http://schemas.openxmlformats.org/spreadsheetml/2006/main" count="38" uniqueCount="35">
  <si>
    <t>Price</t>
  </si>
  <si>
    <t>Shares</t>
  </si>
  <si>
    <t>MC</t>
  </si>
  <si>
    <t>Cash</t>
  </si>
  <si>
    <t>Debt</t>
  </si>
  <si>
    <t>EV</t>
  </si>
  <si>
    <t>PIC</t>
  </si>
  <si>
    <t>AD</t>
  </si>
  <si>
    <t>Q224</t>
  </si>
  <si>
    <t>Founded: 2014</t>
  </si>
  <si>
    <t xml:space="preserve">soquelitinib </t>
  </si>
  <si>
    <t>Name</t>
  </si>
  <si>
    <t>MOA</t>
  </si>
  <si>
    <t>ITK</t>
  </si>
  <si>
    <t>mupadolimab</t>
  </si>
  <si>
    <t>ciforadenant</t>
  </si>
  <si>
    <t>Indication</t>
  </si>
  <si>
    <t>R/R PTCL, Hematological Malignancies</t>
  </si>
  <si>
    <t>Phase</t>
  </si>
  <si>
    <t>III</t>
  </si>
  <si>
    <t>Main</t>
  </si>
  <si>
    <t>Brand</t>
  </si>
  <si>
    <t>Generic</t>
  </si>
  <si>
    <t>soquelitinib</t>
  </si>
  <si>
    <t>Clinical Trials</t>
  </si>
  <si>
    <t>Phase III "" n=150 R/R (2L-4L) PTCL</t>
  </si>
  <si>
    <t>PE: PFS</t>
  </si>
  <si>
    <t>CPI-818</t>
  </si>
  <si>
    <t>A2A inhibitor</t>
  </si>
  <si>
    <t>RCC</t>
  </si>
  <si>
    <t>CPI-182</t>
  </si>
  <si>
    <t>CXCR2</t>
  </si>
  <si>
    <t>interleukin 2 inducible T cell kinase</t>
  </si>
  <si>
    <t>Competition</t>
  </si>
  <si>
    <t>Aclaris, Principia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</si>
</sst>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quotePrefix="1"/>
    <xf numFmtId="0" fontId="2" fillId="0" borderId="0" xfId="0" applyFont="1"/>
    <xf numFmtId="0" fontId="1" fillId="0" borderId="0" xfId="1"/>
    <xf numFmtId="0" fontId="1" fillId="0" borderId="1" xfId="1" applyBorder="1"/>
    <xf numFmtId="0" fontId="0" fillId="0" borderId="7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92891621-A9D5-47D5-AA5C-F623EEEB843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602D7-41FF-451F-A8EF-F355DB11C24C}">
  <dimension ref="B2:L12"/>
  <sheetViews>
    <sheetView tabSelected="1" zoomScale="190" zoomScaleNormal="190" workbookViewId="0">
      <selection activeCell="J13" sqref="J13"/>
    </sheetView>
  </sheetViews>
  <sheetFormatPr defaultRowHeight="12.75" x14ac:dyDescent="0.2"/>
  <cols>
    <col min="1" max="1" width="6.42578125" customWidth="1"/>
    <col min="2" max="2" width="12.42578125" bestFit="1" customWidth="1"/>
    <col min="4" max="4" width="9.7109375" customWidth="1"/>
  </cols>
  <sheetData>
    <row r="2" spans="2:12" x14ac:dyDescent="0.2">
      <c r="B2" s="9" t="s">
        <v>11</v>
      </c>
      <c r="C2" s="10" t="s">
        <v>12</v>
      </c>
      <c r="D2" s="10" t="s">
        <v>16</v>
      </c>
      <c r="E2" s="17" t="s">
        <v>18</v>
      </c>
      <c r="F2" s="17"/>
      <c r="G2" s="17"/>
      <c r="H2" s="11"/>
      <c r="J2" t="s">
        <v>0</v>
      </c>
      <c r="K2">
        <v>5.71</v>
      </c>
    </row>
    <row r="3" spans="2:12" x14ac:dyDescent="0.2">
      <c r="B3" s="16" t="s">
        <v>10</v>
      </c>
      <c r="C3" s="4" t="s">
        <v>13</v>
      </c>
      <c r="D3" s="4" t="s">
        <v>17</v>
      </c>
      <c r="E3" s="18" t="s">
        <v>19</v>
      </c>
      <c r="F3" s="19"/>
      <c r="G3" s="19"/>
      <c r="H3" s="5"/>
      <c r="J3" t="s">
        <v>1</v>
      </c>
      <c r="K3" s="1">
        <v>62.551281000000003</v>
      </c>
      <c r="L3" s="2" t="s">
        <v>8</v>
      </c>
    </row>
    <row r="4" spans="2:12" x14ac:dyDescent="0.2">
      <c r="B4" s="3" t="s">
        <v>15</v>
      </c>
      <c r="C4" s="4" t="s">
        <v>28</v>
      </c>
      <c r="D4" s="4" t="s">
        <v>29</v>
      </c>
      <c r="E4" s="19"/>
      <c r="F4" s="19"/>
      <c r="G4" s="19"/>
      <c r="H4" s="5"/>
      <c r="J4" t="s">
        <v>2</v>
      </c>
      <c r="K4" s="1">
        <f>+K2*K3</f>
        <v>357.16781451000003</v>
      </c>
    </row>
    <row r="5" spans="2:12" x14ac:dyDescent="0.2">
      <c r="B5" s="3" t="s">
        <v>14</v>
      </c>
      <c r="C5" s="4"/>
      <c r="D5" s="4"/>
      <c r="E5" s="19"/>
      <c r="F5" s="19"/>
      <c r="G5" s="19"/>
      <c r="H5" s="5"/>
      <c r="J5" t="s">
        <v>3</v>
      </c>
      <c r="K5" s="1">
        <f>14.841+32.405+15.404</f>
        <v>62.650000000000006</v>
      </c>
      <c r="L5" s="2" t="s">
        <v>8</v>
      </c>
    </row>
    <row r="6" spans="2:12" x14ac:dyDescent="0.2">
      <c r="B6" s="3" t="s">
        <v>30</v>
      </c>
      <c r="C6" s="4"/>
      <c r="D6" s="12" t="s">
        <v>31</v>
      </c>
      <c r="E6" s="19"/>
      <c r="F6" s="19"/>
      <c r="G6" s="19"/>
      <c r="H6" s="5"/>
      <c r="J6" t="s">
        <v>4</v>
      </c>
      <c r="K6" s="1">
        <v>0</v>
      </c>
      <c r="L6" s="2" t="s">
        <v>8</v>
      </c>
    </row>
    <row r="7" spans="2:12" x14ac:dyDescent="0.2">
      <c r="B7" s="6"/>
      <c r="C7" s="7"/>
      <c r="D7" s="7"/>
      <c r="E7" s="20"/>
      <c r="F7" s="20"/>
      <c r="G7" s="20"/>
      <c r="H7" s="8"/>
      <c r="J7" t="s">
        <v>5</v>
      </c>
      <c r="K7" s="1">
        <f>+K4-K5+K6</f>
        <v>294.51781450999999</v>
      </c>
    </row>
    <row r="9" spans="2:12" x14ac:dyDescent="0.2">
      <c r="J9" t="s">
        <v>6</v>
      </c>
      <c r="K9" s="1">
        <v>397.255</v>
      </c>
    </row>
    <row r="10" spans="2:12" x14ac:dyDescent="0.2">
      <c r="J10" t="s">
        <v>7</v>
      </c>
      <c r="K10" s="1">
        <v>344.68</v>
      </c>
    </row>
    <row r="12" spans="2:12" x14ac:dyDescent="0.2">
      <c r="J12" t="s">
        <v>9</v>
      </c>
    </row>
  </sheetData>
  <hyperlinks>
    <hyperlink ref="B3" location="soquelitinib!A1" display="soquelitinib " xr:uid="{6784371F-1BA6-4240-AF3A-28A0C23EAEC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E88F6-9437-4973-96E1-BDD6D3D1DC25}">
  <dimension ref="A1:C8"/>
  <sheetViews>
    <sheetView zoomScale="190" zoomScaleNormal="190" workbookViewId="0"/>
  </sheetViews>
  <sheetFormatPr defaultRowHeight="12.75" x14ac:dyDescent="0.2"/>
  <cols>
    <col min="1" max="1" width="5" bestFit="1" customWidth="1"/>
    <col min="2" max="2" width="12.28515625" bestFit="1" customWidth="1"/>
  </cols>
  <sheetData>
    <row r="1" spans="1:3" x14ac:dyDescent="0.2">
      <c r="A1" s="15" t="s">
        <v>20</v>
      </c>
    </row>
    <row r="2" spans="1:3" x14ac:dyDescent="0.2">
      <c r="B2" t="s">
        <v>21</v>
      </c>
      <c r="C2" t="s">
        <v>27</v>
      </c>
    </row>
    <row r="3" spans="1:3" x14ac:dyDescent="0.2">
      <c r="B3" t="s">
        <v>22</v>
      </c>
      <c r="C3" s="13" t="s">
        <v>23</v>
      </c>
    </row>
    <row r="4" spans="1:3" x14ac:dyDescent="0.2">
      <c r="B4" t="s">
        <v>12</v>
      </c>
      <c r="C4" s="13" t="s">
        <v>32</v>
      </c>
    </row>
    <row r="5" spans="1:3" x14ac:dyDescent="0.2">
      <c r="B5" t="s">
        <v>33</v>
      </c>
      <c r="C5" s="13" t="s">
        <v>34</v>
      </c>
    </row>
    <row r="6" spans="1:3" x14ac:dyDescent="0.2">
      <c r="B6" t="s">
        <v>24</v>
      </c>
    </row>
    <row r="7" spans="1:3" x14ac:dyDescent="0.2">
      <c r="C7" s="14" t="s">
        <v>25</v>
      </c>
    </row>
    <row r="8" spans="1:3" x14ac:dyDescent="0.2">
      <c r="C8" t="s">
        <v>26</v>
      </c>
    </row>
  </sheetData>
  <hyperlinks>
    <hyperlink ref="A1" location="Main!A1" display="Main" xr:uid="{15E2E848-30FA-4FC5-9661-440D2EC0DB3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soquelitinib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2024-10-04T18:41:15Z</dcterms:created>
  <dcterms:modified xsi:type="dcterms:W3CDTF">2024-10-04T19:05:31Z</dcterms:modified>
</cp:coreProperties>
</file>