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506BB0F-87BF-4A5E-9721-83DB7A4AAFAA}" xr6:coauthVersionLast="47" xr6:coauthVersionMax="47" xr10:uidLastSave="{00000000-0000-0000-0000-000000000000}"/>
  <bookViews>
    <workbookView xWindow="-22590" yWindow="735" windowWidth="22335" windowHeight="19365" xr2:uid="{A49A7A12-B745-4EC9-B913-D708EFED4797}"/>
  </bookViews>
  <sheets>
    <sheet name="Main" sheetId="1" r:id="rId1"/>
    <sheet name="Model" sheetId="2" r:id="rId2"/>
    <sheet name="aficamt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5" i="1"/>
  <c r="K4" i="1"/>
</calcChain>
</file>

<file path=xl/sharedStrings.xml><?xml version="1.0" encoding="utf-8"?>
<sst xmlns="http://schemas.openxmlformats.org/spreadsheetml/2006/main" count="41" uniqueCount="36">
  <si>
    <t>Price</t>
  </si>
  <si>
    <t>Shares</t>
  </si>
  <si>
    <t>MC</t>
  </si>
  <si>
    <t>Cash</t>
  </si>
  <si>
    <t>Debt</t>
  </si>
  <si>
    <t>EV</t>
  </si>
  <si>
    <t>Q224</t>
  </si>
  <si>
    <t>PIC</t>
  </si>
  <si>
    <t>AD</t>
  </si>
  <si>
    <t>Founded: 1997</t>
  </si>
  <si>
    <t>Name</t>
  </si>
  <si>
    <t>omecamtiv mecarbil</t>
  </si>
  <si>
    <t>Indication</t>
  </si>
  <si>
    <t>MOA</t>
  </si>
  <si>
    <t>cardiac myosin activator</t>
  </si>
  <si>
    <t>aficamten</t>
  </si>
  <si>
    <t>cardiac myosin inhibitor</t>
  </si>
  <si>
    <t>cardiac troponin activator</t>
  </si>
  <si>
    <t>Main</t>
  </si>
  <si>
    <t>Brand</t>
  </si>
  <si>
    <t>Generic</t>
  </si>
  <si>
    <t>HCM</t>
  </si>
  <si>
    <t>Clinical Trials</t>
  </si>
  <si>
    <t>Phase III "SEQUOIA-HCM"</t>
  </si>
  <si>
    <t>68% complete hemodynamic response vs. 7% for placebo</t>
  </si>
  <si>
    <t>Phase III "MAPLE-HCM" vs metoprolol</t>
  </si>
  <si>
    <t>Phase III "ACACIA-HCM"</t>
  </si>
  <si>
    <t>Phase III "CEDAR-HCM"</t>
  </si>
  <si>
    <t>HFpEF</t>
  </si>
  <si>
    <t>CK-586 (CK-4021586)</t>
  </si>
  <si>
    <t>Phase</t>
  </si>
  <si>
    <t>Filing</t>
  </si>
  <si>
    <t>Phase III "FOREST-HCM"</t>
  </si>
  <si>
    <t>CK-136 (CK-3828136)</t>
  </si>
  <si>
    <t>Muscular Dystrophy</t>
  </si>
  <si>
    <t>fast skeletal troponin activator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</si>
</sst>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0" fontId="2" fillId="0" borderId="0" xfId="0" applyFont="1"/>
    <xf numFmtId="0" fontId="1" fillId="0" borderId="1" xfId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414B3E2-BBFB-4AE2-BF69-22C7FD823BE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3201-ED6E-407F-99F1-919EDB88A99D}">
  <dimension ref="B2:L12"/>
  <sheetViews>
    <sheetView tabSelected="1" zoomScale="160" zoomScaleNormal="160" workbookViewId="0">
      <selection activeCell="B8" sqref="B8"/>
    </sheetView>
  </sheetViews>
  <sheetFormatPr defaultRowHeight="12.75" x14ac:dyDescent="0.2"/>
  <cols>
    <col min="1" max="1" width="4.5703125" customWidth="1"/>
    <col min="2" max="2" width="20" bestFit="1" customWidth="1"/>
    <col min="4" max="4" width="22.28515625" bestFit="1" customWidth="1"/>
  </cols>
  <sheetData>
    <row r="2" spans="2:12" x14ac:dyDescent="0.2">
      <c r="B2" s="10" t="s">
        <v>10</v>
      </c>
      <c r="C2" s="11" t="s">
        <v>12</v>
      </c>
      <c r="D2" s="11" t="s">
        <v>13</v>
      </c>
      <c r="E2" s="11" t="s">
        <v>30</v>
      </c>
      <c r="F2" s="11"/>
      <c r="G2" s="11"/>
      <c r="H2" s="12"/>
      <c r="J2" t="s">
        <v>0</v>
      </c>
      <c r="K2" s="1">
        <v>56.68</v>
      </c>
    </row>
    <row r="3" spans="2:12" x14ac:dyDescent="0.2">
      <c r="B3" s="4" t="s">
        <v>11</v>
      </c>
      <c r="C3" s="5"/>
      <c r="D3" s="5" t="s">
        <v>14</v>
      </c>
      <c r="E3" s="5"/>
      <c r="F3" s="5"/>
      <c r="G3" s="5"/>
      <c r="H3" s="6"/>
      <c r="J3" t="s">
        <v>1</v>
      </c>
      <c r="K3" s="3">
        <v>117.659578</v>
      </c>
      <c r="L3" s="2" t="s">
        <v>6</v>
      </c>
    </row>
    <row r="4" spans="2:12" x14ac:dyDescent="0.2">
      <c r="B4" s="4" t="s">
        <v>29</v>
      </c>
      <c r="C4" s="5" t="s">
        <v>28</v>
      </c>
      <c r="D4" s="5" t="s">
        <v>16</v>
      </c>
      <c r="E4" s="5"/>
      <c r="F4" s="5"/>
      <c r="G4" s="5"/>
      <c r="H4" s="6"/>
      <c r="J4" t="s">
        <v>2</v>
      </c>
      <c r="K4" s="3">
        <f>+K2*K3</f>
        <v>6668.9448810399999</v>
      </c>
    </row>
    <row r="5" spans="2:12" x14ac:dyDescent="0.2">
      <c r="B5" s="15" t="s">
        <v>15</v>
      </c>
      <c r="C5" s="5"/>
      <c r="D5" s="5" t="s">
        <v>16</v>
      </c>
      <c r="E5" s="5" t="s">
        <v>31</v>
      </c>
      <c r="F5" s="5"/>
      <c r="G5" s="5"/>
      <c r="H5" s="6"/>
      <c r="J5" t="s">
        <v>3</v>
      </c>
      <c r="K5" s="3">
        <f>190.142+866.633+305.361</f>
        <v>1362.136</v>
      </c>
      <c r="L5" s="2" t="s">
        <v>6</v>
      </c>
    </row>
    <row r="6" spans="2:12" x14ac:dyDescent="0.2">
      <c r="B6" s="4" t="s">
        <v>33</v>
      </c>
      <c r="C6" s="5"/>
      <c r="D6" s="5" t="s">
        <v>17</v>
      </c>
      <c r="E6" s="5"/>
      <c r="F6" s="5"/>
      <c r="G6" s="5"/>
      <c r="H6" s="6"/>
      <c r="J6" t="s">
        <v>4</v>
      </c>
      <c r="K6" s="3">
        <f>11.52+550.6+92.831</f>
        <v>654.95100000000002</v>
      </c>
      <c r="L6" s="2" t="s">
        <v>6</v>
      </c>
    </row>
    <row r="7" spans="2:12" x14ac:dyDescent="0.2">
      <c r="B7" s="4"/>
      <c r="C7" t="s">
        <v>34</v>
      </c>
      <c r="D7" s="16" t="s">
        <v>35</v>
      </c>
      <c r="E7" s="5"/>
      <c r="F7" s="5"/>
      <c r="G7" s="5"/>
      <c r="H7" s="6"/>
      <c r="J7" t="s">
        <v>5</v>
      </c>
      <c r="K7" s="3">
        <f>+K4-K5+K6</f>
        <v>5961.7598810400004</v>
      </c>
    </row>
    <row r="8" spans="2:12" x14ac:dyDescent="0.2">
      <c r="B8" s="4"/>
      <c r="C8" s="5"/>
      <c r="D8" s="5"/>
      <c r="E8" s="5"/>
      <c r="F8" s="5"/>
      <c r="G8" s="5"/>
      <c r="H8" s="6"/>
    </row>
    <row r="9" spans="2:12" x14ac:dyDescent="0.2">
      <c r="B9" s="4"/>
      <c r="C9" s="5"/>
      <c r="D9" s="5"/>
      <c r="E9" s="5"/>
      <c r="F9" s="5"/>
      <c r="G9" s="5"/>
      <c r="H9" s="6"/>
      <c r="J9" t="s">
        <v>7</v>
      </c>
      <c r="K9" s="3">
        <v>2500.654</v>
      </c>
    </row>
    <row r="10" spans="2:12" x14ac:dyDescent="0.2">
      <c r="B10" s="4"/>
      <c r="C10" s="5"/>
      <c r="D10" s="5"/>
      <c r="E10" s="5"/>
      <c r="F10" s="5"/>
      <c r="G10" s="5"/>
      <c r="H10" s="6"/>
      <c r="J10" t="s">
        <v>8</v>
      </c>
      <c r="K10" s="3">
        <v>2391.1990000000001</v>
      </c>
    </row>
    <row r="11" spans="2:12" x14ac:dyDescent="0.2">
      <c r="B11" s="4"/>
      <c r="C11" s="5"/>
      <c r="D11" s="5"/>
      <c r="E11" s="5"/>
      <c r="F11" s="5"/>
      <c r="G11" s="5"/>
      <c r="H11" s="6"/>
    </row>
    <row r="12" spans="2:12" x14ac:dyDescent="0.2">
      <c r="B12" s="7"/>
      <c r="C12" s="8"/>
      <c r="D12" s="8"/>
      <c r="E12" s="8"/>
      <c r="F12" s="8"/>
      <c r="G12" s="8"/>
      <c r="H12" s="9"/>
      <c r="J12" t="s">
        <v>9</v>
      </c>
    </row>
  </sheetData>
  <hyperlinks>
    <hyperlink ref="B5" location="aficamten!A1" display="aficamten" xr:uid="{3C39CB6B-3D31-4CC3-9398-EA66DB1877D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7C984-346A-4931-B9C2-A7ABEF87E26D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67BF-BF34-44B5-A34D-0C11A3B98053}">
  <dimension ref="A1:C19"/>
  <sheetViews>
    <sheetView zoomScale="205" zoomScaleNormal="205" workbookViewId="0"/>
  </sheetViews>
  <sheetFormatPr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s="13" t="s">
        <v>18</v>
      </c>
    </row>
    <row r="2" spans="1:3" x14ac:dyDescent="0.2">
      <c r="B2" t="s">
        <v>19</v>
      </c>
    </row>
    <row r="3" spans="1:3" x14ac:dyDescent="0.2">
      <c r="B3" t="s">
        <v>20</v>
      </c>
      <c r="C3" t="s">
        <v>15</v>
      </c>
    </row>
    <row r="4" spans="1:3" x14ac:dyDescent="0.2">
      <c r="B4" t="s">
        <v>12</v>
      </c>
      <c r="C4" t="s">
        <v>21</v>
      </c>
    </row>
    <row r="5" spans="1:3" x14ac:dyDescent="0.2">
      <c r="B5" t="s">
        <v>22</v>
      </c>
    </row>
    <row r="6" spans="1:3" x14ac:dyDescent="0.2">
      <c r="C6" s="14" t="s">
        <v>23</v>
      </c>
    </row>
    <row r="7" spans="1:3" x14ac:dyDescent="0.2">
      <c r="C7" t="s">
        <v>24</v>
      </c>
    </row>
    <row r="9" spans="1:3" x14ac:dyDescent="0.2">
      <c r="C9" s="14" t="s">
        <v>25</v>
      </c>
    </row>
    <row r="12" spans="1:3" x14ac:dyDescent="0.2">
      <c r="C12" s="14" t="s">
        <v>26</v>
      </c>
    </row>
    <row r="15" spans="1:3" x14ac:dyDescent="0.2">
      <c r="C15" s="14" t="s">
        <v>27</v>
      </c>
    </row>
    <row r="19" spans="3:3" x14ac:dyDescent="0.2">
      <c r="C19" s="14" t="s">
        <v>32</v>
      </c>
    </row>
  </sheetData>
  <hyperlinks>
    <hyperlink ref="A1" location="Main!A1" display="Main" xr:uid="{7D54AC95-4354-4128-99E0-AB248A696F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aficamten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2024-10-05T03:13:10Z</dcterms:created>
  <dcterms:modified xsi:type="dcterms:W3CDTF">2024-10-05T19:23:01Z</dcterms:modified>
</cp:coreProperties>
</file>