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y\Documents\kerner\MergeTexts\MergeTexts\"/>
    </mc:Choice>
  </mc:AlternateContent>
  <xr:revisionPtr revIDLastSave="0" documentId="13_ncr:1_{CA18C156-FBBA-4006-ABD6-E4A02C35F9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6" i="1" l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S13" i="1"/>
  <c r="R13" i="1"/>
  <c r="Q13" i="1"/>
  <c r="M13" i="1"/>
  <c r="L13" i="1"/>
  <c r="K13" i="1"/>
  <c r="S12" i="1"/>
  <c r="R12" i="1"/>
  <c r="Q12" i="1"/>
  <c r="M12" i="1"/>
  <c r="L12" i="1"/>
  <c r="K12" i="1"/>
  <c r="S11" i="1"/>
  <c r="R11" i="1"/>
  <c r="Q11" i="1"/>
  <c r="M11" i="1"/>
  <c r="L11" i="1"/>
  <c r="K11" i="1"/>
  <c r="S10" i="1"/>
  <c r="R10" i="1"/>
  <c r="Q10" i="1"/>
  <c r="M10" i="1"/>
  <c r="L10" i="1"/>
  <c r="K10" i="1"/>
  <c r="S9" i="1"/>
  <c r="R9" i="1"/>
  <c r="Q9" i="1"/>
  <c r="M9" i="1"/>
  <c r="L9" i="1"/>
  <c r="K9" i="1"/>
  <c r="S8" i="1"/>
  <c r="R8" i="1"/>
  <c r="Q8" i="1"/>
  <c r="M8" i="1"/>
  <c r="L8" i="1"/>
  <c r="K8" i="1"/>
  <c r="S7" i="1"/>
  <c r="R7" i="1"/>
  <c r="Q7" i="1"/>
  <c r="M7" i="1"/>
  <c r="L7" i="1"/>
  <c r="K7" i="1"/>
</calcChain>
</file>

<file path=xl/sharedStrings.xml><?xml version="1.0" encoding="utf-8"?>
<sst xmlns="http://schemas.openxmlformats.org/spreadsheetml/2006/main" count="344" uniqueCount="104">
  <si>
    <t>Authors</t>
  </si>
  <si>
    <t>JCT Confessions1</t>
  </si>
  <si>
    <t>female</t>
  </si>
  <si>
    <t>IL</t>
  </si>
  <si>
    <t>NORMAL-</t>
  </si>
  <si>
    <t>Liraz Sitruk‏</t>
  </si>
  <si>
    <t>וידויים של טרמפיסטים2170</t>
  </si>
  <si>
    <t>וידויים של טרמפיסטים1605</t>
  </si>
  <si>
    <t>וידויים של טרמפיסטים2223</t>
  </si>
  <si>
    <t>IDF Confessions7581</t>
  </si>
  <si>
    <t>IDF Confessions8678</t>
  </si>
  <si>
    <t>IDF Confessions6171</t>
  </si>
  <si>
    <t>IDF Confessions7490</t>
  </si>
  <si>
    <t>IDF Confessions7382</t>
  </si>
  <si>
    <t>IDF Confessions7099</t>
  </si>
  <si>
    <t>IDF Confessions7476</t>
  </si>
  <si>
    <t>Hadas Tagari‏</t>
  </si>
  <si>
    <t>IDF Confessions7513</t>
  </si>
  <si>
    <t>Srugim Confessions4368</t>
  </si>
  <si>
    <t>Srugim Confessions6556</t>
  </si>
  <si>
    <t>Srugim Confessions3137</t>
  </si>
  <si>
    <t>Srugim Confessions9737</t>
  </si>
  <si>
    <t>Srugim Confessions3240</t>
  </si>
  <si>
    <t>Srugim Confessions3018</t>
  </si>
  <si>
    <t>Confessions956</t>
  </si>
  <si>
    <t>Confessions871</t>
  </si>
  <si>
    <t>Confessions1358</t>
  </si>
  <si>
    <t>שרון מלטבשי‏</t>
  </si>
  <si>
    <t>Confessions1386</t>
  </si>
  <si>
    <t>New BGU Confessions5492</t>
  </si>
  <si>
    <t>New BGU Confessions9451</t>
  </si>
  <si>
    <t>Oded Gavish</t>
  </si>
  <si>
    <t>male</t>
  </si>
  <si>
    <t>Bar Rahmim</t>
  </si>
  <si>
    <t>JCT Confessions2</t>
  </si>
  <si>
    <t>Yarin Tobe</t>
  </si>
  <si>
    <t>Moran Hori</t>
  </si>
  <si>
    <t>Reina Raveh</t>
  </si>
  <si>
    <t>Leah Tonic</t>
  </si>
  <si>
    <t>Noga Asulin</t>
  </si>
  <si>
    <t>Lior Klimi</t>
  </si>
  <si>
    <t>חושן הרוש</t>
  </si>
  <si>
    <t>Maayan Mina Priel</t>
  </si>
  <si>
    <t>Hagar Tzameret</t>
  </si>
  <si>
    <t>Yaron Genad</t>
  </si>
  <si>
    <t>Lev Moshe</t>
  </si>
  <si>
    <t>Roni Kalman</t>
  </si>
  <si>
    <t>Avital T. Subai</t>
  </si>
  <si>
    <t>BIU Confessions</t>
  </si>
  <si>
    <t>Ori Fried</t>
  </si>
  <si>
    <t>Moshe Broyer</t>
  </si>
  <si>
    <t>אלין אבשלמוב</t>
  </si>
  <si>
    <t>Adi Adinaev</t>
  </si>
  <si>
    <t>Tehila Hindi</t>
  </si>
  <si>
    <t>Eden Monsa</t>
  </si>
  <si>
    <t>וידויים של חובשים ופראמדיקים902</t>
  </si>
  <si>
    <t>וידויים של חובשים ופראמדיקים2461</t>
  </si>
  <si>
    <t>מיכאל שלי‏</t>
  </si>
  <si>
    <t>וידויים של חובשים ופראמדיקים2635</t>
  </si>
  <si>
    <t>וידויים של חובשים ופראמדיקים2613</t>
  </si>
  <si>
    <t>וידויים של חובשים ופראמדיקים2790</t>
  </si>
  <si>
    <t>וידויים של דתלשים14695</t>
  </si>
  <si>
    <t>וידויים של דתלשים14694</t>
  </si>
  <si>
    <t>וידויים של דתלשים14090</t>
  </si>
  <si>
    <t>וידויים של דתלשים14459</t>
  </si>
  <si>
    <t>וידויים של דתלשים14113</t>
  </si>
  <si>
    <t>וידויים של דתלשים15161</t>
  </si>
  <si>
    <t>וידויים של דתלשים13173</t>
  </si>
  <si>
    <t>Reut Dadon‏</t>
  </si>
  <si>
    <t>וידויים של דתלשים15457</t>
  </si>
  <si>
    <t>וידויים של דתלשים14168</t>
  </si>
  <si>
    <t>וידויים של דתלשים14492</t>
  </si>
  <si>
    <t>וידויים של דתלשים14481</t>
  </si>
  <si>
    <t>וידויים למטרות היכרות 18-21 1</t>
  </si>
  <si>
    <t>וידויים של חובשים ופראמדיקים1174</t>
  </si>
  <si>
    <t>וידויים של טרמפיסטים1806</t>
  </si>
  <si>
    <t>וידויים של טרמפיסטים1934</t>
  </si>
  <si>
    <t>וידויים של טרמפיסטים2465</t>
  </si>
  <si>
    <t>וידויים של טרמפיסטים2808</t>
  </si>
  <si>
    <t>name</t>
  </si>
  <si>
    <t># of posts</t>
  </si>
  <si>
    <t>age</t>
  </si>
  <si>
    <t>gender</t>
  </si>
  <si>
    <t>country</t>
  </si>
  <si>
    <t>classification</t>
  </si>
  <si>
    <t>avg. words</t>
  </si>
  <si>
    <t>avg. chars</t>
  </si>
  <si>
    <t>total</t>
  </si>
  <si>
    <t>average</t>
  </si>
  <si>
    <t>median</t>
  </si>
  <si>
    <t>stdev</t>
  </si>
  <si>
    <t>max</t>
  </si>
  <si>
    <t>min</t>
  </si>
  <si>
    <t>mode</t>
  </si>
  <si>
    <t>? means that there is no certainty about the country</t>
  </si>
  <si>
    <t>Websites</t>
  </si>
  <si>
    <t>facebook</t>
  </si>
  <si>
    <t># of females</t>
  </si>
  <si>
    <t># of males</t>
  </si>
  <si>
    <t>Sub-class</t>
  </si>
  <si>
    <t>HK - הלם קרב</t>
  </si>
  <si>
    <t>TM - תקיפה מינית</t>
  </si>
  <si>
    <t>UKN - Unknown</t>
  </si>
  <si>
    <t>General analysis of the database classified as "NORMAL" TM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</si>
</sst>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7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79" totalsRowShown="0">
  <autoFilter ref="A5:H79" xr:uid="{00000000-0009-0000-0100-000001000000}"/>
  <tableColumns count="8">
    <tableColumn id="1" xr3:uid="{00000000-0010-0000-0000-000001000000}" name="name"/>
    <tableColumn id="2" xr3:uid="{00000000-0010-0000-0000-000002000000}" name="# of posts"/>
    <tableColumn id="3" xr3:uid="{00000000-0010-0000-0000-000003000000}" name="age"/>
    <tableColumn id="4" xr3:uid="{00000000-0010-0000-0000-000004000000}" name="gender"/>
    <tableColumn id="5" xr3:uid="{00000000-0010-0000-0000-000005000000}" name="country"/>
    <tableColumn id="6" xr3:uid="{00000000-0010-0000-0000-000006000000}" name="classification"/>
    <tableColumn id="7" xr3:uid="{00000000-0010-0000-0000-000007000000}" name="avg. words"/>
    <tableColumn id="8" xr3:uid="{00000000-0010-0000-0000-000008000000}" name="avg. cha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5:M6" totalsRowShown="0">
  <autoFilter ref="J5:M6" xr:uid="{00000000-0009-0000-0100-000002000000}"/>
  <tableColumns count="4">
    <tableColumn id="1" xr3:uid="{00000000-0010-0000-0100-000001000000}" name="name"/>
    <tableColumn id="2" xr3:uid="{00000000-0010-0000-0100-000002000000}" name="# of posts"/>
    <tableColumn id="3" xr3:uid="{00000000-0010-0000-0100-000003000000}" name="# of females"/>
    <tableColumn id="4" xr3:uid="{00000000-0010-0000-0100-000004000000}" name="# of mal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P5:S6" totalsRowShown="0">
  <autoFilter ref="P5:S6" xr:uid="{00000000-0009-0000-0100-000003000000}"/>
  <tableColumns count="4">
    <tableColumn id="1" xr3:uid="{00000000-0010-0000-0200-000001000000}" name="name"/>
    <tableColumn id="2" xr3:uid="{00000000-0010-0000-0200-000002000000}" name="# of posts"/>
    <tableColumn id="3" xr3:uid="{00000000-0010-0000-0200-000003000000}" name="# of females"/>
    <tableColumn id="4" xr3:uid="{00000000-0010-0000-0200-000004000000}" name="# of m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8"/>
  <sheetViews>
    <sheetView tabSelected="1" workbookViewId="0"/>
  </sheetViews>
  <sheetFormatPr defaultRowHeight="14.25" x14ac:dyDescent="0.2"/>
  <sheetData>
    <row r="1" spans="1:19" ht="21.75" x14ac:dyDescent="0.3">
      <c r="A1" s="1" t="s">
        <v>103</v>
      </c>
    </row>
    <row r="4" spans="1:19" ht="19.5" x14ac:dyDescent="0.3">
      <c r="A4" s="2" t="s">
        <v>0</v>
      </c>
      <c r="J4" s="2" t="s">
        <v>95</v>
      </c>
      <c r="P4" s="2" t="s">
        <v>99</v>
      </c>
    </row>
    <row r="5" spans="1:19" x14ac:dyDescent="0.2">
      <c r="A5" t="s">
        <v>79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J5" t="s">
        <v>79</v>
      </c>
      <c r="K5" t="s">
        <v>80</v>
      </c>
      <c r="L5" t="s">
        <v>97</v>
      </c>
      <c r="M5" t="s">
        <v>98</v>
      </c>
      <c r="P5" t="s">
        <v>79</v>
      </c>
      <c r="Q5" t="s">
        <v>80</v>
      </c>
      <c r="R5" t="s">
        <v>97</v>
      </c>
      <c r="S5" t="s">
        <v>98</v>
      </c>
    </row>
    <row r="6" spans="1:19" x14ac:dyDescent="0.2">
      <c r="A6" t="s">
        <v>1</v>
      </c>
      <c r="B6">
        <v>1</v>
      </c>
      <c r="D6" t="s">
        <v>2</v>
      </c>
      <c r="E6" t="s">
        <v>3</v>
      </c>
      <c r="F6" t="s">
        <v>4</v>
      </c>
      <c r="G6">
        <v>50</v>
      </c>
      <c r="H6">
        <v>270</v>
      </c>
      <c r="J6" t="s">
        <v>96</v>
      </c>
      <c r="K6">
        <v>75</v>
      </c>
      <c r="L6">
        <v>70</v>
      </c>
      <c r="M6">
        <v>5</v>
      </c>
      <c r="Q6">
        <v>75</v>
      </c>
      <c r="R6">
        <v>70</v>
      </c>
      <c r="S6">
        <v>5</v>
      </c>
    </row>
    <row r="7" spans="1:19" ht="15" x14ac:dyDescent="0.25">
      <c r="A7" t="s">
        <v>5</v>
      </c>
      <c r="B7">
        <v>1</v>
      </c>
      <c r="D7" t="s">
        <v>2</v>
      </c>
      <c r="E7" t="s">
        <v>3</v>
      </c>
      <c r="F7" t="s">
        <v>4</v>
      </c>
      <c r="G7">
        <v>52</v>
      </c>
      <c r="H7">
        <v>293</v>
      </c>
      <c r="J7" s="3" t="s">
        <v>87</v>
      </c>
      <c r="K7" s="4">
        <f>IF(ISERROR(SUM(K6:K6)), "N/A", SUM(K6:K6))</f>
        <v>75</v>
      </c>
      <c r="L7" s="4">
        <f>IF(ISERROR(SUM(L6:L6)), "N/A", SUM(L6:L6))</f>
        <v>70</v>
      </c>
      <c r="M7" s="4">
        <f>IF(ISERROR(SUM(M6:M6)), "N/A", SUM(M6:M6))</f>
        <v>5</v>
      </c>
      <c r="P7" s="3" t="s">
        <v>87</v>
      </c>
      <c r="Q7" s="4">
        <f>IF(ISERROR(SUM(Q6:Q6)), "N/A", SUM(Q6:Q6))</f>
        <v>75</v>
      </c>
      <c r="R7" s="4">
        <f>IF(ISERROR(SUM(R6:R6)), "N/A", SUM(R6:R6))</f>
        <v>70</v>
      </c>
      <c r="S7" s="4">
        <f>IF(ISERROR(SUM(S6:S6)), "N/A", SUM(S6:S6))</f>
        <v>5</v>
      </c>
    </row>
    <row r="8" spans="1:19" ht="15" x14ac:dyDescent="0.25">
      <c r="A8" t="s">
        <v>6</v>
      </c>
      <c r="B8">
        <v>1</v>
      </c>
      <c r="D8" t="s">
        <v>2</v>
      </c>
      <c r="E8" t="s">
        <v>3</v>
      </c>
      <c r="F8" t="s">
        <v>4</v>
      </c>
      <c r="G8">
        <v>244</v>
      </c>
      <c r="H8">
        <v>1287</v>
      </c>
      <c r="J8" s="3" t="s">
        <v>88</v>
      </c>
      <c r="K8" s="4">
        <f>IF(ISERROR(AVERAGE(K6:K6)), "N/A", AVERAGE(K6:K6))</f>
        <v>75</v>
      </c>
      <c r="L8" s="4">
        <f>IF(ISERROR(AVERAGE(L6:L6)), "N/A", AVERAGE(L6:L6))</f>
        <v>70</v>
      </c>
      <c r="M8" s="4">
        <f>IF(ISERROR(AVERAGE(M6:M6)), "N/A", AVERAGE(M6:M6))</f>
        <v>5</v>
      </c>
      <c r="P8" s="3" t="s">
        <v>88</v>
      </c>
      <c r="Q8" s="4">
        <f>IF(ISERROR(AVERAGE(Q6:Q6)), "N/A", AVERAGE(Q6:Q6))</f>
        <v>75</v>
      </c>
      <c r="R8" s="4">
        <f>IF(ISERROR(AVERAGE(R6:R6)), "N/A", AVERAGE(R6:R6))</f>
        <v>70</v>
      </c>
      <c r="S8" s="4">
        <f>IF(ISERROR(AVERAGE(S6:S6)), "N/A", AVERAGE(S6:S6))</f>
        <v>5</v>
      </c>
    </row>
    <row r="9" spans="1:19" ht="15" x14ac:dyDescent="0.25">
      <c r="A9" t="s">
        <v>7</v>
      </c>
      <c r="B9">
        <v>1</v>
      </c>
      <c r="D9" t="s">
        <v>2</v>
      </c>
      <c r="E9" t="s">
        <v>3</v>
      </c>
      <c r="F9" t="s">
        <v>4</v>
      </c>
      <c r="G9">
        <v>367</v>
      </c>
      <c r="H9">
        <v>1928</v>
      </c>
      <c r="J9" s="3" t="s">
        <v>89</v>
      </c>
      <c r="K9" s="4">
        <f>IF(ISERROR(MEDIAN(K6:K6)), "N/A", MEDIAN(K6:K6))</f>
        <v>75</v>
      </c>
      <c r="L9" s="4">
        <f>IF(ISERROR(MEDIAN(L6:L6)), "N/A", MEDIAN(L6:L6))</f>
        <v>70</v>
      </c>
      <c r="M9" s="4">
        <f>IF(ISERROR(MEDIAN(M6:M6)), "N/A", MEDIAN(M6:M6))</f>
        <v>5</v>
      </c>
      <c r="P9" s="3" t="s">
        <v>89</v>
      </c>
      <c r="Q9" s="4">
        <f>IF(ISERROR(MEDIAN(Q6:Q6)), "N/A", MEDIAN(Q6:Q6))</f>
        <v>75</v>
      </c>
      <c r="R9" s="4">
        <f>IF(ISERROR(MEDIAN(R6:R6)), "N/A", MEDIAN(R6:R6))</f>
        <v>70</v>
      </c>
      <c r="S9" s="4">
        <f>IF(ISERROR(MEDIAN(S6:S6)), "N/A", MEDIAN(S6:S6))</f>
        <v>5</v>
      </c>
    </row>
    <row r="10" spans="1:19" ht="15" x14ac:dyDescent="0.25">
      <c r="A10" t="s">
        <v>8</v>
      </c>
      <c r="B10">
        <v>1</v>
      </c>
      <c r="D10" t="s">
        <v>2</v>
      </c>
      <c r="E10" t="s">
        <v>3</v>
      </c>
      <c r="F10" t="s">
        <v>4</v>
      </c>
      <c r="G10">
        <v>99</v>
      </c>
      <c r="H10">
        <v>547</v>
      </c>
      <c r="J10" s="3" t="s">
        <v>90</v>
      </c>
      <c r="K10" s="4" t="str">
        <f>IF(ISERROR(STDEV(K6:K6)), "N/A", STDEV(K6:K6))</f>
        <v>N/A</v>
      </c>
      <c r="L10" s="4" t="str">
        <f>IF(ISERROR(STDEV(L6:L6)), "N/A", STDEV(L6:L6))</f>
        <v>N/A</v>
      </c>
      <c r="M10" s="4" t="str">
        <f>IF(ISERROR(STDEV(M6:M6)), "N/A", STDEV(M6:M6))</f>
        <v>N/A</v>
      </c>
      <c r="P10" s="3" t="s">
        <v>90</v>
      </c>
      <c r="Q10" s="4" t="str">
        <f>IF(ISERROR(STDEV(Q6:Q6)), "N/A", STDEV(Q6:Q6))</f>
        <v>N/A</v>
      </c>
      <c r="R10" s="4" t="str">
        <f>IF(ISERROR(STDEV(R6:R6)), "N/A", STDEV(R6:R6))</f>
        <v>N/A</v>
      </c>
      <c r="S10" s="4" t="str">
        <f>IF(ISERROR(STDEV(S6:S6)), "N/A", STDEV(S6:S6))</f>
        <v>N/A</v>
      </c>
    </row>
    <row r="11" spans="1:19" ht="15" x14ac:dyDescent="0.25">
      <c r="A11" t="s">
        <v>9</v>
      </c>
      <c r="B11">
        <v>1</v>
      </c>
      <c r="D11" t="s">
        <v>2</v>
      </c>
      <c r="E11" t="s">
        <v>3</v>
      </c>
      <c r="F11" t="s">
        <v>4</v>
      </c>
      <c r="G11">
        <v>345</v>
      </c>
      <c r="H11">
        <v>1896</v>
      </c>
      <c r="J11" s="3" t="s">
        <v>91</v>
      </c>
      <c r="K11" s="4">
        <f>IF(ISERROR(MAX(K6:K6)), "N/A", MAX(K6:K6))</f>
        <v>75</v>
      </c>
      <c r="L11" s="4">
        <f>IF(ISERROR(MAX(L6:L6)), "N/A", MAX(L6:L6))</f>
        <v>70</v>
      </c>
      <c r="M11" s="4">
        <f>IF(ISERROR(MAX(M6:M6)), "N/A", MAX(M6:M6))</f>
        <v>5</v>
      </c>
      <c r="P11" s="3" t="s">
        <v>91</v>
      </c>
      <c r="Q11" s="4">
        <f>IF(ISERROR(MAX(Q6:Q6)), "N/A", MAX(Q6:Q6))</f>
        <v>75</v>
      </c>
      <c r="R11" s="4">
        <f>IF(ISERROR(MAX(R6:R6)), "N/A", MAX(R6:R6))</f>
        <v>70</v>
      </c>
      <c r="S11" s="4">
        <f>IF(ISERROR(MAX(S6:S6)), "N/A", MAX(S6:S6))</f>
        <v>5</v>
      </c>
    </row>
    <row r="12" spans="1:19" ht="15" x14ac:dyDescent="0.25">
      <c r="A12" t="s">
        <v>10</v>
      </c>
      <c r="B12">
        <v>1</v>
      </c>
      <c r="D12" t="s">
        <v>2</v>
      </c>
      <c r="E12" t="s">
        <v>3</v>
      </c>
      <c r="F12" t="s">
        <v>4</v>
      </c>
      <c r="G12">
        <v>81</v>
      </c>
      <c r="H12">
        <v>435</v>
      </c>
      <c r="J12" s="3" t="s">
        <v>92</v>
      </c>
      <c r="K12" s="4">
        <f>IF(ISERROR(MIN(K6:K6)), "N/A", MIN(K6:K6))</f>
        <v>75</v>
      </c>
      <c r="L12" s="4">
        <f>IF(ISERROR(MIN(L6:L6)), "N/A", MIN(L6:L6))</f>
        <v>70</v>
      </c>
      <c r="M12" s="4">
        <f>IF(ISERROR(MIN(M6:M6)), "N/A", MIN(M6:M6))</f>
        <v>5</v>
      </c>
      <c r="P12" s="3" t="s">
        <v>92</v>
      </c>
      <c r="Q12" s="4">
        <f>IF(ISERROR(MIN(Q6:Q6)), "N/A", MIN(Q6:Q6))</f>
        <v>75</v>
      </c>
      <c r="R12" s="4">
        <f>IF(ISERROR(MIN(R6:R6)), "N/A", MIN(R6:R6))</f>
        <v>70</v>
      </c>
      <c r="S12" s="4">
        <f>IF(ISERROR(MIN(S6:S6)), "N/A", MIN(S6:S6))</f>
        <v>5</v>
      </c>
    </row>
    <row r="13" spans="1:19" ht="15" x14ac:dyDescent="0.25">
      <c r="A13" t="s">
        <v>11</v>
      </c>
      <c r="B13">
        <v>1</v>
      </c>
      <c r="D13" t="s">
        <v>2</v>
      </c>
      <c r="E13" t="s">
        <v>3</v>
      </c>
      <c r="F13" t="s">
        <v>4</v>
      </c>
      <c r="G13">
        <v>250</v>
      </c>
      <c r="H13">
        <v>1325</v>
      </c>
      <c r="J13" s="3" t="s">
        <v>93</v>
      </c>
      <c r="K13" s="4" t="str">
        <f>IF(ISERROR(MODE(K6:K6)), "N/A", MODE(K6:K6))</f>
        <v>N/A</v>
      </c>
      <c r="L13" s="4" t="str">
        <f>IF(ISERROR(MODE(L6:L6)), "N/A", MODE(L6:L6))</f>
        <v>N/A</v>
      </c>
      <c r="M13" s="4" t="str">
        <f>IF(ISERROR(MODE(M6:M6)), "N/A", MODE(M6:M6))</f>
        <v>N/A</v>
      </c>
      <c r="P13" s="3" t="s">
        <v>93</v>
      </c>
      <c r="Q13" s="4" t="str">
        <f>IF(ISERROR(MODE(Q6:Q6)), "N/A", MODE(Q6:Q6))</f>
        <v>N/A</v>
      </c>
      <c r="R13" s="4" t="str">
        <f>IF(ISERROR(MODE(R6:R6)), "N/A", MODE(R6:R6))</f>
        <v>N/A</v>
      </c>
      <c r="S13" s="4" t="str">
        <f>IF(ISERROR(MODE(S6:S6)), "N/A", MODE(S6:S6))</f>
        <v>N/A</v>
      </c>
    </row>
    <row r="14" spans="1:19" x14ac:dyDescent="0.2">
      <c r="A14" t="s">
        <v>12</v>
      </c>
      <c r="B14">
        <v>1</v>
      </c>
      <c r="D14" t="s">
        <v>2</v>
      </c>
      <c r="E14" t="s">
        <v>3</v>
      </c>
      <c r="F14" t="s">
        <v>4</v>
      </c>
      <c r="G14">
        <v>267</v>
      </c>
      <c r="H14">
        <v>1387</v>
      </c>
    </row>
    <row r="15" spans="1:19" x14ac:dyDescent="0.2">
      <c r="A15" t="s">
        <v>13</v>
      </c>
      <c r="B15">
        <v>1</v>
      </c>
      <c r="D15" t="s">
        <v>2</v>
      </c>
      <c r="E15" t="s">
        <v>3</v>
      </c>
      <c r="F15" t="s">
        <v>4</v>
      </c>
      <c r="G15">
        <v>153</v>
      </c>
      <c r="H15">
        <v>764</v>
      </c>
      <c r="J15" s="5" t="s">
        <v>94</v>
      </c>
      <c r="P15" s="5" t="s">
        <v>94</v>
      </c>
    </row>
    <row r="16" spans="1:19" x14ac:dyDescent="0.2">
      <c r="A16" t="s">
        <v>14</v>
      </c>
      <c r="B16">
        <v>1</v>
      </c>
      <c r="D16" t="s">
        <v>2</v>
      </c>
      <c r="E16" t="s">
        <v>3</v>
      </c>
      <c r="F16" t="s">
        <v>4</v>
      </c>
      <c r="G16">
        <v>206</v>
      </c>
      <c r="H16">
        <v>1110</v>
      </c>
      <c r="P16" s="5" t="s">
        <v>100</v>
      </c>
    </row>
    <row r="17" spans="1:16" x14ac:dyDescent="0.2">
      <c r="A17" t="s">
        <v>15</v>
      </c>
      <c r="B17">
        <v>1</v>
      </c>
      <c r="D17" t="s">
        <v>2</v>
      </c>
      <c r="E17" t="s">
        <v>3</v>
      </c>
      <c r="F17" t="s">
        <v>4</v>
      </c>
      <c r="G17">
        <v>196</v>
      </c>
      <c r="H17">
        <v>1038</v>
      </c>
      <c r="P17" s="5" t="s">
        <v>101</v>
      </c>
    </row>
    <row r="18" spans="1:16" x14ac:dyDescent="0.2">
      <c r="A18" t="s">
        <v>16</v>
      </c>
      <c r="B18">
        <v>1</v>
      </c>
      <c r="D18" t="s">
        <v>2</v>
      </c>
      <c r="E18" t="s">
        <v>3</v>
      </c>
      <c r="F18" t="s">
        <v>4</v>
      </c>
      <c r="G18">
        <v>200</v>
      </c>
      <c r="H18">
        <v>1153</v>
      </c>
      <c r="P18" s="5" t="s">
        <v>102</v>
      </c>
    </row>
    <row r="19" spans="1:16" x14ac:dyDescent="0.2">
      <c r="A19" t="s">
        <v>17</v>
      </c>
      <c r="B19">
        <v>1</v>
      </c>
      <c r="D19" t="s">
        <v>2</v>
      </c>
      <c r="E19" t="s">
        <v>3</v>
      </c>
      <c r="F19" t="s">
        <v>4</v>
      </c>
      <c r="G19">
        <v>244</v>
      </c>
      <c r="H19">
        <v>1262</v>
      </c>
    </row>
    <row r="20" spans="1:16" x14ac:dyDescent="0.2">
      <c r="A20" t="s">
        <v>18</v>
      </c>
      <c r="B20">
        <v>1</v>
      </c>
      <c r="D20" t="s">
        <v>2</v>
      </c>
      <c r="E20" t="s">
        <v>3</v>
      </c>
      <c r="F20" t="s">
        <v>4</v>
      </c>
      <c r="G20">
        <v>231</v>
      </c>
      <c r="H20">
        <v>1205</v>
      </c>
    </row>
    <row r="21" spans="1:16" x14ac:dyDescent="0.2">
      <c r="A21" t="s">
        <v>19</v>
      </c>
      <c r="B21">
        <v>1</v>
      </c>
      <c r="D21" t="s">
        <v>2</v>
      </c>
      <c r="E21" t="s">
        <v>3</v>
      </c>
      <c r="F21" t="s">
        <v>4</v>
      </c>
      <c r="G21">
        <v>238</v>
      </c>
      <c r="H21">
        <v>1251</v>
      </c>
    </row>
    <row r="22" spans="1:16" x14ac:dyDescent="0.2">
      <c r="A22" t="s">
        <v>20</v>
      </c>
      <c r="B22">
        <v>1</v>
      </c>
      <c r="D22" t="s">
        <v>2</v>
      </c>
      <c r="E22" t="s">
        <v>3</v>
      </c>
      <c r="F22" t="s">
        <v>4</v>
      </c>
      <c r="G22">
        <v>196</v>
      </c>
      <c r="H22">
        <v>1028</v>
      </c>
    </row>
    <row r="23" spans="1:16" x14ac:dyDescent="0.2">
      <c r="A23" t="s">
        <v>21</v>
      </c>
      <c r="B23">
        <v>1</v>
      </c>
      <c r="D23" t="s">
        <v>2</v>
      </c>
      <c r="E23" t="s">
        <v>3</v>
      </c>
      <c r="F23" t="s">
        <v>4</v>
      </c>
      <c r="G23">
        <v>186</v>
      </c>
      <c r="H23">
        <v>924</v>
      </c>
    </row>
    <row r="24" spans="1:16" x14ac:dyDescent="0.2">
      <c r="A24" t="s">
        <v>22</v>
      </c>
      <c r="B24">
        <v>1</v>
      </c>
      <c r="D24" t="s">
        <v>2</v>
      </c>
      <c r="E24" t="s">
        <v>3</v>
      </c>
      <c r="F24" t="s">
        <v>4</v>
      </c>
      <c r="G24">
        <v>275</v>
      </c>
      <c r="H24">
        <v>1402</v>
      </c>
    </row>
    <row r="25" spans="1:16" x14ac:dyDescent="0.2">
      <c r="A25" t="s">
        <v>23</v>
      </c>
      <c r="B25">
        <v>1</v>
      </c>
      <c r="D25" t="s">
        <v>2</v>
      </c>
      <c r="E25" t="s">
        <v>3</v>
      </c>
      <c r="F25" t="s">
        <v>4</v>
      </c>
      <c r="G25">
        <v>121</v>
      </c>
      <c r="H25">
        <v>644</v>
      </c>
    </row>
    <row r="26" spans="1:16" x14ac:dyDescent="0.2">
      <c r="A26" t="s">
        <v>24</v>
      </c>
      <c r="B26">
        <v>1</v>
      </c>
      <c r="D26" t="s">
        <v>2</v>
      </c>
      <c r="E26" t="s">
        <v>3</v>
      </c>
      <c r="F26" t="s">
        <v>4</v>
      </c>
      <c r="G26">
        <v>420</v>
      </c>
      <c r="H26">
        <v>2120</v>
      </c>
    </row>
    <row r="27" spans="1:16" x14ac:dyDescent="0.2">
      <c r="A27" t="s">
        <v>25</v>
      </c>
      <c r="B27">
        <v>1</v>
      </c>
      <c r="D27" t="s">
        <v>2</v>
      </c>
      <c r="E27" t="s">
        <v>3</v>
      </c>
      <c r="F27" t="s">
        <v>4</v>
      </c>
      <c r="G27">
        <v>197</v>
      </c>
      <c r="H27">
        <v>998</v>
      </c>
    </row>
    <row r="28" spans="1:16" x14ac:dyDescent="0.2">
      <c r="A28" t="s">
        <v>26</v>
      </c>
      <c r="B28">
        <v>1</v>
      </c>
      <c r="D28" t="s">
        <v>2</v>
      </c>
      <c r="E28" t="s">
        <v>3</v>
      </c>
      <c r="F28" t="s">
        <v>4</v>
      </c>
      <c r="G28">
        <v>534</v>
      </c>
      <c r="H28">
        <v>2666</v>
      </c>
    </row>
    <row r="29" spans="1:16" x14ac:dyDescent="0.2">
      <c r="A29" t="s">
        <v>27</v>
      </c>
      <c r="B29">
        <v>1</v>
      </c>
      <c r="D29" t="s">
        <v>2</v>
      </c>
      <c r="E29" t="s">
        <v>3</v>
      </c>
      <c r="F29" t="s">
        <v>4</v>
      </c>
      <c r="G29">
        <v>127</v>
      </c>
      <c r="H29">
        <v>733</v>
      </c>
    </row>
    <row r="30" spans="1:16" x14ac:dyDescent="0.2">
      <c r="A30" t="s">
        <v>28</v>
      </c>
      <c r="B30">
        <v>1</v>
      </c>
      <c r="D30" t="s">
        <v>2</v>
      </c>
      <c r="E30" t="s">
        <v>3</v>
      </c>
      <c r="F30" t="s">
        <v>4</v>
      </c>
      <c r="G30">
        <v>239</v>
      </c>
      <c r="H30">
        <v>1354</v>
      </c>
    </row>
    <row r="31" spans="1:16" x14ac:dyDescent="0.2">
      <c r="A31" t="s">
        <v>29</v>
      </c>
      <c r="B31">
        <v>1</v>
      </c>
      <c r="D31" t="s">
        <v>2</v>
      </c>
      <c r="E31" t="s">
        <v>3</v>
      </c>
      <c r="F31" t="s">
        <v>4</v>
      </c>
      <c r="G31">
        <v>392</v>
      </c>
      <c r="H31">
        <v>2060</v>
      </c>
    </row>
    <row r="32" spans="1:16" x14ac:dyDescent="0.2">
      <c r="A32" t="s">
        <v>30</v>
      </c>
      <c r="B32">
        <v>1</v>
      </c>
      <c r="D32" t="s">
        <v>2</v>
      </c>
      <c r="E32" t="s">
        <v>3</v>
      </c>
      <c r="F32" t="s">
        <v>4</v>
      </c>
      <c r="G32">
        <v>269</v>
      </c>
      <c r="H32">
        <v>1354</v>
      </c>
    </row>
    <row r="33" spans="1:8" x14ac:dyDescent="0.2">
      <c r="A33" t="s">
        <v>31</v>
      </c>
      <c r="B33">
        <v>1</v>
      </c>
      <c r="D33" t="s">
        <v>32</v>
      </c>
      <c r="E33" t="s">
        <v>3</v>
      </c>
      <c r="F33" t="s">
        <v>4</v>
      </c>
      <c r="G33">
        <v>487</v>
      </c>
      <c r="H33">
        <v>2602</v>
      </c>
    </row>
    <row r="34" spans="1:8" x14ac:dyDescent="0.2">
      <c r="A34" t="s">
        <v>33</v>
      </c>
      <c r="B34">
        <v>1</v>
      </c>
      <c r="D34" t="s">
        <v>2</v>
      </c>
      <c r="E34" t="s">
        <v>3</v>
      </c>
      <c r="F34" t="s">
        <v>4</v>
      </c>
      <c r="G34">
        <v>509</v>
      </c>
      <c r="H34">
        <v>2753</v>
      </c>
    </row>
    <row r="35" spans="1:8" x14ac:dyDescent="0.2">
      <c r="A35" t="s">
        <v>34</v>
      </c>
      <c r="B35">
        <v>1</v>
      </c>
      <c r="D35" t="s">
        <v>2</v>
      </c>
      <c r="E35" t="s">
        <v>3</v>
      </c>
      <c r="F35" t="s">
        <v>4</v>
      </c>
      <c r="G35">
        <v>74</v>
      </c>
      <c r="H35">
        <v>488</v>
      </c>
    </row>
    <row r="36" spans="1:8" x14ac:dyDescent="0.2">
      <c r="A36" t="s">
        <v>35</v>
      </c>
      <c r="B36">
        <v>1</v>
      </c>
      <c r="D36" t="s">
        <v>2</v>
      </c>
      <c r="E36" t="s">
        <v>3</v>
      </c>
      <c r="F36" t="s">
        <v>4</v>
      </c>
      <c r="G36">
        <v>30</v>
      </c>
      <c r="H36">
        <v>183</v>
      </c>
    </row>
    <row r="37" spans="1:8" x14ac:dyDescent="0.2">
      <c r="A37" t="s">
        <v>36</v>
      </c>
      <c r="B37">
        <v>1</v>
      </c>
      <c r="D37" t="s">
        <v>2</v>
      </c>
      <c r="E37" t="s">
        <v>3</v>
      </c>
      <c r="F37" t="s">
        <v>4</v>
      </c>
      <c r="G37">
        <v>94</v>
      </c>
      <c r="H37">
        <v>489</v>
      </c>
    </row>
    <row r="38" spans="1:8" x14ac:dyDescent="0.2">
      <c r="A38" t="s">
        <v>37</v>
      </c>
      <c r="B38">
        <v>1</v>
      </c>
      <c r="D38" t="s">
        <v>2</v>
      </c>
      <c r="E38" t="s">
        <v>3</v>
      </c>
      <c r="F38" t="s">
        <v>4</v>
      </c>
      <c r="G38">
        <v>118</v>
      </c>
      <c r="H38">
        <v>656</v>
      </c>
    </row>
    <row r="39" spans="1:8" x14ac:dyDescent="0.2">
      <c r="A39" t="s">
        <v>38</v>
      </c>
      <c r="B39">
        <v>1</v>
      </c>
      <c r="D39" t="s">
        <v>2</v>
      </c>
      <c r="E39" t="s">
        <v>3</v>
      </c>
      <c r="F39" t="s">
        <v>4</v>
      </c>
      <c r="G39">
        <v>119</v>
      </c>
      <c r="H39">
        <v>655</v>
      </c>
    </row>
    <row r="40" spans="1:8" x14ac:dyDescent="0.2">
      <c r="A40" t="s">
        <v>39</v>
      </c>
      <c r="B40">
        <v>1</v>
      </c>
      <c r="D40" t="s">
        <v>2</v>
      </c>
      <c r="E40" t="s">
        <v>3</v>
      </c>
      <c r="F40" t="s">
        <v>4</v>
      </c>
      <c r="G40">
        <v>141</v>
      </c>
      <c r="H40">
        <v>715</v>
      </c>
    </row>
    <row r="41" spans="1:8" x14ac:dyDescent="0.2">
      <c r="A41" t="s">
        <v>40</v>
      </c>
      <c r="B41">
        <v>2</v>
      </c>
      <c r="D41" t="s">
        <v>2</v>
      </c>
      <c r="E41" t="s">
        <v>3</v>
      </c>
      <c r="F41" t="s">
        <v>4</v>
      </c>
      <c r="G41">
        <v>113</v>
      </c>
      <c r="H41">
        <v>634</v>
      </c>
    </row>
    <row r="42" spans="1:8" x14ac:dyDescent="0.2">
      <c r="A42" t="s">
        <v>41</v>
      </c>
      <c r="B42">
        <v>1</v>
      </c>
      <c r="D42" t="s">
        <v>2</v>
      </c>
      <c r="E42" t="s">
        <v>3</v>
      </c>
      <c r="F42" t="s">
        <v>4</v>
      </c>
      <c r="G42">
        <v>53</v>
      </c>
      <c r="H42">
        <v>303</v>
      </c>
    </row>
    <row r="43" spans="1:8" x14ac:dyDescent="0.2">
      <c r="A43" t="s">
        <v>42</v>
      </c>
      <c r="B43">
        <v>1</v>
      </c>
      <c r="D43" t="s">
        <v>2</v>
      </c>
      <c r="E43" t="s">
        <v>3</v>
      </c>
      <c r="F43" t="s">
        <v>4</v>
      </c>
      <c r="G43">
        <v>37</v>
      </c>
      <c r="H43">
        <v>211</v>
      </c>
    </row>
    <row r="44" spans="1:8" x14ac:dyDescent="0.2">
      <c r="A44" t="s">
        <v>43</v>
      </c>
      <c r="B44">
        <v>1</v>
      </c>
      <c r="D44" t="s">
        <v>2</v>
      </c>
      <c r="E44" t="s">
        <v>3</v>
      </c>
      <c r="F44" t="s">
        <v>4</v>
      </c>
      <c r="G44">
        <v>51</v>
      </c>
      <c r="H44">
        <v>334</v>
      </c>
    </row>
    <row r="45" spans="1:8" x14ac:dyDescent="0.2">
      <c r="A45" t="s">
        <v>44</v>
      </c>
      <c r="B45">
        <v>1</v>
      </c>
      <c r="D45" t="s">
        <v>32</v>
      </c>
      <c r="E45" t="s">
        <v>3</v>
      </c>
      <c r="F45" t="s">
        <v>4</v>
      </c>
      <c r="G45">
        <v>615</v>
      </c>
      <c r="H45">
        <v>3296</v>
      </c>
    </row>
    <row r="46" spans="1:8" x14ac:dyDescent="0.2">
      <c r="A46" t="s">
        <v>45</v>
      </c>
      <c r="B46">
        <v>1</v>
      </c>
      <c r="D46" t="s">
        <v>32</v>
      </c>
      <c r="E46" t="s">
        <v>3</v>
      </c>
      <c r="F46" t="s">
        <v>4</v>
      </c>
      <c r="G46">
        <v>420</v>
      </c>
      <c r="H46">
        <v>2106</v>
      </c>
    </row>
    <row r="47" spans="1:8" x14ac:dyDescent="0.2">
      <c r="A47" t="s">
        <v>46</v>
      </c>
      <c r="B47">
        <v>1</v>
      </c>
      <c r="D47" t="s">
        <v>2</v>
      </c>
      <c r="E47" t="s">
        <v>3</v>
      </c>
      <c r="F47" t="s">
        <v>4</v>
      </c>
      <c r="G47">
        <v>77</v>
      </c>
      <c r="H47">
        <v>428</v>
      </c>
    </row>
    <row r="48" spans="1:8" x14ac:dyDescent="0.2">
      <c r="A48" t="s">
        <v>47</v>
      </c>
      <c r="B48">
        <v>1</v>
      </c>
      <c r="D48" t="s">
        <v>2</v>
      </c>
      <c r="E48" t="s">
        <v>3</v>
      </c>
      <c r="F48" t="s">
        <v>4</v>
      </c>
      <c r="G48">
        <v>64</v>
      </c>
      <c r="H48">
        <v>384</v>
      </c>
    </row>
    <row r="49" spans="1:8" x14ac:dyDescent="0.2">
      <c r="A49" t="s">
        <v>48</v>
      </c>
      <c r="B49">
        <v>1</v>
      </c>
      <c r="D49" t="s">
        <v>2</v>
      </c>
      <c r="E49" t="s">
        <v>3</v>
      </c>
      <c r="F49" t="s">
        <v>4</v>
      </c>
      <c r="G49">
        <v>153</v>
      </c>
      <c r="H49">
        <v>841</v>
      </c>
    </row>
    <row r="50" spans="1:8" x14ac:dyDescent="0.2">
      <c r="A50" t="s">
        <v>49</v>
      </c>
      <c r="B50">
        <v>1</v>
      </c>
      <c r="D50" t="s">
        <v>32</v>
      </c>
      <c r="E50" t="s">
        <v>3</v>
      </c>
      <c r="F50" t="s">
        <v>4</v>
      </c>
      <c r="G50">
        <v>637</v>
      </c>
      <c r="H50">
        <v>3679</v>
      </c>
    </row>
    <row r="51" spans="1:8" x14ac:dyDescent="0.2">
      <c r="A51" t="s">
        <v>50</v>
      </c>
      <c r="B51">
        <v>1</v>
      </c>
      <c r="D51" t="s">
        <v>32</v>
      </c>
      <c r="E51" t="s">
        <v>3</v>
      </c>
      <c r="F51" t="s">
        <v>4</v>
      </c>
      <c r="G51">
        <v>299</v>
      </c>
      <c r="H51">
        <v>1574</v>
      </c>
    </row>
    <row r="52" spans="1:8" x14ac:dyDescent="0.2">
      <c r="A52" t="s">
        <v>51</v>
      </c>
      <c r="B52">
        <v>1</v>
      </c>
      <c r="D52" t="s">
        <v>2</v>
      </c>
      <c r="E52" t="s">
        <v>3</v>
      </c>
      <c r="F52" t="s">
        <v>4</v>
      </c>
      <c r="G52">
        <v>566</v>
      </c>
      <c r="H52">
        <v>2772</v>
      </c>
    </row>
    <row r="53" spans="1:8" x14ac:dyDescent="0.2">
      <c r="A53" t="s">
        <v>52</v>
      </c>
      <c r="B53">
        <v>1</v>
      </c>
      <c r="D53" t="s">
        <v>2</v>
      </c>
      <c r="E53" t="s">
        <v>3</v>
      </c>
      <c r="F53" t="s">
        <v>4</v>
      </c>
      <c r="G53">
        <v>291</v>
      </c>
      <c r="H53">
        <v>1480</v>
      </c>
    </row>
    <row r="54" spans="1:8" x14ac:dyDescent="0.2">
      <c r="A54" t="s">
        <v>53</v>
      </c>
      <c r="B54">
        <v>1</v>
      </c>
      <c r="D54" t="s">
        <v>2</v>
      </c>
      <c r="E54" t="s">
        <v>3</v>
      </c>
      <c r="F54" t="s">
        <v>4</v>
      </c>
      <c r="G54">
        <v>292</v>
      </c>
      <c r="H54">
        <v>1657</v>
      </c>
    </row>
    <row r="55" spans="1:8" x14ac:dyDescent="0.2">
      <c r="A55" t="s">
        <v>54</v>
      </c>
      <c r="B55">
        <v>1</v>
      </c>
      <c r="D55" t="s">
        <v>2</v>
      </c>
      <c r="E55" t="s">
        <v>3</v>
      </c>
      <c r="F55" t="s">
        <v>4</v>
      </c>
      <c r="G55">
        <v>70</v>
      </c>
      <c r="H55">
        <v>368</v>
      </c>
    </row>
    <row r="56" spans="1:8" x14ac:dyDescent="0.2">
      <c r="A56" t="s">
        <v>55</v>
      </c>
      <c r="B56">
        <v>1</v>
      </c>
      <c r="D56" t="s">
        <v>2</v>
      </c>
      <c r="E56" t="s">
        <v>3</v>
      </c>
      <c r="F56" t="s">
        <v>4</v>
      </c>
      <c r="G56">
        <v>139</v>
      </c>
      <c r="H56">
        <v>754</v>
      </c>
    </row>
    <row r="57" spans="1:8" x14ac:dyDescent="0.2">
      <c r="A57" t="s">
        <v>56</v>
      </c>
      <c r="B57">
        <v>1</v>
      </c>
      <c r="D57" t="s">
        <v>2</v>
      </c>
      <c r="E57" t="s">
        <v>3</v>
      </c>
      <c r="F57" t="s">
        <v>4</v>
      </c>
      <c r="G57">
        <v>192</v>
      </c>
      <c r="H57">
        <v>1008</v>
      </c>
    </row>
    <row r="58" spans="1:8" x14ac:dyDescent="0.2">
      <c r="A58" t="s">
        <v>57</v>
      </c>
      <c r="B58">
        <v>1</v>
      </c>
      <c r="D58" t="s">
        <v>2</v>
      </c>
      <c r="E58" t="s">
        <v>3</v>
      </c>
      <c r="F58" t="s">
        <v>4</v>
      </c>
      <c r="G58">
        <v>42</v>
      </c>
      <c r="H58">
        <v>231</v>
      </c>
    </row>
    <row r="59" spans="1:8" x14ac:dyDescent="0.2">
      <c r="A59" t="s">
        <v>58</v>
      </c>
      <c r="B59">
        <v>1</v>
      </c>
      <c r="D59" t="s">
        <v>2</v>
      </c>
      <c r="E59" t="s">
        <v>3</v>
      </c>
      <c r="F59" t="s">
        <v>4</v>
      </c>
      <c r="G59">
        <v>266</v>
      </c>
      <c r="H59">
        <v>1427</v>
      </c>
    </row>
    <row r="60" spans="1:8" x14ac:dyDescent="0.2">
      <c r="A60" t="s">
        <v>59</v>
      </c>
      <c r="B60">
        <v>1</v>
      </c>
      <c r="D60" t="s">
        <v>2</v>
      </c>
      <c r="E60" t="s">
        <v>3</v>
      </c>
      <c r="F60" t="s">
        <v>4</v>
      </c>
      <c r="G60">
        <v>86</v>
      </c>
      <c r="H60">
        <v>451</v>
      </c>
    </row>
    <row r="61" spans="1:8" x14ac:dyDescent="0.2">
      <c r="A61" t="s">
        <v>60</v>
      </c>
      <c r="B61">
        <v>1</v>
      </c>
      <c r="D61" t="s">
        <v>2</v>
      </c>
      <c r="E61" t="s">
        <v>3</v>
      </c>
      <c r="F61" t="s">
        <v>4</v>
      </c>
      <c r="G61">
        <v>87</v>
      </c>
      <c r="H61">
        <v>484</v>
      </c>
    </row>
    <row r="62" spans="1:8" x14ac:dyDescent="0.2">
      <c r="A62" t="s">
        <v>61</v>
      </c>
      <c r="B62">
        <v>1</v>
      </c>
      <c r="D62" t="s">
        <v>2</v>
      </c>
      <c r="E62" t="s">
        <v>3</v>
      </c>
      <c r="F62" t="s">
        <v>4</v>
      </c>
      <c r="G62">
        <v>87</v>
      </c>
      <c r="H62">
        <v>445</v>
      </c>
    </row>
    <row r="63" spans="1:8" x14ac:dyDescent="0.2">
      <c r="A63" t="s">
        <v>62</v>
      </c>
      <c r="B63">
        <v>1</v>
      </c>
      <c r="D63" t="s">
        <v>2</v>
      </c>
      <c r="E63" t="s">
        <v>3</v>
      </c>
      <c r="F63" t="s">
        <v>4</v>
      </c>
      <c r="G63">
        <v>92</v>
      </c>
      <c r="H63">
        <v>469</v>
      </c>
    </row>
    <row r="64" spans="1:8" x14ac:dyDescent="0.2">
      <c r="A64" t="s">
        <v>63</v>
      </c>
      <c r="B64">
        <v>1</v>
      </c>
      <c r="D64" t="s">
        <v>2</v>
      </c>
      <c r="E64" t="s">
        <v>3</v>
      </c>
      <c r="F64" t="s">
        <v>4</v>
      </c>
      <c r="G64">
        <v>139</v>
      </c>
      <c r="H64">
        <v>713</v>
      </c>
    </row>
    <row r="65" spans="1:8" x14ac:dyDescent="0.2">
      <c r="A65" t="s">
        <v>64</v>
      </c>
      <c r="B65">
        <v>1</v>
      </c>
      <c r="D65" t="s">
        <v>2</v>
      </c>
      <c r="E65" t="s">
        <v>3</v>
      </c>
      <c r="F65" t="s">
        <v>4</v>
      </c>
      <c r="G65">
        <v>89</v>
      </c>
      <c r="H65">
        <v>468</v>
      </c>
    </row>
    <row r="66" spans="1:8" x14ac:dyDescent="0.2">
      <c r="A66" t="s">
        <v>65</v>
      </c>
      <c r="B66">
        <v>1</v>
      </c>
      <c r="D66" t="s">
        <v>2</v>
      </c>
      <c r="E66" t="s">
        <v>3</v>
      </c>
      <c r="F66" t="s">
        <v>4</v>
      </c>
      <c r="G66">
        <v>114</v>
      </c>
      <c r="H66">
        <v>588</v>
      </c>
    </row>
    <row r="67" spans="1:8" x14ac:dyDescent="0.2">
      <c r="A67" t="s">
        <v>66</v>
      </c>
      <c r="B67">
        <v>1</v>
      </c>
      <c r="D67" t="s">
        <v>2</v>
      </c>
      <c r="E67" t="s">
        <v>3</v>
      </c>
      <c r="F67" t="s">
        <v>4</v>
      </c>
      <c r="G67">
        <v>206</v>
      </c>
      <c r="H67">
        <v>1000</v>
      </c>
    </row>
    <row r="68" spans="1:8" x14ac:dyDescent="0.2">
      <c r="A68" t="s">
        <v>67</v>
      </c>
      <c r="B68">
        <v>1</v>
      </c>
      <c r="D68" t="s">
        <v>2</v>
      </c>
      <c r="E68" t="s">
        <v>3</v>
      </c>
      <c r="F68" t="s">
        <v>4</v>
      </c>
      <c r="G68">
        <v>130</v>
      </c>
      <c r="H68">
        <v>682</v>
      </c>
    </row>
    <row r="69" spans="1:8" x14ac:dyDescent="0.2">
      <c r="A69" t="s">
        <v>68</v>
      </c>
      <c r="B69">
        <v>1</v>
      </c>
      <c r="D69" t="s">
        <v>2</v>
      </c>
      <c r="E69" t="s">
        <v>3</v>
      </c>
      <c r="F69" t="s">
        <v>4</v>
      </c>
      <c r="G69">
        <v>166</v>
      </c>
      <c r="H69">
        <v>959</v>
      </c>
    </row>
    <row r="70" spans="1:8" x14ac:dyDescent="0.2">
      <c r="A70" t="s">
        <v>69</v>
      </c>
      <c r="B70">
        <v>1</v>
      </c>
      <c r="D70" t="s">
        <v>2</v>
      </c>
      <c r="E70" t="s">
        <v>3</v>
      </c>
      <c r="F70" t="s">
        <v>4</v>
      </c>
      <c r="G70">
        <v>106</v>
      </c>
      <c r="H70">
        <v>527</v>
      </c>
    </row>
    <row r="71" spans="1:8" x14ac:dyDescent="0.2">
      <c r="A71" t="s">
        <v>70</v>
      </c>
      <c r="B71">
        <v>1</v>
      </c>
      <c r="D71" t="s">
        <v>2</v>
      </c>
      <c r="E71" t="s">
        <v>3</v>
      </c>
      <c r="F71" t="s">
        <v>4</v>
      </c>
      <c r="G71">
        <v>266</v>
      </c>
      <c r="H71">
        <v>1478</v>
      </c>
    </row>
    <row r="72" spans="1:8" x14ac:dyDescent="0.2">
      <c r="A72" t="s">
        <v>71</v>
      </c>
      <c r="B72">
        <v>1</v>
      </c>
      <c r="D72" t="s">
        <v>2</v>
      </c>
      <c r="E72" t="s">
        <v>3</v>
      </c>
      <c r="F72" t="s">
        <v>4</v>
      </c>
      <c r="G72">
        <v>235</v>
      </c>
      <c r="H72">
        <v>1208</v>
      </c>
    </row>
    <row r="73" spans="1:8" x14ac:dyDescent="0.2">
      <c r="A73" t="s">
        <v>72</v>
      </c>
      <c r="B73">
        <v>1</v>
      </c>
      <c r="D73" t="s">
        <v>2</v>
      </c>
      <c r="E73" t="s">
        <v>3</v>
      </c>
      <c r="F73" t="s">
        <v>4</v>
      </c>
      <c r="G73">
        <v>156</v>
      </c>
      <c r="H73">
        <v>789</v>
      </c>
    </row>
    <row r="74" spans="1:8" x14ac:dyDescent="0.2">
      <c r="A74" t="s">
        <v>73</v>
      </c>
      <c r="B74">
        <v>1</v>
      </c>
      <c r="D74" t="s">
        <v>2</v>
      </c>
      <c r="E74" t="s">
        <v>3</v>
      </c>
      <c r="F74" t="s">
        <v>4</v>
      </c>
      <c r="G74">
        <v>164</v>
      </c>
      <c r="H74">
        <v>847</v>
      </c>
    </row>
    <row r="75" spans="1:8" x14ac:dyDescent="0.2">
      <c r="A75" t="s">
        <v>74</v>
      </c>
      <c r="B75">
        <v>1</v>
      </c>
      <c r="D75" t="s">
        <v>2</v>
      </c>
      <c r="E75" t="s">
        <v>3</v>
      </c>
      <c r="F75" t="s">
        <v>4</v>
      </c>
      <c r="G75">
        <v>115</v>
      </c>
      <c r="H75">
        <v>631</v>
      </c>
    </row>
    <row r="76" spans="1:8" x14ac:dyDescent="0.2">
      <c r="A76" t="s">
        <v>75</v>
      </c>
      <c r="B76">
        <v>1</v>
      </c>
      <c r="D76" t="s">
        <v>2</v>
      </c>
      <c r="E76" t="s">
        <v>3</v>
      </c>
      <c r="F76" t="s">
        <v>4</v>
      </c>
      <c r="G76">
        <v>367</v>
      </c>
      <c r="H76">
        <v>1862</v>
      </c>
    </row>
    <row r="77" spans="1:8" x14ac:dyDescent="0.2">
      <c r="A77" t="s">
        <v>76</v>
      </c>
      <c r="B77">
        <v>1</v>
      </c>
      <c r="D77" t="s">
        <v>2</v>
      </c>
      <c r="E77" t="s">
        <v>3</v>
      </c>
      <c r="F77" t="s">
        <v>4</v>
      </c>
      <c r="G77">
        <v>119</v>
      </c>
      <c r="H77">
        <v>639</v>
      </c>
    </row>
    <row r="78" spans="1:8" x14ac:dyDescent="0.2">
      <c r="A78" t="s">
        <v>77</v>
      </c>
      <c r="B78">
        <v>1</v>
      </c>
      <c r="D78" t="s">
        <v>2</v>
      </c>
      <c r="E78" t="s">
        <v>3</v>
      </c>
      <c r="F78" t="s">
        <v>4</v>
      </c>
      <c r="G78">
        <v>74</v>
      </c>
      <c r="H78">
        <v>416</v>
      </c>
    </row>
    <row r="79" spans="1:8" x14ac:dyDescent="0.2">
      <c r="A79" t="s">
        <v>78</v>
      </c>
      <c r="B79">
        <v>1</v>
      </c>
      <c r="D79" t="s">
        <v>2</v>
      </c>
      <c r="E79" t="s">
        <v>3</v>
      </c>
      <c r="F79" t="s">
        <v>4</v>
      </c>
      <c r="G79">
        <v>128</v>
      </c>
      <c r="H79">
        <v>645</v>
      </c>
    </row>
    <row r="80" spans="1:8" ht="15" x14ac:dyDescent="0.25">
      <c r="A80" s="3" t="s">
        <v>87</v>
      </c>
      <c r="B80" s="4">
        <f t="shared" ref="B80:H80" si="0">IF(ISERROR(SUM(B6:B79)), "N/A", SUM(B6:B79))</f>
        <v>75</v>
      </c>
      <c r="C80" s="4">
        <f t="shared" si="0"/>
        <v>0</v>
      </c>
      <c r="D80" s="4">
        <f t="shared" si="0"/>
        <v>0</v>
      </c>
      <c r="E80" s="4">
        <f t="shared" si="0"/>
        <v>0</v>
      </c>
      <c r="F80" s="4">
        <f t="shared" si="0"/>
        <v>0</v>
      </c>
      <c r="G80" s="4">
        <f t="shared" si="0"/>
        <v>15054</v>
      </c>
      <c r="H80" s="4">
        <f t="shared" si="0"/>
        <v>79763</v>
      </c>
    </row>
    <row r="81" spans="1:8" ht="15" x14ac:dyDescent="0.25">
      <c r="A81" s="3" t="s">
        <v>88</v>
      </c>
      <c r="B81" s="4">
        <f t="shared" ref="B81:H81" si="1">IF(ISERROR(AVERAGE(B6:B79)), "N/A", AVERAGE(B6:B79))</f>
        <v>1.0135135135135136</v>
      </c>
      <c r="C81" s="4" t="str">
        <f t="shared" si="1"/>
        <v>N/A</v>
      </c>
      <c r="D81" s="4" t="str">
        <f t="shared" si="1"/>
        <v>N/A</v>
      </c>
      <c r="E81" s="4" t="str">
        <f t="shared" si="1"/>
        <v>N/A</v>
      </c>
      <c r="F81" s="4" t="str">
        <f t="shared" si="1"/>
        <v>N/A</v>
      </c>
      <c r="G81" s="4">
        <f t="shared" si="1"/>
        <v>203.43243243243242</v>
      </c>
      <c r="H81" s="4">
        <f t="shared" si="1"/>
        <v>1077.8783783783783</v>
      </c>
    </row>
    <row r="82" spans="1:8" ht="15" x14ac:dyDescent="0.25">
      <c r="A82" s="3" t="s">
        <v>89</v>
      </c>
      <c r="B82" s="4">
        <f t="shared" ref="B82:H82" si="2">IF(ISERROR(MEDIAN(B6:B79)), "N/A", MEDIAN(B6:B79))</f>
        <v>1</v>
      </c>
      <c r="C82" s="4" t="str">
        <f t="shared" si="2"/>
        <v>N/A</v>
      </c>
      <c r="D82" s="4" t="str">
        <f t="shared" si="2"/>
        <v>N/A</v>
      </c>
      <c r="E82" s="4" t="str">
        <f t="shared" si="2"/>
        <v>N/A</v>
      </c>
      <c r="F82" s="4" t="str">
        <f t="shared" si="2"/>
        <v>N/A</v>
      </c>
      <c r="G82" s="4">
        <f t="shared" si="2"/>
        <v>160</v>
      </c>
      <c r="H82" s="4">
        <f t="shared" si="2"/>
        <v>844</v>
      </c>
    </row>
    <row r="83" spans="1:8" ht="15" x14ac:dyDescent="0.25">
      <c r="A83" s="3" t="s">
        <v>90</v>
      </c>
      <c r="B83" s="4">
        <f t="shared" ref="B83:H83" si="3">IF(ISERROR(STDEV(B6:B79)), "N/A", STDEV(B6:B79))</f>
        <v>0.11624763874381915</v>
      </c>
      <c r="C83" s="4" t="str">
        <f t="shared" si="3"/>
        <v>N/A</v>
      </c>
      <c r="D83" s="4" t="str">
        <f t="shared" si="3"/>
        <v>N/A</v>
      </c>
      <c r="E83" s="4" t="str">
        <f t="shared" si="3"/>
        <v>N/A</v>
      </c>
      <c r="F83" s="4" t="str">
        <f t="shared" si="3"/>
        <v>N/A</v>
      </c>
      <c r="G83" s="4">
        <f t="shared" si="3"/>
        <v>143.32051264451701</v>
      </c>
      <c r="H83" s="4">
        <f t="shared" si="3"/>
        <v>754.76607920641345</v>
      </c>
    </row>
    <row r="84" spans="1:8" ht="15" x14ac:dyDescent="0.25">
      <c r="A84" s="3" t="s">
        <v>91</v>
      </c>
      <c r="B84" s="4">
        <f t="shared" ref="B84:H84" si="4">IF(ISERROR(MAX(B6:B79)), "N/A", MAX(B6:B79))</f>
        <v>2</v>
      </c>
      <c r="C84" s="4">
        <f t="shared" si="4"/>
        <v>0</v>
      </c>
      <c r="D84" s="4">
        <f t="shared" si="4"/>
        <v>0</v>
      </c>
      <c r="E84" s="4">
        <f t="shared" si="4"/>
        <v>0</v>
      </c>
      <c r="F84" s="4">
        <f t="shared" si="4"/>
        <v>0</v>
      </c>
      <c r="G84" s="4">
        <f t="shared" si="4"/>
        <v>637</v>
      </c>
      <c r="H84" s="4">
        <f t="shared" si="4"/>
        <v>3679</v>
      </c>
    </row>
    <row r="85" spans="1:8" ht="15" x14ac:dyDescent="0.25">
      <c r="A85" s="3" t="s">
        <v>92</v>
      </c>
      <c r="B85" s="4">
        <f t="shared" ref="B85:H85" si="5">IF(ISERROR(MIN(B6:B79)), "N/A", MIN(B6:B79))</f>
        <v>1</v>
      </c>
      <c r="C85" s="4">
        <f t="shared" si="5"/>
        <v>0</v>
      </c>
      <c r="D85" s="4">
        <f t="shared" si="5"/>
        <v>0</v>
      </c>
      <c r="E85" s="4">
        <f t="shared" si="5"/>
        <v>0</v>
      </c>
      <c r="F85" s="4">
        <f t="shared" si="5"/>
        <v>0</v>
      </c>
      <c r="G85" s="4">
        <f t="shared" si="5"/>
        <v>30</v>
      </c>
      <c r="H85" s="4">
        <f t="shared" si="5"/>
        <v>183</v>
      </c>
    </row>
    <row r="86" spans="1:8" ht="15" x14ac:dyDescent="0.25">
      <c r="A86" s="3" t="s">
        <v>93</v>
      </c>
      <c r="B86" s="4">
        <f t="shared" ref="B86:H86" si="6">IF(ISERROR(MODE(B6:B79)), "N/A", MODE(B6:B79))</f>
        <v>1</v>
      </c>
      <c r="C86" s="4" t="str">
        <f t="shared" si="6"/>
        <v>N/A</v>
      </c>
      <c r="D86" s="4" t="str">
        <f t="shared" si="6"/>
        <v>N/A</v>
      </c>
      <c r="E86" s="4" t="str">
        <f t="shared" si="6"/>
        <v>N/A</v>
      </c>
      <c r="F86" s="4" t="str">
        <f t="shared" si="6"/>
        <v>N/A</v>
      </c>
      <c r="G86" s="4">
        <f t="shared" si="6"/>
        <v>244</v>
      </c>
      <c r="H86" s="4">
        <f t="shared" si="6"/>
        <v>1354</v>
      </c>
    </row>
    <row r="88" spans="1:8" x14ac:dyDescent="0.2">
      <c r="A88" s="5" t="s">
        <v>94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Mickey</cp:lastModifiedBy>
  <dcterms:created xsi:type="dcterms:W3CDTF">2020-11-22T11:09:58Z</dcterms:created>
  <dcterms:modified xsi:type="dcterms:W3CDTF">2020-11-22T11:10:25Z</dcterms:modified>
</cp:coreProperties>
</file>