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J40" i="1" l="1"/>
  <c r="H2" i="1"/>
  <c r="I2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0" i="1"/>
  <c r="I20" i="1" s="1"/>
  <c r="J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9" i="1"/>
  <c r="I29" i="1" s="1"/>
  <c r="H30" i="1"/>
  <c r="I30" i="1" s="1"/>
  <c r="H31" i="1"/>
  <c r="I31" i="1" s="1"/>
  <c r="H33" i="1"/>
  <c r="I33" i="1" s="1"/>
  <c r="H34" i="1"/>
  <c r="I34" i="1" s="1"/>
  <c r="H35" i="1"/>
  <c r="I35" i="1" s="1"/>
  <c r="H36" i="1"/>
  <c r="I36" i="1" s="1"/>
  <c r="H37" i="1"/>
  <c r="I37" i="1" s="1"/>
  <c r="H39" i="1"/>
  <c r="I39" i="1" s="1"/>
  <c r="H43" i="1"/>
  <c r="I43" i="1" s="1"/>
  <c r="J47" i="1" s="1"/>
  <c r="H45" i="1"/>
  <c r="I45" i="1" s="1"/>
  <c r="H46" i="1"/>
  <c r="I46" i="1" s="1"/>
  <c r="H48" i="1"/>
  <c r="I48" i="1" s="1"/>
  <c r="H50" i="1"/>
  <c r="I50" i="1" s="1"/>
  <c r="H52" i="1"/>
  <c r="I52" i="1" s="1"/>
  <c r="H53" i="1"/>
  <c r="I53" i="1" s="1"/>
  <c r="H54" i="1"/>
  <c r="I54" i="1" s="1"/>
  <c r="H55" i="1"/>
  <c r="I55" i="1" s="1"/>
  <c r="H56" i="1"/>
  <c r="I56" i="1" s="1"/>
  <c r="H58" i="1"/>
  <c r="I58" i="1" s="1"/>
  <c r="H59" i="1"/>
  <c r="I59" i="1" s="1"/>
  <c r="H60" i="1"/>
  <c r="I60" i="1" s="1"/>
  <c r="H61" i="1"/>
  <c r="I61" i="1" s="1"/>
  <c r="H62" i="1"/>
  <c r="I62" i="1" s="1"/>
  <c r="H64" i="1"/>
  <c r="I64" i="1" s="1"/>
  <c r="H65" i="1"/>
  <c r="I65" i="1" s="1"/>
  <c r="H66" i="1"/>
  <c r="I66" i="1" s="1"/>
  <c r="H67" i="1"/>
  <c r="I67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7" i="1"/>
  <c r="I77" i="1" s="1"/>
  <c r="H79" i="1"/>
  <c r="I79" i="1" s="1"/>
  <c r="H80" i="1"/>
  <c r="I80" i="1" s="1"/>
  <c r="H81" i="1"/>
  <c r="I81" i="1" s="1"/>
  <c r="H85" i="1"/>
  <c r="I85" i="1" s="1"/>
  <c r="H86" i="1"/>
  <c r="I86" i="1" s="1"/>
  <c r="H87" i="1"/>
  <c r="I87" i="1" s="1"/>
  <c r="H88" i="1"/>
  <c r="I88" i="1" s="1"/>
  <c r="H90" i="1"/>
  <c r="I90" i="1" s="1"/>
  <c r="H92" i="1"/>
  <c r="I92" i="1" s="1"/>
  <c r="H93" i="1"/>
  <c r="I93" i="1" s="1"/>
  <c r="H94" i="1"/>
  <c r="I94" i="1" s="1"/>
  <c r="H96" i="1"/>
  <c r="I96" i="1" s="1"/>
  <c r="H97" i="1"/>
  <c r="I97" i="1" s="1"/>
  <c r="H98" i="1"/>
  <c r="I98" i="1" s="1"/>
  <c r="H99" i="1"/>
  <c r="I99" i="1" s="1"/>
  <c r="H100" i="1"/>
  <c r="I100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4" i="1"/>
  <c r="I114" i="1" s="1"/>
  <c r="H115" i="1"/>
  <c r="I115" i="1" s="1"/>
  <c r="H117" i="1"/>
  <c r="I117" i="1" s="1"/>
  <c r="J120" i="1" s="1"/>
  <c r="H118" i="1"/>
  <c r="I118" i="1" s="1"/>
  <c r="H119" i="1"/>
  <c r="I119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4" i="1"/>
  <c r="I134" i="1" s="1"/>
  <c r="H135" i="1"/>
  <c r="I135" i="1" s="1"/>
  <c r="H136" i="1"/>
  <c r="I136" i="1" s="1"/>
  <c r="H137" i="1"/>
  <c r="I137" i="1" s="1"/>
  <c r="H139" i="1"/>
  <c r="I139" i="1" s="1"/>
  <c r="H140" i="1"/>
  <c r="I140" i="1" s="1"/>
  <c r="H142" i="1"/>
  <c r="I142" i="1" s="1"/>
  <c r="J145" i="1" s="1"/>
  <c r="H143" i="1"/>
  <c r="I143" i="1" s="1"/>
  <c r="H144" i="1"/>
  <c r="I144" i="1" s="1"/>
  <c r="H146" i="1"/>
  <c r="I146" i="1" s="1"/>
  <c r="J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9" i="1"/>
  <c r="I159" i="1" s="1"/>
  <c r="H161" i="1"/>
  <c r="I161" i="1" s="1"/>
  <c r="H162" i="1"/>
  <c r="I162" i="1" s="1"/>
  <c r="H164" i="1"/>
  <c r="I164" i="1" s="1"/>
  <c r="J171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2" i="1"/>
  <c r="I172" i="1" s="1"/>
  <c r="H173" i="1"/>
  <c r="I173" i="1" s="1"/>
  <c r="H175" i="1"/>
  <c r="I175" i="1" s="1"/>
  <c r="H177" i="1"/>
  <c r="I177" i="1" s="1"/>
  <c r="H180" i="1"/>
  <c r="I180" i="1" s="1"/>
  <c r="J183" i="1" s="1"/>
  <c r="H181" i="1"/>
  <c r="I181" i="1" s="1"/>
  <c r="H182" i="1"/>
  <c r="I182" i="1" s="1"/>
  <c r="H184" i="1"/>
  <c r="I184" i="1" s="1"/>
  <c r="H185" i="1"/>
  <c r="I185" i="1" s="1"/>
  <c r="H186" i="1"/>
  <c r="I186" i="1" s="1"/>
  <c r="H187" i="1"/>
  <c r="I187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6" i="1"/>
  <c r="I206" i="1" s="1"/>
  <c r="H207" i="1"/>
  <c r="I207" i="1" s="1"/>
  <c r="J208" i="1" s="1"/>
  <c r="H209" i="1"/>
  <c r="I209" i="1" s="1"/>
  <c r="H210" i="1"/>
  <c r="I210" i="1" s="1"/>
  <c r="H211" i="1"/>
  <c r="I211" i="1" s="1"/>
  <c r="H212" i="1"/>
  <c r="I212" i="1" s="1"/>
  <c r="H214" i="1"/>
  <c r="I214" i="1" s="1"/>
  <c r="H215" i="1"/>
  <c r="I215" i="1" s="1"/>
  <c r="H217" i="1"/>
  <c r="I217" i="1" s="1"/>
  <c r="H218" i="1"/>
  <c r="I218" i="1" s="1"/>
  <c r="H220" i="1"/>
  <c r="I220" i="1" s="1"/>
  <c r="H221" i="1"/>
  <c r="I221" i="1" s="1"/>
  <c r="H222" i="1"/>
  <c r="I222" i="1" s="1"/>
  <c r="H224" i="1"/>
  <c r="I224" i="1" s="1"/>
  <c r="H225" i="1"/>
  <c r="I225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7" i="1"/>
  <c r="I237" i="1" s="1"/>
  <c r="J238" i="1" s="1"/>
  <c r="H239" i="1"/>
  <c r="I239" i="1" s="1"/>
  <c r="J240" i="1" s="1"/>
  <c r="H241" i="1"/>
  <c r="I241" i="1" s="1"/>
  <c r="H242" i="1"/>
  <c r="I242" i="1" s="1"/>
  <c r="H243" i="1"/>
  <c r="I243" i="1" s="1"/>
  <c r="H245" i="1"/>
  <c r="I245" i="1" s="1"/>
  <c r="J246" i="1" s="1"/>
  <c r="H3" i="1"/>
  <c r="I3" i="1" s="1"/>
  <c r="J82" i="1" l="1"/>
  <c r="J78" i="1"/>
  <c r="J32" i="1"/>
  <c r="J236" i="1"/>
  <c r="J195" i="1"/>
  <c r="J188" i="1"/>
  <c r="J163" i="1"/>
  <c r="J141" i="1"/>
  <c r="J138" i="1"/>
  <c r="J116" i="1"/>
  <c r="J101" i="1"/>
  <c r="J95" i="1"/>
  <c r="J89" i="1"/>
  <c r="J63" i="1"/>
  <c r="J38" i="1"/>
  <c r="J205" i="1"/>
  <c r="J157" i="1"/>
  <c r="J226" i="1"/>
  <c r="J216" i="1"/>
  <c r="J174" i="1"/>
  <c r="J132" i="1"/>
  <c r="J113" i="1"/>
  <c r="J68" i="1"/>
  <c r="J51" i="1"/>
  <c r="J219" i="1"/>
  <c r="J178" i="1"/>
  <c r="J57" i="1"/>
  <c r="J28" i="1"/>
  <c r="J18" i="1"/>
  <c r="J244" i="1"/>
  <c r="I247" i="1"/>
</calcChain>
</file>

<file path=xl/sharedStrings.xml><?xml version="1.0" encoding="utf-8"?>
<sst xmlns="http://schemas.openxmlformats.org/spreadsheetml/2006/main" count="303" uniqueCount="231">
  <si>
    <t>배성민</t>
  </si>
  <si>
    <t>박상기</t>
  </si>
  <si>
    <t>강준영</t>
  </si>
  <si>
    <t>안세호</t>
  </si>
  <si>
    <t>박제현</t>
  </si>
  <si>
    <t>김민규</t>
  </si>
  <si>
    <t>진수현</t>
  </si>
  <si>
    <t>김진석</t>
  </si>
  <si>
    <t>최종화</t>
  </si>
  <si>
    <t>김문섭</t>
  </si>
  <si>
    <t>안영진</t>
  </si>
  <si>
    <t>성창민</t>
  </si>
  <si>
    <t>조한얼</t>
  </si>
  <si>
    <t>김명건</t>
  </si>
  <si>
    <t>이배선</t>
  </si>
  <si>
    <t>김효종</t>
  </si>
  <si>
    <t>김소이</t>
  </si>
  <si>
    <t>정다은</t>
  </si>
  <si>
    <t>김지원</t>
  </si>
  <si>
    <t>김하영</t>
  </si>
  <si>
    <t>권순구</t>
  </si>
  <si>
    <t>김민수</t>
  </si>
  <si>
    <t>최은성</t>
  </si>
  <si>
    <t>예준형</t>
  </si>
  <si>
    <t>정도울</t>
  </si>
  <si>
    <t>김현욱</t>
  </si>
  <si>
    <t>장경주</t>
  </si>
  <si>
    <t>안현진</t>
  </si>
  <si>
    <t>장호동</t>
  </si>
  <si>
    <t>하민우</t>
  </si>
  <si>
    <t>서호성</t>
  </si>
  <si>
    <t>신현우</t>
  </si>
  <si>
    <t>민철</t>
  </si>
  <si>
    <t>정종명</t>
  </si>
  <si>
    <t>장홍진</t>
  </si>
  <si>
    <t>박현우</t>
  </si>
  <si>
    <t>최원준</t>
  </si>
  <si>
    <t>정영준</t>
  </si>
  <si>
    <t>박선민</t>
  </si>
  <si>
    <t>김종환</t>
  </si>
  <si>
    <t>김장원</t>
  </si>
  <si>
    <t>오영찬</t>
  </si>
  <si>
    <t>순번</t>
    <phoneticPr fontId="1" type="noConversion"/>
  </si>
  <si>
    <t>학번</t>
    <phoneticPr fontId="1" type="noConversion"/>
  </si>
  <si>
    <t>이름</t>
    <phoneticPr fontId="1" type="noConversion"/>
  </si>
  <si>
    <t>상품코드</t>
    <phoneticPr fontId="1" type="noConversion"/>
  </si>
  <si>
    <t>수량</t>
    <phoneticPr fontId="1" type="noConversion"/>
  </si>
  <si>
    <t>상품명</t>
    <phoneticPr fontId="1" type="noConversion"/>
  </si>
  <si>
    <t>CR1220-BP(3V)Ma</t>
  </si>
  <si>
    <t>도트매트릭스 Dot Matrix 8x8 적색 모듈</t>
  </si>
  <si>
    <t>단가</t>
    <phoneticPr fontId="1" type="noConversion"/>
  </si>
  <si>
    <t>RTC DS1302 모듈</t>
  </si>
  <si>
    <t>DM-2032SD (3V)</t>
  </si>
  <si>
    <t>테스트[CH254]소켓 점퍼 케이블 40P (칼라) (F/F)</t>
  </si>
  <si>
    <t>10색 절연전선-1M</t>
  </si>
  <si>
    <t>스위치 보드(AM-TS8)</t>
  </si>
  <si>
    <t>테스트[CH254]소켓 점퍼 케이블 1P (검정)</t>
  </si>
  <si>
    <t>테스트[CH254]소켓 점퍼 케이블 1P (빨강)</t>
  </si>
  <si>
    <t>테스트[CH254]소켓 점퍼 케이블 1P (파랑)</t>
  </si>
  <si>
    <t>테스트[CH254]소켓 점퍼 케이블 1P (흰색)</t>
  </si>
  <si>
    <t>테스트[CH254]소켓 점퍼 케이블 1P (노랑)</t>
  </si>
  <si>
    <t>적외선(IR) 장애물 감지센서-BT</t>
  </si>
  <si>
    <t>SW &amp; LED Board V1.1</t>
  </si>
  <si>
    <t>NT-IDC 10핀 케이블(500mm)</t>
  </si>
  <si>
    <t>5264용 클림프전선 (양방향)  </t>
  </si>
  <si>
    <t>NT-IDC 10핀 케이블(100mm) </t>
  </si>
  <si>
    <t>YMH025-02R (5264-02) </t>
  </si>
  <si>
    <t>DC 모터 구동 모듈-소형(AM-CD2L) </t>
  </si>
  <si>
    <t>NT-IDC 10핀 케이블(1000mm)</t>
  </si>
  <si>
    <t>3축 가속도 센서 플러스 모듈 V03 (AM-3AXIS-P V03)</t>
  </si>
  <si>
    <t>테스트[CH254] 소켓 점퍼 케이블 40P (칼라) (F/F)</t>
  </si>
  <si>
    <t>블루투스(Bluetooth) 시리얼 모듈 : JMOD-BT-1</t>
  </si>
  <si>
    <t>점퍼와이어 GSH-02109 (200mm, M/F, 2PCS*5color)</t>
  </si>
  <si>
    <t>UST-RFID</t>
  </si>
  <si>
    <t>RFID KEY CHAIN 03</t>
  </si>
  <si>
    <t>9g 미니 서보모터 SG-90</t>
  </si>
  <si>
    <t>점퍼와이어 GSH-02108 (200mm, F/F, 2PCS*5color)</t>
  </si>
  <si>
    <t>1/4W 1% Axial Resistor 1R8F (1.8Ω)</t>
  </si>
  <si>
    <t>1/4W 1% Axial Resistor 3R0F (3Ω)</t>
  </si>
  <si>
    <t>부가세포함</t>
    <phoneticPr fontId="1" type="noConversion"/>
  </si>
  <si>
    <t>비고</t>
    <phoneticPr fontId="1" type="noConversion"/>
  </si>
  <si>
    <t>소계</t>
    <phoneticPr fontId="1" type="noConversion"/>
  </si>
  <si>
    <t>전광판 디스플레이 16X16 도트매트릭스 모듈 [LK-DOTM16]</t>
  </si>
  <si>
    <t>안재형</t>
    <phoneticPr fontId="1" type="noConversion"/>
  </si>
  <si>
    <t>SMD 오실레이터(SG-3030JC)</t>
  </si>
  <si>
    <t>스위치 보드(AM-TS8)</t>
    <phoneticPr fontId="1" type="noConversion"/>
  </si>
  <si>
    <t xml:space="preserve">1/2W 1% Axial Resistor 121F (120Ω) </t>
  </si>
  <si>
    <t xml:space="preserve">1/4W 1% Axial Resistor 181F (180Ω) </t>
  </si>
  <si>
    <t xml:space="preserve">점퍼와이어 GSH-02107 (200mm, M/M, 2PCS*5color) </t>
  </si>
  <si>
    <t xml:space="preserve">점퍼와이어 GSH-02109 (200mm, M/F, 2PCS*5color) </t>
  </si>
  <si>
    <t xml:space="preserve">[033] 3파이 LED - 슈퍼고휘도 [투명/파랑] </t>
  </si>
  <si>
    <t xml:space="preserve">동전형 진동모터 (10파이) </t>
  </si>
  <si>
    <t xml:space="preserve">진동모터 (클립)-L </t>
  </si>
  <si>
    <t xml:space="preserve">UV/UVA 400nm Purple LED 5mm Clear Lens - 10 pack [ada-1793] </t>
  </si>
  <si>
    <t>먼지센서 PM1001(커넥터 포함)</t>
  </si>
  <si>
    <t>품절</t>
    <phoneticPr fontId="1" type="noConversion"/>
  </si>
  <si>
    <t>품절 28953 대체</t>
    <phoneticPr fontId="1" type="noConversion"/>
  </si>
  <si>
    <t>테스트[CH254]소켓 점퍼 케이블 1P-5색 SET(50EA)</t>
  </si>
  <si>
    <t>DS18B20 모듈</t>
    <phoneticPr fontId="1" type="noConversion"/>
  </si>
  <si>
    <t>NS-LED-05 RainBow NS LED</t>
    <phoneticPr fontId="1" type="noConversion"/>
  </si>
  <si>
    <t>테스트[CH254]소켓 점퍼 케이블 40P (칼라) (M/M)</t>
    <phoneticPr fontId="1" type="noConversion"/>
  </si>
  <si>
    <t>AMC7150 LED 드라이버 모듈</t>
    <phoneticPr fontId="1" type="noConversion"/>
  </si>
  <si>
    <t>점퍼와이어 GSH-05402 (500mm, F/F, 10P Ribbon Cable)</t>
  </si>
  <si>
    <t>점퍼와이어 GSH-05402 (500mm, F/F, 10P Ribbon Cable)</t>
    <phoneticPr fontId="1" type="noConversion"/>
  </si>
  <si>
    <t>LS-P1W11-STAR</t>
    <phoneticPr fontId="1" type="noConversion"/>
  </si>
  <si>
    <t>악어클립 점퍼와이어 GSH-03301 (300mm, 4PCS)</t>
    <phoneticPr fontId="1" type="noConversion"/>
  </si>
  <si>
    <t xml:space="preserve"> 1/4W 1% Axial Resistor 221F (220Ω)</t>
    <phoneticPr fontId="1" type="noConversion"/>
  </si>
  <si>
    <t xml:space="preserve">브레드보드 801 </t>
    <phoneticPr fontId="1" type="noConversion"/>
  </si>
  <si>
    <t xml:space="preserve">DM-2032SD (3V) </t>
    <phoneticPr fontId="1" type="noConversion"/>
  </si>
  <si>
    <t>해외구매 (3~4일)</t>
    <phoneticPr fontId="1" type="noConversion"/>
  </si>
  <si>
    <t>블루투스(Bluetooth) 시리얼 모듈 : JMOD-BT-1</t>
    <phoneticPr fontId="1" type="noConversion"/>
  </si>
  <si>
    <t>점퍼와이어 GSH-01105 (100mm, F/F, 10PCS*5color)</t>
    <phoneticPr fontId="1" type="noConversion"/>
  </si>
  <si>
    <t>점퍼와이어 GSH-02109 (200mm, M/F, 2PCS*5color)</t>
    <phoneticPr fontId="1" type="noConversion"/>
  </si>
  <si>
    <t>DM-2032SD (3V)</t>
    <phoneticPr fontId="1" type="noConversion"/>
  </si>
  <si>
    <t>CR1220-BP(3V)Pa</t>
    <phoneticPr fontId="1" type="noConversion"/>
  </si>
  <si>
    <t>SW &amp; LED Board V1.1</t>
    <phoneticPr fontId="1" type="noConversion"/>
  </si>
  <si>
    <t>도트매트릭스 Dot Matrix 8x8 적색 모듈</t>
    <phoneticPr fontId="1" type="noConversion"/>
  </si>
  <si>
    <t>테스트[CH254]소켓 점퍼 케이블 1P-5색 SET(50EA)</t>
    <phoneticPr fontId="1" type="noConversion"/>
  </si>
  <si>
    <t>O</t>
    <phoneticPr fontId="1" type="noConversion"/>
  </si>
  <si>
    <t>감속기어모터 LCP12-A03V-1296</t>
  </si>
  <si>
    <t>ST5811 (수광)</t>
  </si>
  <si>
    <t>A1-50x50-양면</t>
  </si>
  <si>
    <t>CdS Cell (GL5528)</t>
  </si>
  <si>
    <t>SI5315-DS (발광)</t>
    <phoneticPr fontId="1" type="noConversion"/>
  </si>
  <si>
    <t>2T 포맥스 (흰색) (300x300 mm)</t>
    <phoneticPr fontId="1" type="noConversion"/>
  </si>
  <si>
    <t>Dr. Kim 4X4KEY Module(TM-KEY100)</t>
  </si>
  <si>
    <t>1/4W 5% Axial Resistor 394J (390KΩ)</t>
  </si>
  <si>
    <t>1/4W 5% Axial Resistor 333J (33KΩ)</t>
  </si>
  <si>
    <t>1/4W 5% Axial Resistor 274J (270KΩ)</t>
  </si>
  <si>
    <t>1/4W 5% Axial Resistor 122J (1.2KΩ)</t>
  </si>
  <si>
    <t>1/4W 5% Axial Resistor 104J (100KΩ)</t>
  </si>
  <si>
    <t>1/4W 5% Axial Resistor 472J (4.7KΩ)</t>
  </si>
  <si>
    <t>1/4W 5% Axial Resistor 182J (1.8KΩ)</t>
  </si>
  <si>
    <t>LM358(SMD)</t>
  </si>
  <si>
    <t>2N7000</t>
  </si>
  <si>
    <t>BC547</t>
  </si>
  <si>
    <t>1N4148</t>
  </si>
  <si>
    <t>칩세라믹 1005사이즈 1.5nF</t>
  </si>
  <si>
    <t>칩세라믹 1005사이즈 4.7nF</t>
  </si>
  <si>
    <t>1/4W 5% Axial Resistor 101J (100Ω)</t>
    <phoneticPr fontId="1" type="noConversion"/>
  </si>
  <si>
    <t>1/4W 5% Axial Resistor 102J (1KΩ)</t>
    <phoneticPr fontId="1" type="noConversion"/>
  </si>
  <si>
    <t>칩세라믹 2012사이즈 12nF K급</t>
    <phoneticPr fontId="1" type="noConversion"/>
  </si>
  <si>
    <t>Buzzer 부져 모듈</t>
  </si>
  <si>
    <t>NT- IDC 20012 10핀 케이블 ( 70mm)</t>
  </si>
  <si>
    <t>NT-10_to_1-Adapter</t>
    <phoneticPr fontId="1" type="noConversion"/>
  </si>
  <si>
    <t>3파이 LAMP LED White (청백색)</t>
    <phoneticPr fontId="1" type="noConversion"/>
  </si>
  <si>
    <t>SW-18010P 진동센서모듈 [SZH-EK023]</t>
  </si>
  <si>
    <t>대체상품</t>
    <phoneticPr fontId="1" type="noConversion"/>
  </si>
  <si>
    <t>RTC DS1302 모듈</t>
    <phoneticPr fontId="1" type="noConversion"/>
  </si>
  <si>
    <t>일반형 초음파 근접센서 ASIC 탑재형(HG-P40C)</t>
  </si>
  <si>
    <t>품절, 대체 없음</t>
    <phoneticPr fontId="1" type="noConversion"/>
  </si>
  <si>
    <t>Key/Button 확장 2*4 모듈</t>
  </si>
  <si>
    <t>LCD HT1621-4</t>
    <phoneticPr fontId="1" type="noConversion"/>
  </si>
  <si>
    <t>SHT-11 Module(V1.0)</t>
  </si>
  <si>
    <t>Pinion Gear I (10T 2.0mm)</t>
  </si>
  <si>
    <t>1W 5% Axial Resistor 251J (250Ω)</t>
  </si>
  <si>
    <t>절연전선0.3㎟(검정1m) + 미니수축튜브(사은품)</t>
  </si>
  <si>
    <t>LED 렌즈 캡NC3-6</t>
  </si>
  <si>
    <t>[033] 3파이 LED - 슈퍼고휘도 [투명/파랑]</t>
  </si>
  <si>
    <t>[030] 3파이 LED - 슈퍼고휘도 [투명/녹색]</t>
  </si>
  <si>
    <t>3A4SCA-8</t>
  </si>
  <si>
    <t>[031] 3파이 LED - 슈퍼고휘도 [투명/백색]</t>
  </si>
  <si>
    <t>3Y4HC-7</t>
    <phoneticPr fontId="1" type="noConversion"/>
  </si>
  <si>
    <t>블루투스 슬레이브모듈(PM-BT-UART-S)</t>
  </si>
  <si>
    <t>하네스 스위치(104N-5264)</t>
  </si>
  <si>
    <t>테스트[CH254]소켓 점퍼 케이블 2P (검정 / 빨강)</t>
    <phoneticPr fontId="1" type="noConversion"/>
  </si>
  <si>
    <t>테스트[CH254]소켓 점퍼 케이블 1P (파랑)</t>
    <phoneticPr fontId="1" type="noConversion"/>
  </si>
  <si>
    <t>EEPROM AT24C02 모듈</t>
    <phoneticPr fontId="1" type="noConversion"/>
  </si>
  <si>
    <t>DM-2032SD (3v)</t>
    <phoneticPr fontId="1" type="noConversion"/>
  </si>
  <si>
    <t xml:space="preserve"> 초특가 [IR 적외선 리모콘 수신부 38kHz] LTOP-ML38ATH</t>
  </si>
  <si>
    <t>브레드 보드 801</t>
  </si>
  <si>
    <t>3.2인치 TFT LCD 모듈</t>
    <phoneticPr fontId="1" type="noConversion"/>
  </si>
  <si>
    <t>테스트[CH254]소켓 점퍼 케이블 4P</t>
  </si>
  <si>
    <t>초음파 거리센서 모듈 HC-SR04 [SZH-EK004]</t>
    <phoneticPr fontId="1" type="noConversion"/>
  </si>
  <si>
    <t>한진데이타 적외선(IR) 장애물 감지센서-FW</t>
    <phoneticPr fontId="1" type="noConversion"/>
  </si>
  <si>
    <t>KA78R33</t>
  </si>
  <si>
    <t>감속기어모터 6Ø모터 LCP06-A03V-0006</t>
  </si>
  <si>
    <t>로터리 스위치 푸쉬기능 DIP 타입 펄스15 ( 2Z13 )</t>
  </si>
  <si>
    <t>샤프트 2파이 (2*90mm)</t>
  </si>
  <si>
    <t>플라스틱 기어 23종 세트</t>
  </si>
  <si>
    <t>블루투스 직렬포트 모듈 HC-06 (DIP) [SZH-EK010]</t>
  </si>
  <si>
    <t>블루투스 ( Bluetooth ) - 직렬포트 모듈 HC-06 (DIP)</t>
  </si>
  <si>
    <t>블루투스 ( Bluetooth ) - 직렬포트 모듈 HC-06 (DIP)</t>
    <phoneticPr fontId="1" type="noConversion"/>
  </si>
  <si>
    <t>품절 1272836 대체</t>
    <phoneticPr fontId="1" type="noConversion"/>
  </si>
  <si>
    <t>DHT11 온습도 센서 [DFR0067]</t>
  </si>
  <si>
    <t>3FGR4HD-T2</t>
  </si>
  <si>
    <t>없음</t>
    <phoneticPr fontId="1" type="noConversion"/>
  </si>
  <si>
    <t>LCP12-A03V-1296</t>
  </si>
  <si>
    <t>HC-SR04 [SZH-EK004]</t>
  </si>
  <si>
    <t>GSH-02108</t>
  </si>
  <si>
    <t>5파이 고휘도 LED 반투명 (녹색)</t>
  </si>
  <si>
    <t>면LED 1011B 10 X 10mm(Blue)</t>
  </si>
  <si>
    <t>스위치보드(AM-TS8)</t>
    <phoneticPr fontId="1" type="noConversion"/>
  </si>
  <si>
    <t>Basic 16x2 Character LCD - White on Black 5V [LCD-00709]</t>
    <phoneticPr fontId="1" type="noConversion"/>
  </si>
  <si>
    <t>3축 가속도 센서 플러스 모듈 V03 (AM-3AXIS-P V03)</t>
    <phoneticPr fontId="1" type="noConversion"/>
  </si>
  <si>
    <t>조한주</t>
    <phoneticPr fontId="1" type="noConversion"/>
  </si>
  <si>
    <t>Nokia 5110 LCD</t>
  </si>
  <si>
    <t>VS1053B</t>
    <phoneticPr fontId="1" type="noConversion"/>
  </si>
  <si>
    <t>Dr. Kim Swich Module(TM-KEY8)</t>
    <phoneticPr fontId="1" type="noConversion"/>
  </si>
  <si>
    <t>Dr.Kim Graphic LCD Module(TM-LCD300)</t>
  </si>
  <si>
    <t>스위치 보드 (AM-TS8)</t>
  </si>
  <si>
    <t>사마륨 8옴(Ω) 0.5W 스피커 28파이</t>
  </si>
  <si>
    <t>[037] 5파이 LED 슈퍼고휘도[투명/파랑]</t>
  </si>
  <si>
    <t xml:space="preserve">[034] 5파이 LED - 슈퍼고휘도 [투명/녹색] </t>
  </si>
  <si>
    <t>[035] 5파이 LED - 슈퍼고휘도 [투명/백색]</t>
  </si>
  <si>
    <t xml:space="preserve">[036] 5파이 LED - 슈퍼고휘도 [투명/빨강] </t>
  </si>
  <si>
    <t>S-1100ASR</t>
  </si>
  <si>
    <t>2SC1815</t>
  </si>
  <si>
    <t>E/C 10V 47uF (85℃)</t>
    <phoneticPr fontId="1" type="noConversion"/>
  </si>
  <si>
    <t>WH1601A-YYH-JT (15)</t>
    <phoneticPr fontId="1" type="noConversion"/>
  </si>
  <si>
    <t>몰딩형 초음파센서L2.5M</t>
  </si>
  <si>
    <t>압력센서 FSR-406</t>
  </si>
  <si>
    <t>소켓 점퍼 케이블 5P</t>
  </si>
  <si>
    <t>소켓 점퍼 케이블 1P (검정)</t>
    <phoneticPr fontId="1" type="noConversion"/>
  </si>
  <si>
    <t>소켓 점퍼 케이블 1P (빨강)</t>
    <phoneticPr fontId="1" type="noConversion"/>
  </si>
  <si>
    <t>소켓 점퍼 케이블 1P (파랑)</t>
    <phoneticPr fontId="1" type="noConversion"/>
  </si>
  <si>
    <t>소켓 점퍼 케이블 1P (흰색)</t>
    <phoneticPr fontId="1" type="noConversion"/>
  </si>
  <si>
    <t>소켓 점퍼 케이블 1P (노랑)</t>
    <phoneticPr fontId="1" type="noConversion"/>
  </si>
  <si>
    <t>스위치보드(AT-TS8)</t>
    <phoneticPr fontId="1" type="noConversion"/>
  </si>
  <si>
    <t>LCD1602모듈ASSY( 2 line 12 characters))</t>
    <phoneticPr fontId="1" type="noConversion"/>
  </si>
  <si>
    <t>해외구매 (1주일내) 1078334 대체</t>
    <phoneticPr fontId="1" type="noConversion"/>
  </si>
  <si>
    <t>Graphic LCD Module (TM-GLCD128)</t>
    <phoneticPr fontId="1" type="noConversion"/>
  </si>
  <si>
    <t>품절 1064641 대체</t>
    <phoneticPr fontId="1" type="noConversion"/>
  </si>
  <si>
    <t>금액</t>
    <phoneticPr fontId="1" type="noConversion"/>
  </si>
  <si>
    <t>메모사항입니다.</t>
    <phoneticPr fontId="1" type="noConversion"/>
  </si>
  <si>
    <t>품절상태인데 대체할만한 상품이 없는 제품은 노란색으로 표시해두었고 2개 입니다.</t>
    <phoneticPr fontId="1" type="noConversion"/>
  </si>
  <si>
    <t>해외배송 상품인데 준비기간이 3~4일이고 국내배송 대체 상품이 없는 제품은 주황색으로 표시해두었고 1개 입니다.</t>
    <phoneticPr fontId="1" type="noConversion"/>
  </si>
  <si>
    <t>궁금한 점은 최대한 품절상태인 제품은 피했지만 품절인 제품이 생기면 비슷한 스펙의 다른 부품으로 바꿔서 배송이 되는지 궁금합니다.</t>
    <phoneticPr fontId="1" type="noConversion"/>
  </si>
  <si>
    <t>총합</t>
    <phoneticPr fontId="1" type="noConversion"/>
  </si>
  <si>
    <t>기어박스장착모터 바퀴 SET (NP02D-48) </t>
    <phoneticPr fontId="1" type="noConversion"/>
  </si>
  <si>
    <t>또, 해외배송 상품이 있으면 배송이 지연되지만 3~4일내 준비가 가능하다고 쓰여있어 추가했는데 11월 26일까지 배송이 가능한지 궁금합니다.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</si>
</sst>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42" fontId="0" fillId="0" borderId="0" xfId="0" applyNumberFormat="1">
      <alignment vertical="center"/>
    </xf>
    <xf numFmtId="42" fontId="0" fillId="0" borderId="0" xfId="0" applyNumberFormat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42" fontId="0" fillId="0" borderId="0" xfId="0" applyNumberFormat="1" applyBorder="1" applyAlignment="1">
      <alignment horizontal="left" vertical="center"/>
    </xf>
    <xf numFmtId="0" fontId="0" fillId="0" borderId="4" xfId="0" applyBorder="1">
      <alignment vertical="center"/>
    </xf>
    <xf numFmtId="42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42" fontId="0" fillId="0" borderId="1" xfId="0" applyNumberFormat="1" applyFill="1" applyBorder="1">
      <alignment vertical="center"/>
    </xf>
    <xf numFmtId="42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2" borderId="0" xfId="0" applyFill="1" applyBorder="1">
      <alignment vertical="center"/>
    </xf>
    <xf numFmtId="42" fontId="0" fillId="2" borderId="0" xfId="0" applyNumberFormat="1" applyFill="1" applyBorder="1">
      <alignment vertical="center"/>
    </xf>
    <xf numFmtId="42" fontId="0" fillId="2" borderId="0" xfId="0" applyNumberFormat="1" applyFill="1">
      <alignment vertical="center"/>
    </xf>
    <xf numFmtId="0" fontId="0" fillId="2" borderId="0" xfId="0" applyFill="1" applyBorder="1" applyAlignment="1">
      <alignment horizontal="left" vertical="center"/>
    </xf>
    <xf numFmtId="0" fontId="0" fillId="3" borderId="0" xfId="0" applyFill="1" applyBorder="1">
      <alignment vertical="center"/>
    </xf>
    <xf numFmtId="42" fontId="0" fillId="3" borderId="0" xfId="0" applyNumberFormat="1" applyFill="1" applyBorder="1">
      <alignment vertical="center"/>
    </xf>
    <xf numFmtId="42" fontId="0" fillId="3" borderId="0" xfId="0" applyNumberFormat="1" applyFill="1">
      <alignment vertical="center"/>
    </xf>
    <xf numFmtId="42" fontId="0" fillId="3" borderId="0" xfId="0" applyNumberFormat="1" applyFill="1" applyBorder="1" applyAlignment="1">
      <alignment horizontal="left" vertical="center"/>
    </xf>
    <xf numFmtId="42" fontId="5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42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0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2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>
      <alignment vertical="center"/>
    </xf>
    <xf numFmtId="42" fontId="5" fillId="0" borderId="1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zoomScaleNormal="100" workbookViewId="0">
      <pane ySplit="1" topLeftCell="A179" activePane="bottomLeft" state="frozen"/>
      <selection pane="bottomLeft" activeCell="F190" sqref="F190"/>
    </sheetView>
  </sheetViews>
  <sheetFormatPr defaultRowHeight="16.5" x14ac:dyDescent="0.3"/>
  <cols>
    <col min="1" max="1" width="8" bestFit="1" customWidth="1"/>
    <col min="2" max="2" width="14.625" bestFit="1" customWidth="1"/>
    <col min="3" max="3" width="8.875" style="3" bestFit="1" customWidth="1"/>
    <col min="4" max="4" width="14.375" bestFit="1" customWidth="1"/>
    <col min="5" max="5" width="8" bestFit="1" customWidth="1"/>
    <col min="6" max="6" width="55.125" style="3" customWidth="1"/>
    <col min="7" max="7" width="10.5" style="5" bestFit="1" customWidth="1"/>
    <col min="8" max="8" width="20.5" style="5" bestFit="1" customWidth="1"/>
    <col min="9" max="9" width="10.5" style="5" bestFit="1" customWidth="1"/>
    <col min="10" max="10" width="12" style="5" customWidth="1"/>
    <col min="11" max="11" width="31.625" style="8" bestFit="1" customWidth="1"/>
    <col min="12" max="12" width="3" bestFit="1" customWidth="1"/>
  </cols>
  <sheetData>
    <row r="1" spans="1:11" s="41" customFormat="1" ht="27" thickBot="1" x14ac:dyDescent="0.35">
      <c r="A1" s="38" t="s">
        <v>42</v>
      </c>
      <c r="B1" s="38" t="s">
        <v>43</v>
      </c>
      <c r="C1" s="39" t="s">
        <v>44</v>
      </c>
      <c r="D1" s="38" t="s">
        <v>45</v>
      </c>
      <c r="E1" s="38" t="s">
        <v>46</v>
      </c>
      <c r="F1" s="39" t="s">
        <v>47</v>
      </c>
      <c r="G1" s="40" t="s">
        <v>50</v>
      </c>
      <c r="H1" s="40" t="s">
        <v>79</v>
      </c>
      <c r="I1" s="40" t="s">
        <v>223</v>
      </c>
      <c r="J1" s="40" t="s">
        <v>81</v>
      </c>
      <c r="K1" s="38" t="s">
        <v>80</v>
      </c>
    </row>
    <row r="2" spans="1:11" ht="21" thickTop="1" x14ac:dyDescent="0.3">
      <c r="A2" s="31">
        <v>1</v>
      </c>
      <c r="B2" s="31">
        <v>2008920069</v>
      </c>
      <c r="C2" s="43" t="s">
        <v>0</v>
      </c>
      <c r="D2">
        <v>895</v>
      </c>
      <c r="E2">
        <v>10</v>
      </c>
      <c r="F2" s="3" t="s">
        <v>139</v>
      </c>
      <c r="G2" s="5">
        <v>10</v>
      </c>
      <c r="H2" s="5">
        <f>G2*1.1</f>
        <v>11</v>
      </c>
      <c r="I2" s="5">
        <f t="shared" ref="I2:I17" si="0">H2*E2</f>
        <v>110</v>
      </c>
    </row>
    <row r="3" spans="1:11" ht="20.25" x14ac:dyDescent="0.3">
      <c r="A3" s="31"/>
      <c r="B3" s="31"/>
      <c r="C3" s="43"/>
      <c r="D3">
        <v>876</v>
      </c>
      <c r="E3">
        <v>10</v>
      </c>
      <c r="F3" s="3" t="s">
        <v>140</v>
      </c>
      <c r="G3" s="5">
        <v>10</v>
      </c>
      <c r="H3" s="5">
        <f>G3*1.1</f>
        <v>11</v>
      </c>
      <c r="I3" s="5">
        <f t="shared" si="0"/>
        <v>110</v>
      </c>
    </row>
    <row r="4" spans="1:11" ht="20.25" x14ac:dyDescent="0.3">
      <c r="A4" s="31"/>
      <c r="B4" s="31"/>
      <c r="C4" s="43"/>
      <c r="D4">
        <v>826</v>
      </c>
      <c r="E4">
        <v>10</v>
      </c>
      <c r="F4" s="3" t="s">
        <v>126</v>
      </c>
      <c r="G4" s="5">
        <v>10</v>
      </c>
      <c r="H4" s="5">
        <f t="shared" ref="H4:H67" si="1">G4*1.1</f>
        <v>11</v>
      </c>
      <c r="I4" s="5">
        <f t="shared" si="0"/>
        <v>110</v>
      </c>
    </row>
    <row r="5" spans="1:11" ht="20.25" x14ac:dyDescent="0.3">
      <c r="A5" s="31"/>
      <c r="B5" s="31"/>
      <c r="C5" s="43"/>
      <c r="D5">
        <v>846</v>
      </c>
      <c r="E5">
        <v>10</v>
      </c>
      <c r="F5" s="3" t="s">
        <v>127</v>
      </c>
      <c r="G5" s="5">
        <v>10</v>
      </c>
      <c r="H5" s="5">
        <f t="shared" si="1"/>
        <v>11</v>
      </c>
      <c r="I5" s="5">
        <f t="shared" si="0"/>
        <v>110</v>
      </c>
    </row>
    <row r="6" spans="1:11" ht="20.25" x14ac:dyDescent="0.3">
      <c r="A6" s="31"/>
      <c r="B6" s="31"/>
      <c r="C6" s="43"/>
      <c r="D6">
        <v>829</v>
      </c>
      <c r="E6">
        <v>10</v>
      </c>
      <c r="F6" s="3" t="s">
        <v>128</v>
      </c>
      <c r="G6" s="5">
        <v>10</v>
      </c>
      <c r="H6" s="5">
        <f t="shared" si="1"/>
        <v>11</v>
      </c>
      <c r="I6" s="5">
        <f t="shared" si="0"/>
        <v>110</v>
      </c>
    </row>
    <row r="7" spans="1:11" ht="20.25" x14ac:dyDescent="0.3">
      <c r="A7" s="31"/>
      <c r="B7" s="31"/>
      <c r="C7" s="43"/>
      <c r="D7">
        <v>875</v>
      </c>
      <c r="E7">
        <v>10</v>
      </c>
      <c r="F7" s="3" t="s">
        <v>129</v>
      </c>
      <c r="G7" s="5">
        <v>10</v>
      </c>
      <c r="H7" s="5">
        <f t="shared" si="1"/>
        <v>11</v>
      </c>
      <c r="I7" s="5">
        <f t="shared" si="0"/>
        <v>110</v>
      </c>
    </row>
    <row r="8" spans="1:11" ht="20.25" x14ac:dyDescent="0.3">
      <c r="A8" s="31"/>
      <c r="B8" s="31"/>
      <c r="C8" s="43"/>
      <c r="D8">
        <v>835</v>
      </c>
      <c r="E8">
        <v>10</v>
      </c>
      <c r="F8" s="3" t="s">
        <v>130</v>
      </c>
      <c r="G8" s="5">
        <v>10</v>
      </c>
      <c r="H8" s="5">
        <f t="shared" si="1"/>
        <v>11</v>
      </c>
      <c r="I8" s="5">
        <f t="shared" si="0"/>
        <v>110</v>
      </c>
    </row>
    <row r="9" spans="1:11" ht="20.25" x14ac:dyDescent="0.3">
      <c r="A9" s="31"/>
      <c r="B9" s="31"/>
      <c r="C9" s="43"/>
      <c r="D9">
        <v>864</v>
      </c>
      <c r="E9">
        <v>10</v>
      </c>
      <c r="F9" s="3" t="s">
        <v>131</v>
      </c>
      <c r="G9" s="5">
        <v>10</v>
      </c>
      <c r="H9" s="5">
        <f t="shared" si="1"/>
        <v>11</v>
      </c>
      <c r="I9" s="5">
        <f t="shared" si="0"/>
        <v>110</v>
      </c>
    </row>
    <row r="10" spans="1:11" ht="20.25" x14ac:dyDescent="0.3">
      <c r="A10" s="31"/>
      <c r="B10" s="31"/>
      <c r="C10" s="43"/>
      <c r="D10">
        <v>873</v>
      </c>
      <c r="E10">
        <v>10</v>
      </c>
      <c r="F10" s="3" t="s">
        <v>132</v>
      </c>
      <c r="G10" s="5">
        <v>10</v>
      </c>
      <c r="H10" s="5">
        <f t="shared" si="1"/>
        <v>11</v>
      </c>
      <c r="I10" s="5">
        <f t="shared" si="0"/>
        <v>110</v>
      </c>
    </row>
    <row r="11" spans="1:11" ht="20.25" x14ac:dyDescent="0.3">
      <c r="A11" s="31"/>
      <c r="B11" s="31"/>
      <c r="C11" s="43"/>
      <c r="D11">
        <v>1056921</v>
      </c>
      <c r="E11">
        <v>2</v>
      </c>
      <c r="F11" s="3" t="s">
        <v>133</v>
      </c>
      <c r="G11" s="5">
        <v>400</v>
      </c>
      <c r="H11" s="5">
        <f t="shared" si="1"/>
        <v>440.00000000000006</v>
      </c>
      <c r="I11" s="5">
        <f t="shared" si="0"/>
        <v>880.00000000000011</v>
      </c>
    </row>
    <row r="12" spans="1:11" ht="20.25" x14ac:dyDescent="0.3">
      <c r="A12" s="31"/>
      <c r="B12" s="31"/>
      <c r="C12" s="43"/>
      <c r="D12">
        <v>12089</v>
      </c>
      <c r="E12">
        <v>1</v>
      </c>
      <c r="F12" s="3" t="s">
        <v>134</v>
      </c>
      <c r="G12" s="5">
        <v>70</v>
      </c>
      <c r="H12" s="5">
        <f t="shared" si="1"/>
        <v>77</v>
      </c>
      <c r="I12" s="5">
        <f t="shared" si="0"/>
        <v>77</v>
      </c>
    </row>
    <row r="13" spans="1:11" ht="20.25" x14ac:dyDescent="0.3">
      <c r="A13" s="31"/>
      <c r="B13" s="31"/>
      <c r="C13" s="43"/>
      <c r="D13">
        <v>1624</v>
      </c>
      <c r="E13">
        <v>10</v>
      </c>
      <c r="F13" s="3" t="s">
        <v>135</v>
      </c>
      <c r="G13" s="5">
        <v>50</v>
      </c>
      <c r="H13" s="5">
        <f t="shared" si="1"/>
        <v>55.000000000000007</v>
      </c>
      <c r="I13" s="5">
        <f t="shared" si="0"/>
        <v>550.00000000000011</v>
      </c>
    </row>
    <row r="14" spans="1:11" ht="20.25" x14ac:dyDescent="0.3">
      <c r="A14" s="31"/>
      <c r="B14" s="31"/>
      <c r="C14" s="43"/>
      <c r="D14">
        <v>25</v>
      </c>
      <c r="E14">
        <v>10</v>
      </c>
      <c r="F14" s="3" t="s">
        <v>136</v>
      </c>
      <c r="G14" s="5">
        <v>15</v>
      </c>
      <c r="H14" s="5">
        <f t="shared" si="1"/>
        <v>16.5</v>
      </c>
      <c r="I14" s="5">
        <f t="shared" si="0"/>
        <v>165</v>
      </c>
    </row>
    <row r="15" spans="1:11" ht="20.25" x14ac:dyDescent="0.3">
      <c r="A15" s="31"/>
      <c r="B15" s="31"/>
      <c r="C15" s="43"/>
      <c r="D15">
        <v>8217</v>
      </c>
      <c r="E15">
        <v>100</v>
      </c>
      <c r="F15" s="3" t="s">
        <v>141</v>
      </c>
      <c r="G15" s="5">
        <v>35</v>
      </c>
      <c r="H15" s="5">
        <f t="shared" si="1"/>
        <v>38.5</v>
      </c>
      <c r="I15" s="5">
        <f t="shared" si="0"/>
        <v>3850</v>
      </c>
    </row>
    <row r="16" spans="1:11" ht="20.25" x14ac:dyDescent="0.3">
      <c r="A16" s="31"/>
      <c r="B16" s="31"/>
      <c r="C16" s="43"/>
      <c r="D16">
        <v>5198</v>
      </c>
      <c r="E16">
        <v>100</v>
      </c>
      <c r="F16" s="3" t="s">
        <v>137</v>
      </c>
      <c r="G16" s="5">
        <v>20</v>
      </c>
      <c r="H16" s="5">
        <f t="shared" si="1"/>
        <v>22</v>
      </c>
      <c r="I16" s="5">
        <f t="shared" si="0"/>
        <v>2200</v>
      </c>
    </row>
    <row r="17" spans="1:11" ht="20.25" x14ac:dyDescent="0.3">
      <c r="A17" s="31"/>
      <c r="B17" s="31"/>
      <c r="C17" s="43"/>
      <c r="D17">
        <v>5202</v>
      </c>
      <c r="E17">
        <v>100</v>
      </c>
      <c r="F17" s="3" t="s">
        <v>138</v>
      </c>
      <c r="G17" s="5">
        <v>20</v>
      </c>
      <c r="H17" s="5">
        <f t="shared" si="1"/>
        <v>22</v>
      </c>
      <c r="I17" s="5">
        <f t="shared" si="0"/>
        <v>2200</v>
      </c>
    </row>
    <row r="18" spans="1:11" ht="20.25" x14ac:dyDescent="0.3">
      <c r="A18" s="31"/>
      <c r="B18" s="31"/>
      <c r="C18" s="43"/>
      <c r="J18" s="5">
        <f>SUM(I2:I17)</f>
        <v>10912</v>
      </c>
    </row>
    <row r="19" spans="1:11" s="1" customFormat="1" ht="20.25" x14ac:dyDescent="0.3">
      <c r="A19" s="33">
        <v>2</v>
      </c>
      <c r="B19" s="34">
        <v>2012920021</v>
      </c>
      <c r="C19" s="35" t="s">
        <v>1</v>
      </c>
      <c r="D19" s="14">
        <v>1278650</v>
      </c>
      <c r="E19" s="1">
        <v>0</v>
      </c>
      <c r="F19" s="11" t="s">
        <v>193</v>
      </c>
      <c r="G19" s="12"/>
      <c r="H19" s="12"/>
      <c r="I19" s="12"/>
      <c r="J19" s="12"/>
      <c r="K19" s="13" t="s">
        <v>220</v>
      </c>
    </row>
    <row r="20" spans="1:11" s="2" customFormat="1" ht="20.25" x14ac:dyDescent="0.3">
      <c r="A20" s="36"/>
      <c r="B20" s="37"/>
      <c r="C20" s="32"/>
      <c r="D20" s="4">
        <v>1078334</v>
      </c>
      <c r="E20" s="4">
        <v>1</v>
      </c>
      <c r="F20" s="44" t="s">
        <v>219</v>
      </c>
      <c r="G20" s="6">
        <v>19900</v>
      </c>
      <c r="H20" s="5">
        <f t="shared" si="1"/>
        <v>21890</v>
      </c>
      <c r="I20" s="5">
        <f>H20*E20</f>
        <v>21890</v>
      </c>
      <c r="K20" s="9" t="s">
        <v>147</v>
      </c>
    </row>
    <row r="21" spans="1:11" s="2" customFormat="1" ht="20.25" x14ac:dyDescent="0.3">
      <c r="A21" s="36"/>
      <c r="B21" s="37"/>
      <c r="C21" s="32"/>
      <c r="D21" s="4"/>
      <c r="F21" s="3"/>
      <c r="G21" s="6"/>
      <c r="H21" s="5"/>
      <c r="I21" s="5"/>
      <c r="J21" s="5">
        <f>SUM(I20)</f>
        <v>21890</v>
      </c>
      <c r="K21" s="9"/>
    </row>
    <row r="22" spans="1:11" s="1" customFormat="1" ht="20.25" x14ac:dyDescent="0.3">
      <c r="A22" s="33">
        <v>3</v>
      </c>
      <c r="B22" s="34">
        <v>2012920002</v>
      </c>
      <c r="C22" s="35" t="s">
        <v>2</v>
      </c>
      <c r="D22" s="1">
        <v>13985</v>
      </c>
      <c r="E22" s="1">
        <v>1</v>
      </c>
      <c r="F22" s="11" t="s">
        <v>73</v>
      </c>
      <c r="G22" s="15">
        <v>30000</v>
      </c>
      <c r="H22" s="12">
        <f t="shared" si="1"/>
        <v>33000</v>
      </c>
      <c r="I22" s="12">
        <f t="shared" ref="I22:I27" si="2">H22*E22</f>
        <v>33000</v>
      </c>
      <c r="J22" s="12"/>
      <c r="K22" s="13"/>
    </row>
    <row r="23" spans="1:11" s="2" customFormat="1" ht="20.25" x14ac:dyDescent="0.3">
      <c r="A23" s="36"/>
      <c r="B23" s="37"/>
      <c r="C23" s="32"/>
      <c r="D23" s="2">
        <v>15956</v>
      </c>
      <c r="E23" s="2">
        <v>1</v>
      </c>
      <c r="F23" s="3" t="s">
        <v>74</v>
      </c>
      <c r="G23" s="6">
        <v>3500</v>
      </c>
      <c r="H23" s="5">
        <f t="shared" si="1"/>
        <v>3850.0000000000005</v>
      </c>
      <c r="I23" s="5">
        <f t="shared" si="2"/>
        <v>3850.0000000000005</v>
      </c>
      <c r="J23" s="5"/>
      <c r="K23" s="9"/>
    </row>
    <row r="24" spans="1:11" s="2" customFormat="1" ht="20.25" x14ac:dyDescent="0.3">
      <c r="A24" s="36"/>
      <c r="B24" s="37"/>
      <c r="C24" s="32"/>
      <c r="D24" s="2">
        <v>1128421</v>
      </c>
      <c r="E24" s="2">
        <v>1</v>
      </c>
      <c r="F24" s="3" t="s">
        <v>75</v>
      </c>
      <c r="G24" s="6">
        <v>4000</v>
      </c>
      <c r="H24" s="5">
        <f t="shared" si="1"/>
        <v>4400</v>
      </c>
      <c r="I24" s="5">
        <f t="shared" si="2"/>
        <v>4400</v>
      </c>
      <c r="J24" s="5"/>
      <c r="K24" s="9"/>
    </row>
    <row r="25" spans="1:11" s="2" customFormat="1" ht="20.25" x14ac:dyDescent="0.3">
      <c r="A25" s="36"/>
      <c r="B25" s="37"/>
      <c r="C25" s="32"/>
      <c r="D25" s="2">
        <v>1272909</v>
      </c>
      <c r="E25" s="2">
        <v>1</v>
      </c>
      <c r="F25" s="3" t="s">
        <v>76</v>
      </c>
      <c r="G25" s="6">
        <v>3900</v>
      </c>
      <c r="H25" s="5">
        <f t="shared" si="1"/>
        <v>4290</v>
      </c>
      <c r="I25" s="5">
        <f t="shared" si="2"/>
        <v>4290</v>
      </c>
      <c r="J25" s="5"/>
      <c r="K25" s="9"/>
    </row>
    <row r="26" spans="1:11" s="2" customFormat="1" ht="20.25" x14ac:dyDescent="0.3">
      <c r="A26" s="36"/>
      <c r="B26" s="37"/>
      <c r="C26" s="32"/>
      <c r="D26" s="2">
        <v>1966</v>
      </c>
      <c r="E26" s="2">
        <v>10</v>
      </c>
      <c r="F26" s="3" t="s">
        <v>77</v>
      </c>
      <c r="G26" s="6">
        <v>20</v>
      </c>
      <c r="H26" s="5">
        <f t="shared" si="1"/>
        <v>22</v>
      </c>
      <c r="I26" s="5">
        <f t="shared" si="2"/>
        <v>220</v>
      </c>
      <c r="J26" s="5"/>
      <c r="K26" s="9"/>
    </row>
    <row r="27" spans="1:11" s="2" customFormat="1" ht="20.25" x14ac:dyDescent="0.3">
      <c r="A27" s="36"/>
      <c r="B27" s="37"/>
      <c r="C27" s="32"/>
      <c r="D27" s="2">
        <v>1969</v>
      </c>
      <c r="E27" s="2">
        <v>10</v>
      </c>
      <c r="F27" s="3" t="s">
        <v>78</v>
      </c>
      <c r="G27" s="6">
        <v>20</v>
      </c>
      <c r="H27" s="5">
        <f t="shared" si="1"/>
        <v>22</v>
      </c>
      <c r="I27" s="5">
        <f t="shared" si="2"/>
        <v>220</v>
      </c>
      <c r="J27" s="5"/>
      <c r="K27" s="9"/>
    </row>
    <row r="28" spans="1:11" s="2" customFormat="1" ht="20.25" x14ac:dyDescent="0.3">
      <c r="A28" s="36"/>
      <c r="B28" s="37"/>
      <c r="C28" s="32"/>
      <c r="F28" s="3"/>
      <c r="G28" s="6"/>
      <c r="H28" s="5"/>
      <c r="I28" s="5"/>
      <c r="J28" s="5">
        <f>SUM(I22:I27)</f>
        <v>45980</v>
      </c>
      <c r="K28" s="9"/>
    </row>
    <row r="29" spans="1:11" s="1" customFormat="1" ht="20.25" x14ac:dyDescent="0.3">
      <c r="A29" s="33">
        <v>4</v>
      </c>
      <c r="B29" s="34">
        <v>2011920034</v>
      </c>
      <c r="C29" s="35" t="s">
        <v>3</v>
      </c>
      <c r="D29" s="1">
        <v>1272922</v>
      </c>
      <c r="E29" s="1">
        <v>3</v>
      </c>
      <c r="F29" s="11" t="s">
        <v>102</v>
      </c>
      <c r="G29" s="12">
        <v>3800</v>
      </c>
      <c r="H29" s="12">
        <f t="shared" si="1"/>
        <v>4180</v>
      </c>
      <c r="I29" s="12">
        <f>H29*E29</f>
        <v>12540</v>
      </c>
      <c r="J29" s="12"/>
      <c r="K29" s="13"/>
    </row>
    <row r="30" spans="1:11" s="2" customFormat="1" ht="20.25" x14ac:dyDescent="0.3">
      <c r="A30" s="36"/>
      <c r="B30" s="37"/>
      <c r="C30" s="32"/>
      <c r="D30" s="2">
        <v>36972</v>
      </c>
      <c r="E30" s="2">
        <v>1</v>
      </c>
      <c r="F30" s="3" t="s">
        <v>116</v>
      </c>
      <c r="G30" s="6">
        <v>8000</v>
      </c>
      <c r="H30" s="5">
        <f t="shared" si="1"/>
        <v>8800</v>
      </c>
      <c r="I30" s="5">
        <f>H30*E30</f>
        <v>8800</v>
      </c>
      <c r="J30" s="5"/>
      <c r="K30" s="9"/>
    </row>
    <row r="31" spans="1:11" s="2" customFormat="1" ht="20.25" x14ac:dyDescent="0.3">
      <c r="A31" s="36"/>
      <c r="B31" s="37"/>
      <c r="C31" s="32"/>
      <c r="D31" s="2">
        <v>29809</v>
      </c>
      <c r="E31" s="2">
        <v>1</v>
      </c>
      <c r="F31" s="3" t="s">
        <v>125</v>
      </c>
      <c r="G31" s="6">
        <v>9000</v>
      </c>
      <c r="H31" s="5">
        <f t="shared" si="1"/>
        <v>9900</v>
      </c>
      <c r="I31" s="5">
        <f>H31*E31</f>
        <v>9900</v>
      </c>
      <c r="J31" s="5"/>
      <c r="K31" s="9"/>
    </row>
    <row r="32" spans="1:11" s="2" customFormat="1" ht="20.25" x14ac:dyDescent="0.3">
      <c r="A32" s="36"/>
      <c r="B32" s="37"/>
      <c r="C32" s="32"/>
      <c r="F32" s="3"/>
      <c r="G32" s="6"/>
      <c r="H32" s="5"/>
      <c r="I32" s="5"/>
      <c r="J32" s="5">
        <f>SUM(I29:I31)</f>
        <v>31240</v>
      </c>
      <c r="K32" s="9"/>
    </row>
    <row r="33" spans="1:12" s="1" customFormat="1" ht="20.25" x14ac:dyDescent="0.3">
      <c r="A33" s="33">
        <v>5</v>
      </c>
      <c r="B33" s="34">
        <v>2010920031</v>
      </c>
      <c r="C33" s="35" t="s">
        <v>4</v>
      </c>
      <c r="D33" s="1">
        <v>36275</v>
      </c>
      <c r="E33" s="1">
        <v>10</v>
      </c>
      <c r="F33" s="11" t="s">
        <v>64</v>
      </c>
      <c r="G33" s="12">
        <v>80</v>
      </c>
      <c r="H33" s="12">
        <f t="shared" si="1"/>
        <v>88</v>
      </c>
      <c r="I33" s="12">
        <f>H33*E33</f>
        <v>880</v>
      </c>
      <c r="J33" s="12"/>
      <c r="K33" s="13"/>
    </row>
    <row r="34" spans="1:12" s="2" customFormat="1" ht="20.25" x14ac:dyDescent="0.3">
      <c r="A34" s="36"/>
      <c r="B34" s="37"/>
      <c r="C34" s="32"/>
      <c r="D34" s="2">
        <v>33273</v>
      </c>
      <c r="E34" s="2">
        <v>2</v>
      </c>
      <c r="F34" s="3" t="s">
        <v>65</v>
      </c>
      <c r="G34" s="6">
        <v>1200</v>
      </c>
      <c r="H34" s="5">
        <f t="shared" si="1"/>
        <v>1320</v>
      </c>
      <c r="I34" s="5">
        <f>H34*E34</f>
        <v>2640</v>
      </c>
      <c r="J34" s="5"/>
      <c r="K34" s="9"/>
    </row>
    <row r="35" spans="1:12" s="2" customFormat="1" ht="20.25" x14ac:dyDescent="0.3">
      <c r="A35" s="36"/>
      <c r="B35" s="37"/>
      <c r="C35" s="32"/>
      <c r="D35" s="2">
        <v>19799</v>
      </c>
      <c r="E35" s="2">
        <v>10</v>
      </c>
      <c r="F35" s="3" t="s">
        <v>66</v>
      </c>
      <c r="G35" s="6">
        <v>14</v>
      </c>
      <c r="H35" s="5">
        <f t="shared" si="1"/>
        <v>15.400000000000002</v>
      </c>
      <c r="I35" s="5">
        <f>H35*E35</f>
        <v>154.00000000000003</v>
      </c>
      <c r="J35" s="5"/>
      <c r="K35" s="9"/>
    </row>
    <row r="36" spans="1:12" s="2" customFormat="1" ht="20.25" x14ac:dyDescent="0.3">
      <c r="A36" s="36"/>
      <c r="B36" s="37"/>
      <c r="C36" s="32"/>
      <c r="D36" s="2">
        <v>1244810</v>
      </c>
      <c r="E36" s="2">
        <v>2</v>
      </c>
      <c r="F36" s="3" t="s">
        <v>229</v>
      </c>
      <c r="G36" s="6">
        <v>7000</v>
      </c>
      <c r="H36" s="5">
        <f t="shared" si="1"/>
        <v>7700.0000000000009</v>
      </c>
      <c r="I36" s="5">
        <f>H36*E36</f>
        <v>15400.000000000002</v>
      </c>
      <c r="J36" s="5"/>
      <c r="K36" s="9"/>
    </row>
    <row r="37" spans="1:12" s="2" customFormat="1" ht="20.25" x14ac:dyDescent="0.3">
      <c r="A37" s="36"/>
      <c r="B37" s="37"/>
      <c r="C37" s="32"/>
      <c r="D37" s="2">
        <v>11398</v>
      </c>
      <c r="E37" s="2">
        <v>1</v>
      </c>
      <c r="F37" s="3" t="s">
        <v>67</v>
      </c>
      <c r="G37" s="6">
        <v>10000</v>
      </c>
      <c r="H37" s="5">
        <f t="shared" si="1"/>
        <v>11000</v>
      </c>
      <c r="I37" s="5">
        <f>H37*E37</f>
        <v>11000</v>
      </c>
      <c r="J37" s="5"/>
      <c r="K37" s="9"/>
    </row>
    <row r="38" spans="1:12" s="2" customFormat="1" ht="20.25" x14ac:dyDescent="0.3">
      <c r="A38" s="36"/>
      <c r="B38" s="37"/>
      <c r="C38" s="32"/>
      <c r="F38" s="3"/>
      <c r="G38" s="6"/>
      <c r="H38" s="5"/>
      <c r="I38" s="5"/>
      <c r="J38" s="5">
        <f>SUM(I33:I37)</f>
        <v>30074</v>
      </c>
      <c r="K38" s="9"/>
    </row>
    <row r="39" spans="1:12" s="1" customFormat="1" ht="20.25" x14ac:dyDescent="0.3">
      <c r="A39" s="33">
        <v>6</v>
      </c>
      <c r="B39" s="34">
        <v>2010920006</v>
      </c>
      <c r="C39" s="35" t="s">
        <v>5</v>
      </c>
      <c r="D39" s="1">
        <v>28953</v>
      </c>
      <c r="E39" s="1">
        <v>1</v>
      </c>
      <c r="F39" s="11" t="s">
        <v>117</v>
      </c>
      <c r="G39" s="12">
        <v>6800</v>
      </c>
      <c r="H39" s="12">
        <f t="shared" si="1"/>
        <v>7480.0000000000009</v>
      </c>
      <c r="I39" s="12">
        <f>H39*E39</f>
        <v>7480.0000000000009</v>
      </c>
      <c r="J39" s="12"/>
      <c r="K39" s="13"/>
    </row>
    <row r="40" spans="1:12" s="2" customFormat="1" ht="20.25" x14ac:dyDescent="0.3">
      <c r="A40" s="36"/>
      <c r="B40" s="37"/>
      <c r="C40" s="32"/>
      <c r="F40" s="3"/>
      <c r="G40" s="6"/>
      <c r="H40" s="5"/>
      <c r="I40" s="5"/>
      <c r="J40" s="5">
        <f>SUM(I39)</f>
        <v>7480.0000000000009</v>
      </c>
      <c r="K40" s="9"/>
    </row>
    <row r="41" spans="1:12" s="1" customFormat="1" ht="20.25" x14ac:dyDescent="0.3">
      <c r="A41" s="33">
        <v>7</v>
      </c>
      <c r="B41" s="34">
        <v>2007920056</v>
      </c>
      <c r="C41" s="35" t="s">
        <v>6</v>
      </c>
      <c r="D41" s="1" t="s">
        <v>186</v>
      </c>
      <c r="F41" s="45" t="s">
        <v>186</v>
      </c>
      <c r="G41" s="12"/>
      <c r="H41" s="12"/>
      <c r="I41" s="12"/>
      <c r="J41" s="12"/>
      <c r="K41" s="13"/>
    </row>
    <row r="42" spans="1:12" s="2" customFormat="1" ht="20.25" x14ac:dyDescent="0.3">
      <c r="A42" s="36"/>
      <c r="B42" s="37"/>
      <c r="C42" s="32"/>
      <c r="F42" s="44"/>
      <c r="G42" s="6"/>
      <c r="H42" s="5"/>
      <c r="I42" s="5"/>
      <c r="J42" s="5"/>
      <c r="K42" s="9"/>
    </row>
    <row r="43" spans="1:12" s="1" customFormat="1" ht="20.25" x14ac:dyDescent="0.3">
      <c r="A43" s="33">
        <v>8</v>
      </c>
      <c r="B43" s="34">
        <v>2010920017</v>
      </c>
      <c r="C43" s="35" t="s">
        <v>7</v>
      </c>
      <c r="D43" s="1">
        <v>1063748</v>
      </c>
      <c r="E43" s="1">
        <v>1</v>
      </c>
      <c r="F43" s="11" t="s">
        <v>71</v>
      </c>
      <c r="G43" s="12">
        <v>20000</v>
      </c>
      <c r="H43" s="12">
        <f t="shared" si="1"/>
        <v>22000</v>
      </c>
      <c r="I43" s="12">
        <f>H43*E43</f>
        <v>22000</v>
      </c>
      <c r="J43" s="12"/>
      <c r="K43" s="13"/>
    </row>
    <row r="44" spans="1:12" s="2" customFormat="1" ht="20.25" x14ac:dyDescent="0.3">
      <c r="A44" s="36"/>
      <c r="B44" s="37"/>
      <c r="C44" s="32"/>
      <c r="D44" s="2">
        <v>32284</v>
      </c>
      <c r="E44" s="2" t="s">
        <v>95</v>
      </c>
      <c r="F44" s="3" t="s">
        <v>53</v>
      </c>
      <c r="G44" s="6"/>
      <c r="H44" s="5"/>
      <c r="I44" s="5"/>
      <c r="J44" s="5"/>
      <c r="K44" s="10" t="s">
        <v>96</v>
      </c>
      <c r="L44" s="2" t="s">
        <v>118</v>
      </c>
    </row>
    <row r="45" spans="1:12" s="2" customFormat="1" ht="20.25" x14ac:dyDescent="0.3">
      <c r="A45" s="36"/>
      <c r="B45" s="37"/>
      <c r="C45" s="32"/>
      <c r="D45" s="2">
        <v>28953</v>
      </c>
      <c r="E45" s="2">
        <v>1</v>
      </c>
      <c r="F45" s="3" t="s">
        <v>117</v>
      </c>
      <c r="G45" s="6">
        <v>6800</v>
      </c>
      <c r="H45" s="5">
        <f t="shared" si="1"/>
        <v>7480.0000000000009</v>
      </c>
      <c r="I45" s="5">
        <f>H45*E45</f>
        <v>7480.0000000000009</v>
      </c>
      <c r="J45" s="5"/>
      <c r="K45" s="9" t="s">
        <v>147</v>
      </c>
    </row>
    <row r="46" spans="1:12" s="2" customFormat="1" ht="20.25" x14ac:dyDescent="0.3">
      <c r="A46" s="36"/>
      <c r="B46" s="37"/>
      <c r="C46" s="32"/>
      <c r="D46" s="2">
        <v>36978</v>
      </c>
      <c r="E46" s="2">
        <v>1</v>
      </c>
      <c r="F46" s="3" t="s">
        <v>148</v>
      </c>
      <c r="G46" s="6">
        <v>6000</v>
      </c>
      <c r="H46" s="5">
        <f t="shared" si="1"/>
        <v>6600.0000000000009</v>
      </c>
      <c r="I46" s="5">
        <f>H46*E46</f>
        <v>6600.0000000000009</v>
      </c>
      <c r="J46" s="5"/>
      <c r="K46" s="9"/>
    </row>
    <row r="47" spans="1:12" s="2" customFormat="1" ht="20.25" x14ac:dyDescent="0.3">
      <c r="A47" s="36"/>
      <c r="B47" s="37"/>
      <c r="C47" s="32"/>
      <c r="F47" s="3"/>
      <c r="G47" s="6"/>
      <c r="H47" s="5"/>
      <c r="I47" s="5"/>
      <c r="J47" s="5">
        <f>SUM(I43:I46)</f>
        <v>36080</v>
      </c>
      <c r="K47" s="9"/>
    </row>
    <row r="48" spans="1:12" s="1" customFormat="1" ht="20.25" x14ac:dyDescent="0.3">
      <c r="A48" s="33">
        <v>9</v>
      </c>
      <c r="B48" s="34">
        <v>2013920066</v>
      </c>
      <c r="C48" s="35" t="s">
        <v>8</v>
      </c>
      <c r="D48" s="1">
        <v>36972</v>
      </c>
      <c r="E48" s="1">
        <v>1</v>
      </c>
      <c r="F48" s="11" t="s">
        <v>49</v>
      </c>
      <c r="G48" s="12">
        <v>8000</v>
      </c>
      <c r="H48" s="12">
        <f t="shared" si="1"/>
        <v>8800</v>
      </c>
      <c r="I48" s="12">
        <f>H48*E48</f>
        <v>8800</v>
      </c>
      <c r="J48" s="12"/>
      <c r="K48" s="13"/>
    </row>
    <row r="49" spans="1:12" s="2" customFormat="1" ht="20.25" x14ac:dyDescent="0.3">
      <c r="A49" s="36"/>
      <c r="B49" s="37"/>
      <c r="C49" s="32"/>
      <c r="D49" s="2">
        <v>32284</v>
      </c>
      <c r="E49" s="2" t="s">
        <v>95</v>
      </c>
      <c r="F49" s="3" t="s">
        <v>70</v>
      </c>
      <c r="G49" s="6"/>
      <c r="H49" s="5"/>
      <c r="I49" s="5"/>
      <c r="J49" s="5"/>
      <c r="K49" s="10" t="s">
        <v>96</v>
      </c>
      <c r="L49" s="2" t="s">
        <v>118</v>
      </c>
    </row>
    <row r="50" spans="1:12" s="2" customFormat="1" ht="20.25" x14ac:dyDescent="0.3">
      <c r="A50" s="36"/>
      <c r="B50" s="37"/>
      <c r="C50" s="32"/>
      <c r="D50" s="2">
        <v>28953</v>
      </c>
      <c r="E50" s="2">
        <v>1</v>
      </c>
      <c r="F50" s="3" t="s">
        <v>117</v>
      </c>
      <c r="G50" s="6">
        <v>6800</v>
      </c>
      <c r="H50" s="5">
        <f t="shared" si="1"/>
        <v>7480.0000000000009</v>
      </c>
      <c r="I50" s="5">
        <f>H50*E50</f>
        <v>7480.0000000000009</v>
      </c>
      <c r="J50" s="5"/>
      <c r="K50" s="9" t="s">
        <v>147</v>
      </c>
    </row>
    <row r="51" spans="1:12" s="2" customFormat="1" ht="20.25" x14ac:dyDescent="0.3">
      <c r="A51" s="36"/>
      <c r="B51" s="37"/>
      <c r="C51" s="32"/>
      <c r="F51" s="3"/>
      <c r="G51" s="6"/>
      <c r="H51" s="5"/>
      <c r="I51" s="5"/>
      <c r="J51" s="5">
        <f>SUM(I48:I50)</f>
        <v>16280</v>
      </c>
      <c r="K51" s="9"/>
    </row>
    <row r="52" spans="1:12" s="1" customFormat="1" ht="20.25" x14ac:dyDescent="0.3">
      <c r="A52" s="33">
        <v>10</v>
      </c>
      <c r="B52" s="34">
        <v>2013920010</v>
      </c>
      <c r="C52" s="35" t="s">
        <v>9</v>
      </c>
      <c r="D52" s="1">
        <v>11701</v>
      </c>
      <c r="E52" s="1">
        <v>1</v>
      </c>
      <c r="F52" s="11" t="s">
        <v>85</v>
      </c>
      <c r="G52" s="12">
        <v>8000</v>
      </c>
      <c r="H52" s="12">
        <f t="shared" si="1"/>
        <v>8800</v>
      </c>
      <c r="I52" s="12">
        <f>H52*E52</f>
        <v>8800</v>
      </c>
      <c r="J52" s="12"/>
      <c r="K52" s="13"/>
    </row>
    <row r="53" spans="1:12" s="2" customFormat="1" ht="20.25" x14ac:dyDescent="0.3">
      <c r="A53" s="36"/>
      <c r="B53" s="37"/>
      <c r="C53" s="32"/>
      <c r="D53" s="2">
        <v>36972</v>
      </c>
      <c r="E53" s="2">
        <v>1</v>
      </c>
      <c r="F53" s="3" t="s">
        <v>49</v>
      </c>
      <c r="G53" s="6">
        <v>8000</v>
      </c>
      <c r="H53" s="5">
        <f t="shared" si="1"/>
        <v>8800</v>
      </c>
      <c r="I53" s="5">
        <f>H53*E53</f>
        <v>8800</v>
      </c>
      <c r="J53" s="5"/>
      <c r="K53" s="9"/>
    </row>
    <row r="54" spans="1:12" s="2" customFormat="1" ht="20.25" x14ac:dyDescent="0.3">
      <c r="A54" s="36"/>
      <c r="B54" s="37"/>
      <c r="C54" s="32"/>
      <c r="D54" s="2">
        <v>28947</v>
      </c>
      <c r="E54" s="2">
        <v>3</v>
      </c>
      <c r="F54" s="3" t="s">
        <v>57</v>
      </c>
      <c r="G54" s="6">
        <v>140</v>
      </c>
      <c r="H54" s="5">
        <f t="shared" si="1"/>
        <v>154</v>
      </c>
      <c r="I54" s="5">
        <f>H54*E54</f>
        <v>462</v>
      </c>
      <c r="J54" s="5"/>
      <c r="K54" s="9"/>
    </row>
    <row r="55" spans="1:12" s="2" customFormat="1" ht="20.25" x14ac:dyDescent="0.3">
      <c r="A55" s="36"/>
      <c r="B55" s="37"/>
      <c r="C55" s="32"/>
      <c r="D55" s="2">
        <v>28949</v>
      </c>
      <c r="E55" s="2">
        <v>3</v>
      </c>
      <c r="F55" s="3" t="s">
        <v>59</v>
      </c>
      <c r="G55" s="6">
        <v>140</v>
      </c>
      <c r="H55" s="5">
        <f t="shared" si="1"/>
        <v>154</v>
      </c>
      <c r="I55" s="5">
        <f>H55*E55</f>
        <v>462</v>
      </c>
      <c r="J55" s="5"/>
      <c r="K55" s="9"/>
    </row>
    <row r="56" spans="1:12" s="2" customFormat="1" ht="20.25" x14ac:dyDescent="0.3">
      <c r="A56" s="36"/>
      <c r="B56" s="37"/>
      <c r="C56" s="32"/>
      <c r="D56" s="2">
        <v>28946</v>
      </c>
      <c r="E56" s="2">
        <v>24</v>
      </c>
      <c r="F56" s="3" t="s">
        <v>56</v>
      </c>
      <c r="G56" s="6">
        <v>140</v>
      </c>
      <c r="H56" s="5">
        <f t="shared" si="1"/>
        <v>154</v>
      </c>
      <c r="I56" s="5">
        <f>H56*E56</f>
        <v>3696</v>
      </c>
      <c r="J56" s="5"/>
      <c r="K56" s="9"/>
    </row>
    <row r="57" spans="1:12" s="2" customFormat="1" ht="20.25" x14ac:dyDescent="0.3">
      <c r="A57" s="36"/>
      <c r="B57" s="37"/>
      <c r="C57" s="32"/>
      <c r="F57" s="3"/>
      <c r="G57" s="6"/>
      <c r="H57" s="5"/>
      <c r="I57" s="5"/>
      <c r="J57" s="5">
        <f>SUM(I52:I56)</f>
        <v>22220</v>
      </c>
      <c r="K57" s="9"/>
    </row>
    <row r="58" spans="1:12" s="1" customFormat="1" ht="20.25" x14ac:dyDescent="0.3">
      <c r="A58" s="33">
        <v>11</v>
      </c>
      <c r="B58" s="34">
        <v>2013920035</v>
      </c>
      <c r="C58" s="35" t="s">
        <v>10</v>
      </c>
      <c r="D58" s="1">
        <v>36978</v>
      </c>
      <c r="E58" s="1">
        <v>1</v>
      </c>
      <c r="F58" s="11" t="s">
        <v>51</v>
      </c>
      <c r="G58" s="12">
        <v>6000</v>
      </c>
      <c r="H58" s="12">
        <f t="shared" si="1"/>
        <v>6600.0000000000009</v>
      </c>
      <c r="I58" s="12">
        <f>H58*E58</f>
        <v>6600.0000000000009</v>
      </c>
      <c r="J58" s="12"/>
      <c r="K58" s="13"/>
    </row>
    <row r="59" spans="1:12" s="2" customFormat="1" ht="20.25" x14ac:dyDescent="0.3">
      <c r="A59" s="36"/>
      <c r="B59" s="37"/>
      <c r="C59" s="32"/>
      <c r="D59" s="2">
        <v>4188</v>
      </c>
      <c r="E59" s="2">
        <v>1</v>
      </c>
      <c r="F59" s="3" t="s">
        <v>48</v>
      </c>
      <c r="G59" s="6">
        <v>1000</v>
      </c>
      <c r="H59" s="5">
        <f t="shared" si="1"/>
        <v>1100</v>
      </c>
      <c r="I59" s="5">
        <f>H59*E59</f>
        <v>1100</v>
      </c>
      <c r="J59" s="5"/>
      <c r="K59" s="9"/>
    </row>
    <row r="60" spans="1:12" s="2" customFormat="1" ht="20.25" x14ac:dyDescent="0.3">
      <c r="A60" s="36"/>
      <c r="B60" s="37"/>
      <c r="C60" s="32"/>
      <c r="D60" s="2">
        <v>36977</v>
      </c>
      <c r="E60" s="2">
        <v>1</v>
      </c>
      <c r="F60" s="3" t="s">
        <v>98</v>
      </c>
      <c r="G60" s="6">
        <v>3000</v>
      </c>
      <c r="H60" s="5">
        <f t="shared" si="1"/>
        <v>3300.0000000000005</v>
      </c>
      <c r="I60" s="5">
        <f>H60*E60</f>
        <v>3300.0000000000005</v>
      </c>
      <c r="J60" s="5"/>
      <c r="K60" s="9"/>
    </row>
    <row r="61" spans="1:12" s="2" customFormat="1" ht="20.25" x14ac:dyDescent="0.3">
      <c r="A61" s="36"/>
      <c r="B61" s="37"/>
      <c r="C61" s="32"/>
      <c r="D61" s="2">
        <v>36972</v>
      </c>
      <c r="E61" s="2">
        <v>1</v>
      </c>
      <c r="F61" s="3" t="s">
        <v>49</v>
      </c>
      <c r="G61" s="6">
        <v>8000</v>
      </c>
      <c r="H61" s="5">
        <f t="shared" si="1"/>
        <v>8800</v>
      </c>
      <c r="I61" s="5">
        <f>H61*E61</f>
        <v>8800</v>
      </c>
      <c r="J61" s="5"/>
      <c r="K61" s="9"/>
    </row>
    <row r="62" spans="1:12" s="2" customFormat="1" ht="20.25" x14ac:dyDescent="0.3">
      <c r="A62" s="36"/>
      <c r="B62" s="37"/>
      <c r="C62" s="32"/>
      <c r="D62" s="2">
        <v>28953</v>
      </c>
      <c r="E62" s="2">
        <v>1</v>
      </c>
      <c r="F62" s="3" t="s">
        <v>97</v>
      </c>
      <c r="G62" s="6">
        <v>6800</v>
      </c>
      <c r="H62" s="5">
        <f t="shared" si="1"/>
        <v>7480.0000000000009</v>
      </c>
      <c r="I62" s="5">
        <f>H62*E62</f>
        <v>7480.0000000000009</v>
      </c>
      <c r="J62" s="5"/>
      <c r="K62" s="9"/>
    </row>
    <row r="63" spans="1:12" s="2" customFormat="1" ht="20.25" x14ac:dyDescent="0.3">
      <c r="A63" s="36"/>
      <c r="B63" s="37"/>
      <c r="C63" s="32"/>
      <c r="F63" s="3"/>
      <c r="G63" s="6"/>
      <c r="H63" s="5"/>
      <c r="I63" s="5"/>
      <c r="J63" s="5">
        <f>SUM(I58:I62)</f>
        <v>27280</v>
      </c>
      <c r="K63" s="9"/>
    </row>
    <row r="64" spans="1:12" s="1" customFormat="1" ht="20.25" x14ac:dyDescent="0.3">
      <c r="A64" s="33">
        <v>12</v>
      </c>
      <c r="B64" s="34">
        <v>2013920036</v>
      </c>
      <c r="C64" s="35" t="s">
        <v>83</v>
      </c>
      <c r="D64" s="1">
        <v>1278061</v>
      </c>
      <c r="E64" s="1">
        <v>1</v>
      </c>
      <c r="F64" s="11" t="s">
        <v>146</v>
      </c>
      <c r="G64" s="12">
        <v>7000</v>
      </c>
      <c r="H64" s="12">
        <f t="shared" si="1"/>
        <v>7700.0000000000009</v>
      </c>
      <c r="I64" s="12">
        <f>H64*E64</f>
        <v>7700.0000000000009</v>
      </c>
      <c r="J64" s="12"/>
      <c r="K64" s="16"/>
    </row>
    <row r="65" spans="1:12" s="2" customFormat="1" ht="20.25" x14ac:dyDescent="0.3">
      <c r="A65" s="36"/>
      <c r="B65" s="37"/>
      <c r="C65" s="32"/>
      <c r="D65" s="2">
        <v>1153603</v>
      </c>
      <c r="E65" s="2">
        <v>1</v>
      </c>
      <c r="F65" s="3" t="s">
        <v>99</v>
      </c>
      <c r="G65" s="6">
        <v>16500</v>
      </c>
      <c r="H65" s="5">
        <f t="shared" si="1"/>
        <v>18150</v>
      </c>
      <c r="I65" s="5">
        <f>H65*E65</f>
        <v>18150</v>
      </c>
      <c r="J65" s="5"/>
      <c r="K65" s="9"/>
    </row>
    <row r="66" spans="1:12" s="2" customFormat="1" ht="20.25" x14ac:dyDescent="0.3">
      <c r="A66" s="36"/>
      <c r="B66" s="37"/>
      <c r="C66" s="32"/>
      <c r="D66" s="2">
        <v>5682</v>
      </c>
      <c r="E66" s="2">
        <v>2</v>
      </c>
      <c r="F66" s="3" t="s">
        <v>84</v>
      </c>
      <c r="G66" s="6">
        <v>1500</v>
      </c>
      <c r="H66" s="5">
        <f t="shared" si="1"/>
        <v>1650.0000000000002</v>
      </c>
      <c r="I66" s="5">
        <f>H66*E66</f>
        <v>3300.0000000000005</v>
      </c>
      <c r="J66" s="5"/>
      <c r="K66" s="10"/>
    </row>
    <row r="67" spans="1:12" s="2" customFormat="1" ht="20.25" x14ac:dyDescent="0.3">
      <c r="A67" s="36"/>
      <c r="B67" s="37"/>
      <c r="C67" s="32"/>
      <c r="D67" s="2">
        <v>1113722</v>
      </c>
      <c r="E67" s="2">
        <v>1</v>
      </c>
      <c r="F67" s="3" t="s">
        <v>100</v>
      </c>
      <c r="G67" s="6">
        <v>4800</v>
      </c>
      <c r="H67" s="5">
        <f t="shared" si="1"/>
        <v>5280</v>
      </c>
      <c r="I67" s="5">
        <f>H67*E67</f>
        <v>5280</v>
      </c>
      <c r="J67" s="5"/>
      <c r="K67" s="9"/>
    </row>
    <row r="68" spans="1:12" s="2" customFormat="1" ht="20.25" x14ac:dyDescent="0.3">
      <c r="A68" s="36"/>
      <c r="B68" s="37"/>
      <c r="C68" s="32"/>
      <c r="F68" s="3"/>
      <c r="G68" s="6"/>
      <c r="H68" s="5"/>
      <c r="I68" s="5"/>
      <c r="J68" s="5">
        <f>SUM(I64:I67)</f>
        <v>34430</v>
      </c>
      <c r="K68" s="9"/>
    </row>
    <row r="69" spans="1:12" s="1" customFormat="1" ht="20.25" x14ac:dyDescent="0.3">
      <c r="A69" s="33">
        <v>13</v>
      </c>
      <c r="B69" s="34">
        <v>2013920031</v>
      </c>
      <c r="C69" s="35" t="s">
        <v>11</v>
      </c>
      <c r="D69" s="1">
        <v>28946</v>
      </c>
      <c r="E69" s="1">
        <v>20</v>
      </c>
      <c r="F69" s="11" t="s">
        <v>56</v>
      </c>
      <c r="G69" s="12">
        <v>140</v>
      </c>
      <c r="H69" s="12">
        <f t="shared" ref="H69:H129" si="3">G69*1.1</f>
        <v>154</v>
      </c>
      <c r="I69" s="12">
        <f t="shared" ref="I69:I75" si="4">H69*E69</f>
        <v>3080</v>
      </c>
      <c r="J69" s="12"/>
      <c r="K69" s="13"/>
    </row>
    <row r="70" spans="1:12" s="2" customFormat="1" ht="20.25" x14ac:dyDescent="0.3">
      <c r="A70" s="36"/>
      <c r="B70" s="37"/>
      <c r="C70" s="32"/>
      <c r="D70" s="2">
        <v>1057923</v>
      </c>
      <c r="E70" s="2">
        <v>1</v>
      </c>
      <c r="F70" s="3" t="s">
        <v>175</v>
      </c>
      <c r="G70" s="6">
        <v>6500</v>
      </c>
      <c r="H70" s="5">
        <f t="shared" si="3"/>
        <v>7150.0000000000009</v>
      </c>
      <c r="I70" s="5">
        <f t="shared" si="4"/>
        <v>7150.0000000000009</v>
      </c>
      <c r="J70" s="5"/>
      <c r="K70" s="9"/>
    </row>
    <row r="71" spans="1:12" s="2" customFormat="1" ht="20.25" x14ac:dyDescent="0.3">
      <c r="A71" s="36"/>
      <c r="B71" s="37"/>
      <c r="C71" s="32"/>
      <c r="D71" s="2">
        <v>1064545</v>
      </c>
      <c r="E71" s="2">
        <v>1</v>
      </c>
      <c r="F71" s="3" t="s">
        <v>176</v>
      </c>
      <c r="G71" s="6">
        <v>4600</v>
      </c>
      <c r="H71" s="5">
        <f t="shared" si="3"/>
        <v>5060</v>
      </c>
      <c r="I71" s="5">
        <f t="shared" si="4"/>
        <v>5060</v>
      </c>
      <c r="J71" s="5"/>
      <c r="K71" s="9"/>
    </row>
    <row r="72" spans="1:12" s="2" customFormat="1" ht="20.25" x14ac:dyDescent="0.3">
      <c r="A72" s="36"/>
      <c r="B72" s="37"/>
      <c r="C72" s="32"/>
      <c r="D72" s="2">
        <v>1077993</v>
      </c>
      <c r="E72" s="2">
        <v>1</v>
      </c>
      <c r="F72" s="3" t="s">
        <v>177</v>
      </c>
      <c r="G72" s="6">
        <v>1200</v>
      </c>
      <c r="H72" s="5">
        <f t="shared" si="3"/>
        <v>1320</v>
      </c>
      <c r="I72" s="5">
        <f t="shared" si="4"/>
        <v>1320</v>
      </c>
      <c r="J72" s="5"/>
      <c r="K72" s="9"/>
    </row>
    <row r="73" spans="1:12" s="2" customFormat="1" ht="20.25" x14ac:dyDescent="0.3">
      <c r="A73" s="36"/>
      <c r="B73" s="37"/>
      <c r="C73" s="32"/>
      <c r="D73" s="2">
        <v>1149062</v>
      </c>
      <c r="E73" s="2">
        <v>2</v>
      </c>
      <c r="F73" s="3" t="s">
        <v>178</v>
      </c>
      <c r="G73" s="6">
        <v>900</v>
      </c>
      <c r="H73" s="5">
        <f t="shared" si="3"/>
        <v>990.00000000000011</v>
      </c>
      <c r="I73" s="5">
        <f t="shared" si="4"/>
        <v>1980.0000000000002</v>
      </c>
      <c r="J73" s="5"/>
      <c r="K73" s="9"/>
    </row>
    <row r="74" spans="1:12" s="2" customFormat="1" ht="20.25" x14ac:dyDescent="0.3">
      <c r="A74" s="36"/>
      <c r="B74" s="37"/>
      <c r="C74" s="32"/>
      <c r="D74" s="2">
        <v>1149129</v>
      </c>
      <c r="E74" s="2">
        <v>1</v>
      </c>
      <c r="F74" s="3" t="s">
        <v>52</v>
      </c>
      <c r="G74" s="6">
        <v>5000</v>
      </c>
      <c r="H74" s="5">
        <f t="shared" si="3"/>
        <v>5500</v>
      </c>
      <c r="I74" s="5">
        <f t="shared" si="4"/>
        <v>5500</v>
      </c>
      <c r="J74" s="5"/>
      <c r="K74" s="9"/>
    </row>
    <row r="75" spans="1:12" s="2" customFormat="1" ht="20.25" x14ac:dyDescent="0.3">
      <c r="A75" s="36"/>
      <c r="B75" s="37"/>
      <c r="C75" s="32"/>
      <c r="D75" s="2">
        <v>1153191</v>
      </c>
      <c r="E75" s="2">
        <v>1</v>
      </c>
      <c r="F75" s="3" t="s">
        <v>179</v>
      </c>
      <c r="G75" s="6">
        <v>6000</v>
      </c>
      <c r="H75" s="5">
        <f t="shared" si="3"/>
        <v>6600.0000000000009</v>
      </c>
      <c r="I75" s="5">
        <f t="shared" si="4"/>
        <v>6600.0000000000009</v>
      </c>
      <c r="J75" s="5"/>
      <c r="K75" s="9"/>
    </row>
    <row r="76" spans="1:12" s="2" customFormat="1" ht="20.25" x14ac:dyDescent="0.3">
      <c r="A76" s="36"/>
      <c r="B76" s="37"/>
      <c r="C76" s="32"/>
      <c r="D76" s="2">
        <v>1278220</v>
      </c>
      <c r="E76" s="2" t="s">
        <v>95</v>
      </c>
      <c r="F76" s="3" t="s">
        <v>180</v>
      </c>
      <c r="G76" s="6"/>
      <c r="H76" s="5"/>
      <c r="I76" s="5"/>
      <c r="J76" s="5"/>
      <c r="K76" s="9" t="s">
        <v>183</v>
      </c>
      <c r="L76" s="2" t="s">
        <v>118</v>
      </c>
    </row>
    <row r="77" spans="1:12" s="2" customFormat="1" ht="20.25" x14ac:dyDescent="0.3">
      <c r="A77" s="36"/>
      <c r="B77" s="37"/>
      <c r="C77" s="32"/>
      <c r="D77" s="4">
        <v>1272836</v>
      </c>
      <c r="E77" s="4">
        <v>1</v>
      </c>
      <c r="F77" s="44" t="s">
        <v>182</v>
      </c>
      <c r="G77" s="6">
        <v>13000</v>
      </c>
      <c r="H77" s="5">
        <f t="shared" si="3"/>
        <v>14300.000000000002</v>
      </c>
      <c r="I77" s="5">
        <f>H77*E77</f>
        <v>14300.000000000002</v>
      </c>
      <c r="J77" s="5"/>
      <c r="K77" s="9" t="s">
        <v>147</v>
      </c>
    </row>
    <row r="78" spans="1:12" s="2" customFormat="1" ht="20.25" x14ac:dyDescent="0.3">
      <c r="A78" s="36"/>
      <c r="B78" s="37"/>
      <c r="C78" s="32"/>
      <c r="F78" s="3"/>
      <c r="G78" s="6"/>
      <c r="H78" s="5"/>
      <c r="I78" s="5"/>
      <c r="J78" s="5">
        <f>SUM(I69:I77)</f>
        <v>44990</v>
      </c>
      <c r="K78" s="9"/>
    </row>
    <row r="79" spans="1:12" s="1" customFormat="1" ht="20.25" x14ac:dyDescent="0.3">
      <c r="A79" s="33">
        <v>14</v>
      </c>
      <c r="B79" s="34">
        <v>2012920056</v>
      </c>
      <c r="C79" s="35" t="s">
        <v>195</v>
      </c>
      <c r="D79" s="1">
        <v>38921</v>
      </c>
      <c r="E79" s="1">
        <v>1</v>
      </c>
      <c r="F79" s="11" t="s">
        <v>169</v>
      </c>
      <c r="G79" s="12">
        <v>350</v>
      </c>
      <c r="H79" s="12">
        <f t="shared" si="3"/>
        <v>385.00000000000006</v>
      </c>
      <c r="I79" s="12">
        <f>H79*E79</f>
        <v>385.00000000000006</v>
      </c>
      <c r="J79" s="12"/>
      <c r="K79" s="13"/>
    </row>
    <row r="80" spans="1:12" s="2" customFormat="1" ht="20.25" x14ac:dyDescent="0.3">
      <c r="A80" s="36"/>
      <c r="B80" s="37"/>
      <c r="C80" s="32"/>
      <c r="D80" s="2">
        <v>32304</v>
      </c>
      <c r="E80" s="2">
        <v>1</v>
      </c>
      <c r="F80" s="3" t="s">
        <v>170</v>
      </c>
      <c r="G80" s="6">
        <v>2500</v>
      </c>
      <c r="H80" s="5">
        <f t="shared" si="3"/>
        <v>2750</v>
      </c>
      <c r="I80" s="5">
        <f>H80*E80</f>
        <v>2750</v>
      </c>
      <c r="J80" s="5"/>
      <c r="K80" s="9"/>
    </row>
    <row r="81" spans="1:12" s="2" customFormat="1" ht="20.25" x14ac:dyDescent="0.3">
      <c r="A81" s="36"/>
      <c r="B81" s="37"/>
      <c r="C81" s="32"/>
      <c r="D81" s="2">
        <v>1272910</v>
      </c>
      <c r="E81" s="2">
        <v>1</v>
      </c>
      <c r="F81" s="3" t="s">
        <v>72</v>
      </c>
      <c r="G81" s="6">
        <v>3900</v>
      </c>
      <c r="H81" s="5">
        <f t="shared" si="3"/>
        <v>4290</v>
      </c>
      <c r="I81" s="5">
        <f>H81*E81</f>
        <v>4290</v>
      </c>
      <c r="J81" s="5"/>
      <c r="K81" s="9"/>
    </row>
    <row r="82" spans="1:12" s="2" customFormat="1" ht="20.25" x14ac:dyDescent="0.3">
      <c r="A82" s="36"/>
      <c r="B82" s="37"/>
      <c r="C82" s="32"/>
      <c r="F82" s="3"/>
      <c r="G82" s="6"/>
      <c r="H82" s="5"/>
      <c r="I82" s="5"/>
      <c r="J82" s="5">
        <f>SUM(I79:I81)</f>
        <v>7425</v>
      </c>
      <c r="K82" s="9"/>
    </row>
    <row r="83" spans="1:12" s="1" customFormat="1" ht="20.25" x14ac:dyDescent="0.3">
      <c r="A83" s="33">
        <v>15</v>
      </c>
      <c r="B83" s="34">
        <v>2010920060</v>
      </c>
      <c r="C83" s="35" t="s">
        <v>12</v>
      </c>
      <c r="D83" s="1" t="s">
        <v>186</v>
      </c>
      <c r="F83" s="45" t="s">
        <v>186</v>
      </c>
      <c r="G83" s="12"/>
      <c r="H83" s="12"/>
      <c r="I83" s="12"/>
      <c r="J83" s="12"/>
      <c r="K83" s="13"/>
    </row>
    <row r="84" spans="1:12" s="2" customFormat="1" ht="20.25" x14ac:dyDescent="0.3">
      <c r="A84" s="36"/>
      <c r="B84" s="37"/>
      <c r="C84" s="32"/>
      <c r="F84" s="44"/>
      <c r="G84" s="6"/>
      <c r="H84" s="5"/>
      <c r="I84" s="5"/>
      <c r="J84" s="5"/>
      <c r="K84" s="9"/>
    </row>
    <row r="85" spans="1:12" s="1" customFormat="1" ht="20.25" x14ac:dyDescent="0.3">
      <c r="A85" s="33">
        <v>16</v>
      </c>
      <c r="B85" s="34">
        <v>2010920004</v>
      </c>
      <c r="C85" s="35" t="s">
        <v>13</v>
      </c>
      <c r="D85" s="14">
        <v>1057705</v>
      </c>
      <c r="E85" s="1">
        <v>1</v>
      </c>
      <c r="F85" s="11" t="s">
        <v>197</v>
      </c>
      <c r="G85" s="12">
        <v>7810</v>
      </c>
      <c r="H85" s="12">
        <f t="shared" si="3"/>
        <v>8591</v>
      </c>
      <c r="I85" s="12">
        <f>H85*E85</f>
        <v>8591</v>
      </c>
      <c r="J85" s="12"/>
      <c r="K85" s="13"/>
    </row>
    <row r="86" spans="1:12" s="2" customFormat="1" ht="20.25" x14ac:dyDescent="0.3">
      <c r="A86" s="36"/>
      <c r="B86" s="37"/>
      <c r="C86" s="32"/>
      <c r="D86" s="4">
        <v>31029</v>
      </c>
      <c r="E86" s="2">
        <v>1</v>
      </c>
      <c r="F86" s="3" t="s">
        <v>196</v>
      </c>
      <c r="G86" s="6">
        <v>12000</v>
      </c>
      <c r="H86" s="5">
        <f t="shared" si="3"/>
        <v>13200.000000000002</v>
      </c>
      <c r="I86" s="5">
        <f>H86*E86</f>
        <v>13200.000000000002</v>
      </c>
      <c r="J86" s="5"/>
      <c r="K86" s="9"/>
    </row>
    <row r="87" spans="1:12" s="2" customFormat="1" ht="20.25" x14ac:dyDescent="0.3">
      <c r="A87" s="36"/>
      <c r="B87" s="37"/>
      <c r="C87" s="32"/>
      <c r="D87" s="4">
        <v>33878</v>
      </c>
      <c r="E87" s="2">
        <v>1</v>
      </c>
      <c r="F87" s="3" t="s">
        <v>198</v>
      </c>
      <c r="G87" s="6">
        <v>6000</v>
      </c>
      <c r="H87" s="5">
        <f t="shared" si="3"/>
        <v>6600.0000000000009</v>
      </c>
      <c r="I87" s="5">
        <f>H87*E87</f>
        <v>6600.0000000000009</v>
      </c>
      <c r="J87" s="5"/>
      <c r="K87" s="9"/>
    </row>
    <row r="88" spans="1:12" s="2" customFormat="1" ht="20.25" x14ac:dyDescent="0.3">
      <c r="A88" s="36"/>
      <c r="B88" s="37"/>
      <c r="C88" s="32"/>
      <c r="D88" s="4">
        <v>28953</v>
      </c>
      <c r="E88" s="2">
        <v>1</v>
      </c>
      <c r="F88" s="3" t="s">
        <v>97</v>
      </c>
      <c r="G88" s="6">
        <v>6800</v>
      </c>
      <c r="H88" s="5">
        <f t="shared" si="3"/>
        <v>7480.0000000000009</v>
      </c>
      <c r="I88" s="5">
        <f>H88*E88</f>
        <v>7480.0000000000009</v>
      </c>
      <c r="J88" s="5"/>
      <c r="K88" s="9"/>
    </row>
    <row r="89" spans="1:12" s="2" customFormat="1" ht="20.25" x14ac:dyDescent="0.3">
      <c r="A89" s="36"/>
      <c r="B89" s="37"/>
      <c r="C89" s="32"/>
      <c r="D89" s="4"/>
      <c r="F89" s="3"/>
      <c r="G89" s="6"/>
      <c r="H89" s="5"/>
      <c r="I89" s="5"/>
      <c r="J89" s="5">
        <f>SUM(I85:I88)</f>
        <v>35871</v>
      </c>
      <c r="K89" s="9"/>
    </row>
    <row r="90" spans="1:12" s="1" customFormat="1" ht="20.25" x14ac:dyDescent="0.3">
      <c r="A90" s="33">
        <v>17</v>
      </c>
      <c r="B90" s="34">
        <v>2011920043</v>
      </c>
      <c r="C90" s="35" t="s">
        <v>14</v>
      </c>
      <c r="D90" s="14">
        <v>11701</v>
      </c>
      <c r="E90" s="14">
        <v>1</v>
      </c>
      <c r="F90" s="11" t="s">
        <v>192</v>
      </c>
      <c r="G90" s="12">
        <v>8000</v>
      </c>
      <c r="H90" s="12">
        <f t="shared" si="3"/>
        <v>8800</v>
      </c>
      <c r="I90" s="12">
        <f>H90*E90</f>
        <v>8800</v>
      </c>
      <c r="J90" s="12"/>
      <c r="K90" s="13"/>
    </row>
    <row r="91" spans="1:12" s="2" customFormat="1" ht="20.25" x14ac:dyDescent="0.3">
      <c r="A91" s="36"/>
      <c r="B91" s="37"/>
      <c r="C91" s="32"/>
      <c r="D91" s="2">
        <v>32284</v>
      </c>
      <c r="E91" s="2" t="s">
        <v>95</v>
      </c>
      <c r="F91" s="3" t="s">
        <v>53</v>
      </c>
      <c r="G91" s="6"/>
      <c r="H91" s="5"/>
      <c r="I91" s="5"/>
      <c r="J91" s="5"/>
      <c r="K91" s="10" t="s">
        <v>96</v>
      </c>
      <c r="L91" s="2" t="s">
        <v>118</v>
      </c>
    </row>
    <row r="92" spans="1:12" s="2" customFormat="1" ht="20.25" x14ac:dyDescent="0.3">
      <c r="A92" s="36"/>
      <c r="B92" s="37"/>
      <c r="C92" s="32"/>
      <c r="D92" s="2">
        <v>28953</v>
      </c>
      <c r="E92" s="2">
        <v>1</v>
      </c>
      <c r="F92" s="3" t="s">
        <v>117</v>
      </c>
      <c r="G92" s="6">
        <v>6800</v>
      </c>
      <c r="H92" s="5">
        <f t="shared" si="3"/>
        <v>7480.0000000000009</v>
      </c>
      <c r="I92" s="5">
        <f>H92*E92</f>
        <v>7480.0000000000009</v>
      </c>
      <c r="J92" s="5"/>
      <c r="K92" s="9" t="s">
        <v>147</v>
      </c>
    </row>
    <row r="93" spans="1:12" s="2" customFormat="1" ht="20.25" x14ac:dyDescent="0.3">
      <c r="A93" s="36"/>
      <c r="B93" s="37"/>
      <c r="C93" s="32"/>
      <c r="D93" s="4">
        <v>2853</v>
      </c>
      <c r="E93" s="2">
        <v>5</v>
      </c>
      <c r="F93" s="3" t="s">
        <v>190</v>
      </c>
      <c r="G93" s="6">
        <v>70</v>
      </c>
      <c r="H93" s="5">
        <f t="shared" si="3"/>
        <v>77</v>
      </c>
      <c r="I93" s="5">
        <f>H93*E93</f>
        <v>385</v>
      </c>
      <c r="J93" s="5"/>
      <c r="K93" s="9"/>
    </row>
    <row r="94" spans="1:12" s="2" customFormat="1" ht="20.25" x14ac:dyDescent="0.3">
      <c r="A94" s="36"/>
      <c r="B94" s="37"/>
      <c r="C94" s="32"/>
      <c r="D94" s="4">
        <v>1059672</v>
      </c>
      <c r="E94" s="4">
        <v>2</v>
      </c>
      <c r="F94" s="3" t="s">
        <v>191</v>
      </c>
      <c r="G94" s="6">
        <v>1380</v>
      </c>
      <c r="H94" s="5">
        <f t="shared" si="3"/>
        <v>1518.0000000000002</v>
      </c>
      <c r="I94" s="5">
        <f>H94*E94</f>
        <v>3036.0000000000005</v>
      </c>
      <c r="J94" s="5"/>
      <c r="K94" s="9"/>
    </row>
    <row r="95" spans="1:12" s="2" customFormat="1" ht="20.25" x14ac:dyDescent="0.3">
      <c r="A95" s="36"/>
      <c r="B95" s="37"/>
      <c r="C95" s="32"/>
      <c r="F95" s="3"/>
      <c r="G95" s="6"/>
      <c r="H95" s="5"/>
      <c r="I95" s="5"/>
      <c r="J95" s="5">
        <f>SUM(I90:I94)</f>
        <v>19701</v>
      </c>
      <c r="K95" s="9"/>
    </row>
    <row r="96" spans="1:12" s="1" customFormat="1" ht="20.25" x14ac:dyDescent="0.3">
      <c r="A96" s="33">
        <v>18</v>
      </c>
      <c r="B96" s="34">
        <v>2011920017</v>
      </c>
      <c r="C96" s="35" t="s">
        <v>15</v>
      </c>
      <c r="D96" s="1">
        <v>1078001</v>
      </c>
      <c r="E96" s="1">
        <v>1</v>
      </c>
      <c r="F96" s="11" t="s">
        <v>61</v>
      </c>
      <c r="G96" s="12">
        <v>6400</v>
      </c>
      <c r="H96" s="12">
        <f t="shared" si="3"/>
        <v>7040.0000000000009</v>
      </c>
      <c r="I96" s="12">
        <f>H96*E96</f>
        <v>7040.0000000000009</v>
      </c>
      <c r="J96" s="12"/>
      <c r="K96" s="13"/>
    </row>
    <row r="97" spans="1:11" s="2" customFormat="1" ht="20.25" x14ac:dyDescent="0.3">
      <c r="A97" s="36"/>
      <c r="B97" s="37"/>
      <c r="C97" s="32"/>
      <c r="D97" s="2">
        <v>38164</v>
      </c>
      <c r="E97" s="2">
        <v>1</v>
      </c>
      <c r="F97" s="3" t="s">
        <v>101</v>
      </c>
      <c r="G97" s="6">
        <v>8000</v>
      </c>
      <c r="H97" s="5">
        <f t="shared" si="3"/>
        <v>8800</v>
      </c>
      <c r="I97" s="5">
        <f>H97*E97</f>
        <v>8800</v>
      </c>
      <c r="J97" s="5"/>
      <c r="K97" s="9"/>
    </row>
    <row r="98" spans="1:11" s="2" customFormat="1" ht="20.25" x14ac:dyDescent="0.3">
      <c r="A98" s="36"/>
      <c r="B98" s="37"/>
      <c r="C98" s="32"/>
      <c r="D98" s="2">
        <v>1272922</v>
      </c>
      <c r="E98" s="2">
        <v>1</v>
      </c>
      <c r="F98" s="3" t="s">
        <v>103</v>
      </c>
      <c r="G98" s="6">
        <v>3800</v>
      </c>
      <c r="H98" s="5">
        <f t="shared" si="3"/>
        <v>4180</v>
      </c>
      <c r="I98" s="5">
        <f>H98*E98</f>
        <v>4180</v>
      </c>
      <c r="J98" s="5"/>
      <c r="K98" s="9"/>
    </row>
    <row r="99" spans="1:11" s="2" customFormat="1" ht="20.25" x14ac:dyDescent="0.3">
      <c r="A99" s="36"/>
      <c r="B99" s="37"/>
      <c r="C99" s="32"/>
      <c r="D99" s="2">
        <v>11329</v>
      </c>
      <c r="E99" s="2">
        <v>2</v>
      </c>
      <c r="F99" s="3" t="s">
        <v>104</v>
      </c>
      <c r="G99" s="6">
        <v>3200</v>
      </c>
      <c r="H99" s="5">
        <f t="shared" si="3"/>
        <v>3520.0000000000005</v>
      </c>
      <c r="I99" s="5">
        <f>H99*E99</f>
        <v>7040.0000000000009</v>
      </c>
      <c r="J99" s="5"/>
      <c r="K99" s="9"/>
    </row>
    <row r="100" spans="1:11" s="2" customFormat="1" ht="20.25" x14ac:dyDescent="0.3">
      <c r="A100" s="36"/>
      <c r="B100" s="37"/>
      <c r="C100" s="32"/>
      <c r="D100" s="2">
        <v>1272917</v>
      </c>
      <c r="E100" s="2">
        <v>1</v>
      </c>
      <c r="F100" s="3" t="s">
        <v>105</v>
      </c>
      <c r="G100" s="6">
        <v>3400</v>
      </c>
      <c r="H100" s="5">
        <f t="shared" si="3"/>
        <v>3740.0000000000005</v>
      </c>
      <c r="I100" s="5">
        <f>H100*E100</f>
        <v>3740.0000000000005</v>
      </c>
      <c r="J100" s="5"/>
      <c r="K100" s="9"/>
    </row>
    <row r="101" spans="1:11" s="2" customFormat="1" ht="20.25" x14ac:dyDescent="0.3">
      <c r="A101" s="36"/>
      <c r="B101" s="37"/>
      <c r="C101" s="32"/>
      <c r="F101" s="3"/>
      <c r="G101" s="6"/>
      <c r="H101" s="5"/>
      <c r="I101" s="5"/>
      <c r="J101" s="5">
        <f>SUM(I96:I100)</f>
        <v>30800</v>
      </c>
      <c r="K101" s="9"/>
    </row>
    <row r="102" spans="1:11" s="1" customFormat="1" ht="20.25" x14ac:dyDescent="0.3">
      <c r="A102" s="33">
        <v>19</v>
      </c>
      <c r="B102" s="34">
        <v>2013920013</v>
      </c>
      <c r="C102" s="35" t="s">
        <v>16</v>
      </c>
      <c r="D102" s="1">
        <v>1997</v>
      </c>
      <c r="E102" s="1">
        <v>10</v>
      </c>
      <c r="F102" s="11" t="s">
        <v>86</v>
      </c>
      <c r="G102" s="12">
        <v>40</v>
      </c>
      <c r="H102" s="12">
        <f t="shared" si="3"/>
        <v>44</v>
      </c>
      <c r="I102" s="12">
        <f t="shared" ref="I102:I112" si="5">H102*E102</f>
        <v>440</v>
      </c>
      <c r="J102" s="12"/>
      <c r="K102" s="13"/>
    </row>
    <row r="103" spans="1:11" s="2" customFormat="1" ht="20.25" x14ac:dyDescent="0.3">
      <c r="A103" s="36"/>
      <c r="B103" s="37"/>
      <c r="C103" s="32"/>
      <c r="D103" s="2">
        <v>2001</v>
      </c>
      <c r="E103" s="2">
        <v>10</v>
      </c>
      <c r="F103" s="3" t="s">
        <v>106</v>
      </c>
      <c r="G103" s="6">
        <v>20</v>
      </c>
      <c r="H103" s="5">
        <f t="shared" si="3"/>
        <v>22</v>
      </c>
      <c r="I103" s="5">
        <f t="shared" si="5"/>
        <v>220</v>
      </c>
      <c r="J103" s="5"/>
      <c r="K103" s="9"/>
    </row>
    <row r="104" spans="1:11" s="2" customFormat="1" ht="20.25" x14ac:dyDescent="0.3">
      <c r="A104" s="36"/>
      <c r="B104" s="37"/>
      <c r="C104" s="32"/>
      <c r="D104" s="2">
        <v>1999</v>
      </c>
      <c r="E104" s="2">
        <v>10</v>
      </c>
      <c r="F104" s="3" t="s">
        <v>87</v>
      </c>
      <c r="G104" s="6">
        <v>20</v>
      </c>
      <c r="H104" s="5">
        <f t="shared" si="3"/>
        <v>22</v>
      </c>
      <c r="I104" s="5">
        <f t="shared" si="5"/>
        <v>220</v>
      </c>
      <c r="J104" s="5"/>
      <c r="K104" s="9"/>
    </row>
    <row r="105" spans="1:11" s="2" customFormat="1" ht="20.25" x14ac:dyDescent="0.3">
      <c r="A105" s="36"/>
      <c r="B105" s="37"/>
      <c r="C105" s="32"/>
      <c r="D105" s="2">
        <v>1272908</v>
      </c>
      <c r="E105" s="2">
        <v>1</v>
      </c>
      <c r="F105" s="3" t="s">
        <v>88</v>
      </c>
      <c r="G105" s="6">
        <v>3900</v>
      </c>
      <c r="H105" s="5">
        <f t="shared" si="3"/>
        <v>4290</v>
      </c>
      <c r="I105" s="5">
        <f t="shared" si="5"/>
        <v>4290</v>
      </c>
      <c r="J105" s="5"/>
      <c r="K105" s="9"/>
    </row>
    <row r="106" spans="1:11" s="2" customFormat="1" ht="20.25" x14ac:dyDescent="0.3">
      <c r="A106" s="36"/>
      <c r="B106" s="37"/>
      <c r="C106" s="32"/>
      <c r="D106" s="2">
        <v>1272910</v>
      </c>
      <c r="E106" s="2">
        <v>1</v>
      </c>
      <c r="F106" s="3" t="s">
        <v>89</v>
      </c>
      <c r="G106" s="6">
        <v>3900</v>
      </c>
      <c r="H106" s="5">
        <f t="shared" si="3"/>
        <v>4290</v>
      </c>
      <c r="I106" s="5">
        <f t="shared" si="5"/>
        <v>4290</v>
      </c>
      <c r="J106" s="5"/>
      <c r="K106" s="9"/>
    </row>
    <row r="107" spans="1:11" s="2" customFormat="1" ht="20.25" x14ac:dyDescent="0.3">
      <c r="A107" s="36"/>
      <c r="B107" s="37"/>
      <c r="C107" s="32"/>
      <c r="D107" s="2">
        <v>32304</v>
      </c>
      <c r="E107" s="2">
        <v>1</v>
      </c>
      <c r="F107" s="3" t="s">
        <v>107</v>
      </c>
      <c r="G107" s="6">
        <v>2500</v>
      </c>
      <c r="H107" s="5">
        <f t="shared" si="3"/>
        <v>2750</v>
      </c>
      <c r="I107" s="5">
        <f t="shared" si="5"/>
        <v>2750</v>
      </c>
      <c r="J107" s="5"/>
      <c r="K107" s="9"/>
    </row>
    <row r="108" spans="1:11" s="2" customFormat="1" ht="20.25" x14ac:dyDescent="0.3">
      <c r="A108" s="36"/>
      <c r="B108" s="37"/>
      <c r="C108" s="32"/>
      <c r="D108" s="2">
        <v>183</v>
      </c>
      <c r="E108" s="2">
        <v>4</v>
      </c>
      <c r="F108" s="3" t="s">
        <v>90</v>
      </c>
      <c r="G108" s="6">
        <v>200</v>
      </c>
      <c r="H108" s="5">
        <f t="shared" si="3"/>
        <v>220.00000000000003</v>
      </c>
      <c r="I108" s="5">
        <f t="shared" si="5"/>
        <v>880.00000000000011</v>
      </c>
      <c r="J108" s="5"/>
      <c r="K108" s="9"/>
    </row>
    <row r="109" spans="1:11" s="2" customFormat="1" ht="20.25" x14ac:dyDescent="0.3">
      <c r="A109" s="36"/>
      <c r="B109" s="37"/>
      <c r="C109" s="32"/>
      <c r="D109" s="2">
        <v>1149129</v>
      </c>
      <c r="E109" s="2">
        <v>1</v>
      </c>
      <c r="F109" s="3" t="s">
        <v>108</v>
      </c>
      <c r="G109" s="6">
        <v>5000</v>
      </c>
      <c r="H109" s="5">
        <f t="shared" si="3"/>
        <v>5500</v>
      </c>
      <c r="I109" s="5">
        <f t="shared" si="5"/>
        <v>5500</v>
      </c>
      <c r="J109" s="5"/>
      <c r="K109" s="9"/>
    </row>
    <row r="110" spans="1:11" s="2" customFormat="1" ht="20.25" x14ac:dyDescent="0.3">
      <c r="A110" s="36"/>
      <c r="B110" s="37"/>
      <c r="C110" s="32"/>
      <c r="D110" s="2">
        <v>24564</v>
      </c>
      <c r="E110" s="2">
        <v>1</v>
      </c>
      <c r="F110" s="3" t="s">
        <v>91</v>
      </c>
      <c r="G110" s="6">
        <v>1500</v>
      </c>
      <c r="H110" s="5">
        <f t="shared" si="3"/>
        <v>1650.0000000000002</v>
      </c>
      <c r="I110" s="5">
        <f t="shared" si="5"/>
        <v>1650.0000000000002</v>
      </c>
      <c r="J110" s="5"/>
      <c r="K110" s="9"/>
    </row>
    <row r="111" spans="1:11" s="2" customFormat="1" ht="20.25" x14ac:dyDescent="0.3">
      <c r="A111" s="36"/>
      <c r="B111" s="37"/>
      <c r="C111" s="32"/>
      <c r="D111" s="2">
        <v>29644</v>
      </c>
      <c r="E111" s="2">
        <v>1</v>
      </c>
      <c r="F111" s="3" t="s">
        <v>92</v>
      </c>
      <c r="G111" s="6">
        <v>1000</v>
      </c>
      <c r="H111" s="5">
        <f t="shared" si="3"/>
        <v>1100</v>
      </c>
      <c r="I111" s="5">
        <f t="shared" si="5"/>
        <v>1100</v>
      </c>
      <c r="J111" s="5"/>
      <c r="K111" s="9"/>
    </row>
    <row r="112" spans="1:11" s="2" customFormat="1" ht="20.25" x14ac:dyDescent="0.3">
      <c r="A112" s="36"/>
      <c r="B112" s="37"/>
      <c r="C112" s="32"/>
      <c r="D112" s="23">
        <v>1192642</v>
      </c>
      <c r="E112" s="23">
        <v>1</v>
      </c>
      <c r="F112" s="46" t="s">
        <v>93</v>
      </c>
      <c r="G112" s="24">
        <v>6000</v>
      </c>
      <c r="H112" s="25">
        <f t="shared" si="3"/>
        <v>6600.0000000000009</v>
      </c>
      <c r="I112" s="25">
        <f t="shared" si="5"/>
        <v>6600.0000000000009</v>
      </c>
      <c r="J112" s="25"/>
      <c r="K112" s="26" t="s">
        <v>109</v>
      </c>
    </row>
    <row r="113" spans="1:11" s="2" customFormat="1" ht="20.25" x14ac:dyDescent="0.3">
      <c r="A113" s="36"/>
      <c r="B113" s="37"/>
      <c r="C113" s="32"/>
      <c r="F113" s="3"/>
      <c r="G113" s="6"/>
      <c r="H113" s="5"/>
      <c r="I113" s="5"/>
      <c r="J113" s="5">
        <f>SUM(I102:I112)</f>
        <v>27940</v>
      </c>
      <c r="K113" s="9"/>
    </row>
    <row r="114" spans="1:11" s="1" customFormat="1" ht="20.25" x14ac:dyDescent="0.3">
      <c r="A114" s="33">
        <v>20</v>
      </c>
      <c r="B114" s="34">
        <v>2013920056</v>
      </c>
      <c r="C114" s="35" t="s">
        <v>17</v>
      </c>
      <c r="D114" s="1">
        <v>1076851</v>
      </c>
      <c r="E114" s="1">
        <v>1</v>
      </c>
      <c r="F114" s="11" t="s">
        <v>173</v>
      </c>
      <c r="G114" s="12">
        <v>3000</v>
      </c>
      <c r="H114" s="12">
        <f t="shared" si="3"/>
        <v>3300.0000000000005</v>
      </c>
      <c r="I114" s="12">
        <f>H114*E114</f>
        <v>3300.0000000000005</v>
      </c>
      <c r="J114" s="12"/>
      <c r="K114" s="13"/>
    </row>
    <row r="115" spans="1:11" s="2" customFormat="1" ht="20.25" x14ac:dyDescent="0.3">
      <c r="A115" s="36"/>
      <c r="B115" s="37"/>
      <c r="C115" s="32"/>
      <c r="D115" s="2">
        <v>32697</v>
      </c>
      <c r="E115" s="2">
        <v>1</v>
      </c>
      <c r="F115" s="3" t="s">
        <v>172</v>
      </c>
      <c r="G115" s="6">
        <v>500</v>
      </c>
      <c r="H115" s="5">
        <f t="shared" si="3"/>
        <v>550</v>
      </c>
      <c r="I115" s="5">
        <f>H115*E115</f>
        <v>550</v>
      </c>
      <c r="J115" s="5"/>
      <c r="K115" s="9"/>
    </row>
    <row r="116" spans="1:11" s="2" customFormat="1" ht="20.25" x14ac:dyDescent="0.3">
      <c r="A116" s="36"/>
      <c r="B116" s="37"/>
      <c r="C116" s="32"/>
      <c r="F116" s="3"/>
      <c r="G116" s="6"/>
      <c r="H116" s="5"/>
      <c r="I116" s="5"/>
      <c r="J116" s="5">
        <f>SUM(I114:I115)</f>
        <v>3850.0000000000005</v>
      </c>
      <c r="K116" s="9"/>
    </row>
    <row r="117" spans="1:11" s="1" customFormat="1" ht="20.25" x14ac:dyDescent="0.3">
      <c r="A117" s="33">
        <v>21</v>
      </c>
      <c r="B117" s="34">
        <v>2009920020</v>
      </c>
      <c r="C117" s="35" t="s">
        <v>18</v>
      </c>
      <c r="D117" s="1">
        <v>1063748</v>
      </c>
      <c r="E117" s="1">
        <v>1</v>
      </c>
      <c r="F117" s="11" t="s">
        <v>110</v>
      </c>
      <c r="G117" s="12">
        <v>20000</v>
      </c>
      <c r="H117" s="12">
        <f t="shared" si="3"/>
        <v>22000</v>
      </c>
      <c r="I117" s="12">
        <f>H117*E117</f>
        <v>22000</v>
      </c>
      <c r="J117" s="12"/>
      <c r="K117" s="13"/>
    </row>
    <row r="118" spans="1:11" s="2" customFormat="1" ht="20.25" x14ac:dyDescent="0.3">
      <c r="A118" s="36"/>
      <c r="B118" s="37"/>
      <c r="C118" s="32"/>
      <c r="D118" s="2">
        <v>1272928</v>
      </c>
      <c r="E118" s="2">
        <v>1</v>
      </c>
      <c r="F118" s="3" t="s">
        <v>111</v>
      </c>
      <c r="G118" s="6">
        <v>8500</v>
      </c>
      <c r="H118" s="5">
        <f t="shared" si="3"/>
        <v>9350</v>
      </c>
      <c r="I118" s="5">
        <f>H118*E118</f>
        <v>9350</v>
      </c>
      <c r="J118" s="5"/>
      <c r="K118" s="9"/>
    </row>
    <row r="119" spans="1:11" s="2" customFormat="1" ht="20.25" x14ac:dyDescent="0.3">
      <c r="A119" s="36"/>
      <c r="B119" s="37"/>
      <c r="C119" s="32"/>
      <c r="D119" s="2">
        <v>6315</v>
      </c>
      <c r="E119" s="2">
        <v>20</v>
      </c>
      <c r="F119" s="3" t="s">
        <v>145</v>
      </c>
      <c r="G119" s="6">
        <v>150</v>
      </c>
      <c r="H119" s="5">
        <f t="shared" si="3"/>
        <v>165</v>
      </c>
      <c r="I119" s="5">
        <f>H119*E119</f>
        <v>3300</v>
      </c>
      <c r="J119" s="5"/>
      <c r="K119" s="10"/>
    </row>
    <row r="120" spans="1:11" s="2" customFormat="1" ht="20.25" x14ac:dyDescent="0.3">
      <c r="A120" s="36"/>
      <c r="B120" s="37"/>
      <c r="C120" s="32"/>
      <c r="F120" s="3"/>
      <c r="G120" s="6"/>
      <c r="H120" s="5"/>
      <c r="I120" s="5"/>
      <c r="J120" s="5">
        <f>SUM(I117:I119)</f>
        <v>34650</v>
      </c>
      <c r="K120" s="9"/>
    </row>
    <row r="121" spans="1:11" s="1" customFormat="1" ht="20.25" x14ac:dyDescent="0.3">
      <c r="A121" s="33">
        <v>22</v>
      </c>
      <c r="B121" s="34">
        <v>2010920020</v>
      </c>
      <c r="C121" s="35" t="s">
        <v>19</v>
      </c>
      <c r="D121" s="1">
        <v>34415</v>
      </c>
      <c r="E121" s="1">
        <v>2</v>
      </c>
      <c r="F121" s="11" t="s">
        <v>201</v>
      </c>
      <c r="G121" s="12">
        <v>900</v>
      </c>
      <c r="H121" s="12">
        <f t="shared" si="3"/>
        <v>990.00000000000011</v>
      </c>
      <c r="I121" s="12">
        <f t="shared" ref="I121:I131" si="6">H121*E121</f>
        <v>1980.0000000000002</v>
      </c>
      <c r="J121" s="12"/>
      <c r="K121" s="13"/>
    </row>
    <row r="122" spans="1:11" s="2" customFormat="1" ht="20.25" x14ac:dyDescent="0.3">
      <c r="A122" s="36"/>
      <c r="B122" s="37"/>
      <c r="C122" s="32"/>
      <c r="D122" s="2">
        <v>11701</v>
      </c>
      <c r="E122" s="2">
        <v>2</v>
      </c>
      <c r="F122" s="3" t="s">
        <v>55</v>
      </c>
      <c r="G122" s="6">
        <v>8000</v>
      </c>
      <c r="H122" s="5">
        <f t="shared" si="3"/>
        <v>8800</v>
      </c>
      <c r="I122" s="5">
        <f t="shared" si="6"/>
        <v>17600</v>
      </c>
      <c r="J122" s="5"/>
      <c r="K122" s="9"/>
    </row>
    <row r="123" spans="1:11" s="2" customFormat="1" ht="20.25" x14ac:dyDescent="0.3">
      <c r="A123" s="36"/>
      <c r="B123" s="37"/>
      <c r="C123" s="32"/>
      <c r="D123" s="2">
        <v>189</v>
      </c>
      <c r="E123" s="2">
        <v>4</v>
      </c>
      <c r="F123" s="3" t="s">
        <v>202</v>
      </c>
      <c r="G123" s="6">
        <v>200</v>
      </c>
      <c r="H123" s="5">
        <f t="shared" si="3"/>
        <v>220.00000000000003</v>
      </c>
      <c r="I123" s="5">
        <f t="shared" si="6"/>
        <v>880.00000000000011</v>
      </c>
      <c r="J123" s="5"/>
      <c r="K123" s="9"/>
    </row>
    <row r="124" spans="1:11" s="2" customFormat="1" ht="20.25" x14ac:dyDescent="0.3">
      <c r="A124" s="36"/>
      <c r="B124" s="37"/>
      <c r="C124" s="32"/>
      <c r="D124" s="2">
        <v>190</v>
      </c>
      <c r="E124" s="2">
        <v>4</v>
      </c>
      <c r="F124" s="3" t="s">
        <v>203</v>
      </c>
      <c r="G124" s="6">
        <v>300</v>
      </c>
      <c r="H124" s="5">
        <f t="shared" si="3"/>
        <v>330</v>
      </c>
      <c r="I124" s="5">
        <f t="shared" si="6"/>
        <v>1320</v>
      </c>
      <c r="J124" s="5"/>
      <c r="K124" s="9"/>
    </row>
    <row r="125" spans="1:11" s="2" customFormat="1" ht="20.25" x14ac:dyDescent="0.3">
      <c r="A125" s="36"/>
      <c r="B125" s="37"/>
      <c r="C125" s="32"/>
      <c r="D125" s="2">
        <v>193</v>
      </c>
      <c r="E125" s="2">
        <v>4</v>
      </c>
      <c r="F125" s="3" t="s">
        <v>204</v>
      </c>
      <c r="G125" s="6">
        <v>350</v>
      </c>
      <c r="H125" s="5">
        <f t="shared" si="3"/>
        <v>385.00000000000006</v>
      </c>
      <c r="I125" s="5">
        <f t="shared" si="6"/>
        <v>1540.0000000000002</v>
      </c>
      <c r="J125" s="5"/>
      <c r="K125" s="9"/>
    </row>
    <row r="126" spans="1:11" s="2" customFormat="1" ht="20.25" x14ac:dyDescent="0.3">
      <c r="A126" s="36"/>
      <c r="B126" s="37"/>
      <c r="C126" s="32"/>
      <c r="D126" s="2">
        <v>191</v>
      </c>
      <c r="E126" s="2">
        <v>4</v>
      </c>
      <c r="F126" s="3" t="s">
        <v>205</v>
      </c>
      <c r="G126" s="6">
        <v>250</v>
      </c>
      <c r="H126" s="5">
        <f t="shared" si="3"/>
        <v>275</v>
      </c>
      <c r="I126" s="5">
        <f t="shared" si="6"/>
        <v>1100</v>
      </c>
      <c r="J126" s="5"/>
      <c r="K126" s="9"/>
    </row>
    <row r="127" spans="1:11" s="2" customFormat="1" ht="20.25" x14ac:dyDescent="0.3">
      <c r="A127" s="36"/>
      <c r="B127" s="37"/>
      <c r="C127" s="32"/>
      <c r="D127" s="2">
        <v>29035</v>
      </c>
      <c r="E127" s="2">
        <v>10</v>
      </c>
      <c r="F127" s="3" t="s">
        <v>208</v>
      </c>
      <c r="G127" s="6">
        <v>17</v>
      </c>
      <c r="H127" s="5">
        <f t="shared" si="3"/>
        <v>18.700000000000003</v>
      </c>
      <c r="I127" s="5">
        <f t="shared" si="6"/>
        <v>187.00000000000003</v>
      </c>
      <c r="J127" s="5"/>
      <c r="K127" s="9"/>
    </row>
    <row r="128" spans="1:11" s="2" customFormat="1" ht="20.25" x14ac:dyDescent="0.3">
      <c r="A128" s="36"/>
      <c r="B128" s="37"/>
      <c r="C128" s="32"/>
      <c r="D128" s="2">
        <v>11533</v>
      </c>
      <c r="E128" s="2">
        <v>1</v>
      </c>
      <c r="F128" s="3" t="s">
        <v>206</v>
      </c>
      <c r="G128" s="6">
        <v>900</v>
      </c>
      <c r="H128" s="5">
        <f t="shared" si="3"/>
        <v>990.00000000000011</v>
      </c>
      <c r="I128" s="5">
        <f t="shared" si="6"/>
        <v>990.00000000000011</v>
      </c>
      <c r="J128" s="5"/>
      <c r="K128" s="9"/>
    </row>
    <row r="129" spans="1:12" s="2" customFormat="1" ht="20.25" x14ac:dyDescent="0.3">
      <c r="A129" s="36"/>
      <c r="B129" s="37"/>
      <c r="C129" s="32"/>
      <c r="D129" s="2">
        <v>3342</v>
      </c>
      <c r="E129" s="2">
        <v>10</v>
      </c>
      <c r="F129" s="3" t="s">
        <v>207</v>
      </c>
      <c r="G129" s="6">
        <v>50</v>
      </c>
      <c r="H129" s="5">
        <f t="shared" si="3"/>
        <v>55.000000000000007</v>
      </c>
      <c r="I129" s="5">
        <f t="shared" si="6"/>
        <v>550.00000000000011</v>
      </c>
      <c r="J129" s="5"/>
      <c r="K129" s="9"/>
    </row>
    <row r="130" spans="1:12" s="2" customFormat="1" ht="20.25" x14ac:dyDescent="0.3">
      <c r="A130" s="36"/>
      <c r="B130" s="37"/>
      <c r="C130" s="32"/>
      <c r="D130" s="2">
        <v>25</v>
      </c>
      <c r="E130" s="2">
        <v>10</v>
      </c>
      <c r="F130" s="3" t="s">
        <v>136</v>
      </c>
      <c r="G130" s="6">
        <v>15</v>
      </c>
      <c r="H130" s="5">
        <f t="shared" ref="H130:H193" si="7">G130*1.1</f>
        <v>16.5</v>
      </c>
      <c r="I130" s="5">
        <f t="shared" si="6"/>
        <v>165</v>
      </c>
      <c r="J130" s="5"/>
      <c r="K130" s="9"/>
    </row>
    <row r="131" spans="1:12" s="2" customFormat="1" ht="20.25" x14ac:dyDescent="0.3">
      <c r="A131" s="36"/>
      <c r="B131" s="37"/>
      <c r="C131" s="32"/>
      <c r="D131" s="2">
        <v>33975</v>
      </c>
      <c r="E131" s="2">
        <v>1</v>
      </c>
      <c r="F131" s="3" t="s">
        <v>209</v>
      </c>
      <c r="G131" s="6">
        <v>7300</v>
      </c>
      <c r="H131" s="5">
        <f t="shared" si="7"/>
        <v>8030.0000000000009</v>
      </c>
      <c r="I131" s="5">
        <f t="shared" si="6"/>
        <v>8030.0000000000009</v>
      </c>
      <c r="J131" s="5"/>
      <c r="K131" s="9"/>
    </row>
    <row r="132" spans="1:12" s="2" customFormat="1" ht="20.25" x14ac:dyDescent="0.3">
      <c r="A132" s="36"/>
      <c r="B132" s="37"/>
      <c r="C132" s="32"/>
      <c r="F132" s="3"/>
      <c r="G132" s="6"/>
      <c r="H132" s="5"/>
      <c r="I132" s="5"/>
      <c r="J132" s="5">
        <f>SUM(I121:I131)</f>
        <v>34342</v>
      </c>
      <c r="K132" s="9"/>
    </row>
    <row r="133" spans="1:12" s="1" customFormat="1" ht="20.25" x14ac:dyDescent="0.3">
      <c r="A133" s="33">
        <v>23</v>
      </c>
      <c r="B133" s="34">
        <v>2010920001</v>
      </c>
      <c r="C133" s="35" t="s">
        <v>20</v>
      </c>
      <c r="D133" s="1">
        <v>32284</v>
      </c>
      <c r="E133" s="1" t="s">
        <v>95</v>
      </c>
      <c r="F133" s="11" t="s">
        <v>53</v>
      </c>
      <c r="G133" s="12"/>
      <c r="H133" s="12"/>
      <c r="I133" s="12"/>
      <c r="J133" s="12"/>
      <c r="K133" s="16" t="s">
        <v>96</v>
      </c>
      <c r="L133" s="1" t="s">
        <v>118</v>
      </c>
    </row>
    <row r="134" spans="1:12" s="2" customFormat="1" ht="20.25" x14ac:dyDescent="0.3">
      <c r="A134" s="36"/>
      <c r="B134" s="37"/>
      <c r="C134" s="32"/>
      <c r="D134" s="2">
        <v>28953</v>
      </c>
      <c r="E134" s="2">
        <v>1</v>
      </c>
      <c r="F134" s="3" t="s">
        <v>117</v>
      </c>
      <c r="G134" s="6">
        <v>6800</v>
      </c>
      <c r="H134" s="5">
        <f t="shared" si="7"/>
        <v>7480.0000000000009</v>
      </c>
      <c r="I134" s="5">
        <f>H134*E134</f>
        <v>7480.0000000000009</v>
      </c>
      <c r="J134" s="5"/>
      <c r="K134" s="9" t="s">
        <v>147</v>
      </c>
    </row>
    <row r="135" spans="1:12" s="2" customFormat="1" ht="20.25" x14ac:dyDescent="0.3">
      <c r="A135" s="36"/>
      <c r="B135" s="37"/>
      <c r="C135" s="32"/>
      <c r="D135" s="2">
        <v>1149129</v>
      </c>
      <c r="E135" s="2">
        <v>1</v>
      </c>
      <c r="F135" s="3" t="s">
        <v>52</v>
      </c>
      <c r="G135" s="6">
        <v>5000</v>
      </c>
      <c r="H135" s="5">
        <f t="shared" si="7"/>
        <v>5500</v>
      </c>
      <c r="I135" s="5">
        <f>H135*E135</f>
        <v>5500</v>
      </c>
      <c r="J135" s="5"/>
      <c r="K135" s="9"/>
    </row>
    <row r="136" spans="1:12" s="2" customFormat="1" ht="20.25" x14ac:dyDescent="0.3">
      <c r="A136" s="36"/>
      <c r="B136" s="37"/>
      <c r="C136" s="32"/>
      <c r="D136" s="2">
        <v>6318</v>
      </c>
      <c r="E136" s="2">
        <v>1</v>
      </c>
      <c r="F136" s="47" t="s">
        <v>154</v>
      </c>
      <c r="G136" s="6">
        <v>3000</v>
      </c>
      <c r="H136" s="5">
        <f t="shared" si="7"/>
        <v>3300.0000000000005</v>
      </c>
      <c r="I136" s="5">
        <f>H136*E136</f>
        <v>3300.0000000000005</v>
      </c>
      <c r="J136" s="5"/>
      <c r="K136" s="9"/>
    </row>
    <row r="137" spans="1:12" s="2" customFormat="1" ht="20.25" x14ac:dyDescent="0.3">
      <c r="A137" s="36"/>
      <c r="B137" s="37"/>
      <c r="C137" s="32"/>
      <c r="D137" s="2">
        <v>15785</v>
      </c>
      <c r="E137" s="2">
        <v>1</v>
      </c>
      <c r="F137" s="47" t="s">
        <v>153</v>
      </c>
      <c r="G137" s="6">
        <v>15500</v>
      </c>
      <c r="H137" s="5">
        <f t="shared" si="7"/>
        <v>17050</v>
      </c>
      <c r="I137" s="5">
        <f>H137*E137</f>
        <v>17050</v>
      </c>
      <c r="J137" s="5"/>
      <c r="K137" s="9"/>
    </row>
    <row r="138" spans="1:12" s="2" customFormat="1" ht="20.25" x14ac:dyDescent="0.3">
      <c r="A138" s="36"/>
      <c r="B138" s="37"/>
      <c r="C138" s="32"/>
      <c r="F138" s="3"/>
      <c r="G138" s="6"/>
      <c r="H138" s="5"/>
      <c r="I138" s="5"/>
      <c r="J138" s="5">
        <f>SUM(I133:I137)</f>
        <v>33330</v>
      </c>
      <c r="K138" s="9"/>
    </row>
    <row r="139" spans="1:12" s="1" customFormat="1" ht="20.25" x14ac:dyDescent="0.3">
      <c r="A139" s="33">
        <v>24</v>
      </c>
      <c r="B139" s="34">
        <v>2010920007</v>
      </c>
      <c r="C139" s="35" t="s">
        <v>21</v>
      </c>
      <c r="D139" s="14">
        <v>1149129</v>
      </c>
      <c r="E139" s="14">
        <v>1</v>
      </c>
      <c r="F139" s="45" t="s">
        <v>113</v>
      </c>
      <c r="G139" s="12">
        <v>5000</v>
      </c>
      <c r="H139" s="12">
        <f t="shared" si="7"/>
        <v>5500</v>
      </c>
      <c r="I139" s="12">
        <f>H139*E139</f>
        <v>5500</v>
      </c>
      <c r="J139" s="12"/>
      <c r="K139" s="13"/>
    </row>
    <row r="140" spans="1:12" s="2" customFormat="1" ht="20.25" x14ac:dyDescent="0.3">
      <c r="A140" s="36"/>
      <c r="B140" s="37"/>
      <c r="C140" s="32"/>
      <c r="D140" s="4">
        <v>30504</v>
      </c>
      <c r="E140" s="4">
        <v>3</v>
      </c>
      <c r="F140" s="44" t="s">
        <v>174</v>
      </c>
      <c r="G140" s="6">
        <v>6100</v>
      </c>
      <c r="H140" s="5">
        <f t="shared" si="7"/>
        <v>6710.0000000000009</v>
      </c>
      <c r="I140" s="5">
        <f>H140*E140</f>
        <v>20130.000000000004</v>
      </c>
      <c r="J140" s="5"/>
      <c r="K140" s="9"/>
    </row>
    <row r="141" spans="1:12" s="2" customFormat="1" ht="20.25" x14ac:dyDescent="0.3">
      <c r="A141" s="36"/>
      <c r="B141" s="37"/>
      <c r="C141" s="32"/>
      <c r="F141" s="3"/>
      <c r="G141" s="6"/>
      <c r="H141" s="5"/>
      <c r="I141" s="5"/>
      <c r="J141" s="5">
        <f>SUM(I139:I140)</f>
        <v>25630.000000000004</v>
      </c>
      <c r="K141" s="9"/>
    </row>
    <row r="142" spans="1:12" s="1" customFormat="1" ht="20.25" x14ac:dyDescent="0.3">
      <c r="A142" s="33">
        <v>25</v>
      </c>
      <c r="B142" s="34">
        <v>2011920055</v>
      </c>
      <c r="C142" s="35" t="s">
        <v>22</v>
      </c>
      <c r="D142" s="1">
        <v>1063748</v>
      </c>
      <c r="E142" s="1">
        <v>1</v>
      </c>
      <c r="F142" s="11" t="s">
        <v>71</v>
      </c>
      <c r="G142" s="12">
        <v>20000</v>
      </c>
      <c r="H142" s="12">
        <f t="shared" si="7"/>
        <v>22000</v>
      </c>
      <c r="I142" s="12">
        <f>H142*E142</f>
        <v>22000</v>
      </c>
      <c r="J142" s="12"/>
      <c r="K142" s="13"/>
    </row>
    <row r="143" spans="1:12" s="2" customFormat="1" ht="20.25" x14ac:dyDescent="0.3">
      <c r="A143" s="36"/>
      <c r="B143" s="37"/>
      <c r="C143" s="32"/>
      <c r="D143" s="2">
        <v>1272910</v>
      </c>
      <c r="E143" s="2">
        <v>1</v>
      </c>
      <c r="F143" s="3" t="s">
        <v>112</v>
      </c>
      <c r="G143" s="6">
        <v>3900</v>
      </c>
      <c r="H143" s="5">
        <f t="shared" si="7"/>
        <v>4290</v>
      </c>
      <c r="I143" s="5">
        <f>H143*E143</f>
        <v>4290</v>
      </c>
      <c r="J143" s="5"/>
      <c r="K143" s="9"/>
    </row>
    <row r="144" spans="1:12" s="2" customFormat="1" ht="20.25" x14ac:dyDescent="0.3">
      <c r="A144" s="36"/>
      <c r="B144" s="37"/>
      <c r="C144" s="32"/>
      <c r="D144" s="2">
        <v>1149129</v>
      </c>
      <c r="E144" s="2">
        <v>1</v>
      </c>
      <c r="F144" s="3" t="s">
        <v>113</v>
      </c>
      <c r="G144" s="6">
        <v>5000</v>
      </c>
      <c r="H144" s="5">
        <f t="shared" si="7"/>
        <v>5500</v>
      </c>
      <c r="I144" s="5">
        <f>H144*E144</f>
        <v>5500</v>
      </c>
      <c r="J144" s="5"/>
      <c r="K144" s="9"/>
    </row>
    <row r="145" spans="1:12" s="2" customFormat="1" ht="20.25" x14ac:dyDescent="0.3">
      <c r="A145" s="36"/>
      <c r="B145" s="37"/>
      <c r="C145" s="32"/>
      <c r="F145" s="3"/>
      <c r="G145" s="6"/>
      <c r="H145" s="5"/>
      <c r="I145" s="5"/>
      <c r="J145" s="5">
        <f>SUM(I142:I144)</f>
        <v>31790</v>
      </c>
      <c r="K145" s="9"/>
    </row>
    <row r="146" spans="1:12" s="1" customFormat="1" ht="20.25" x14ac:dyDescent="0.3">
      <c r="A146" s="33">
        <v>26</v>
      </c>
      <c r="B146" s="34">
        <v>2011920038</v>
      </c>
      <c r="C146" s="35" t="s">
        <v>23</v>
      </c>
      <c r="D146" s="1">
        <v>1165742</v>
      </c>
      <c r="E146" s="1">
        <v>1</v>
      </c>
      <c r="F146" s="11" t="s">
        <v>171</v>
      </c>
      <c r="G146" s="12">
        <v>26000</v>
      </c>
      <c r="H146" s="12">
        <f t="shared" si="7"/>
        <v>28600.000000000004</v>
      </c>
      <c r="I146" s="12">
        <f>H146*E146</f>
        <v>28600.000000000004</v>
      </c>
      <c r="J146" s="12"/>
      <c r="K146" s="16"/>
    </row>
    <row r="147" spans="1:12" s="2" customFormat="1" ht="20.25" x14ac:dyDescent="0.3">
      <c r="A147" s="36"/>
      <c r="B147" s="37"/>
      <c r="C147" s="32"/>
      <c r="F147" s="3"/>
      <c r="G147" s="6"/>
      <c r="H147" s="5"/>
      <c r="I147" s="5"/>
      <c r="J147" s="5">
        <f>SUM(I146)</f>
        <v>28600.000000000004</v>
      </c>
      <c r="K147" s="9"/>
    </row>
    <row r="148" spans="1:12" s="1" customFormat="1" ht="20.25" x14ac:dyDescent="0.3">
      <c r="A148" s="33">
        <v>27</v>
      </c>
      <c r="B148" s="34">
        <v>2009920049</v>
      </c>
      <c r="C148" s="35" t="s">
        <v>24</v>
      </c>
      <c r="D148" s="1">
        <v>1272965</v>
      </c>
      <c r="E148" s="1">
        <v>20</v>
      </c>
      <c r="F148" s="11" t="s">
        <v>155</v>
      </c>
      <c r="G148" s="12">
        <v>35</v>
      </c>
      <c r="H148" s="12">
        <f t="shared" si="7"/>
        <v>38.5</v>
      </c>
      <c r="I148" s="12">
        <f t="shared" ref="I148:I156" si="8">H148*E148</f>
        <v>770</v>
      </c>
      <c r="J148" s="12"/>
      <c r="K148" s="13"/>
    </row>
    <row r="149" spans="1:12" s="2" customFormat="1" ht="20.25" x14ac:dyDescent="0.3">
      <c r="A149" s="36"/>
      <c r="B149" s="37"/>
      <c r="C149" s="32"/>
      <c r="D149" s="2">
        <v>7165</v>
      </c>
      <c r="E149" s="2">
        <v>2</v>
      </c>
      <c r="F149" s="3" t="s">
        <v>156</v>
      </c>
      <c r="G149" s="6">
        <v>330</v>
      </c>
      <c r="H149" s="5">
        <f t="shared" si="7"/>
        <v>363.00000000000006</v>
      </c>
      <c r="I149" s="5">
        <f t="shared" si="8"/>
        <v>726.00000000000011</v>
      </c>
      <c r="J149" s="5"/>
      <c r="K149" s="9"/>
    </row>
    <row r="150" spans="1:12" s="2" customFormat="1" ht="20.25" x14ac:dyDescent="0.3">
      <c r="A150" s="36"/>
      <c r="B150" s="37"/>
      <c r="C150" s="32"/>
      <c r="D150" s="2">
        <v>38361</v>
      </c>
      <c r="E150" s="2">
        <v>40</v>
      </c>
      <c r="F150" s="3" t="s">
        <v>157</v>
      </c>
      <c r="G150" s="6">
        <v>300</v>
      </c>
      <c r="H150" s="5">
        <f t="shared" si="7"/>
        <v>330</v>
      </c>
      <c r="I150" s="5">
        <f t="shared" si="8"/>
        <v>13200</v>
      </c>
      <c r="J150" s="5"/>
      <c r="K150" s="9"/>
    </row>
    <row r="151" spans="1:12" s="2" customFormat="1" ht="20.25" x14ac:dyDescent="0.3">
      <c r="A151" s="36"/>
      <c r="B151" s="37"/>
      <c r="C151" s="32"/>
      <c r="D151" s="2">
        <v>1149129</v>
      </c>
      <c r="E151" s="2">
        <v>1</v>
      </c>
      <c r="F151" s="3" t="s">
        <v>52</v>
      </c>
      <c r="G151" s="6">
        <v>5000</v>
      </c>
      <c r="H151" s="5">
        <f t="shared" si="7"/>
        <v>5500</v>
      </c>
      <c r="I151" s="5">
        <f t="shared" si="8"/>
        <v>5500</v>
      </c>
      <c r="J151" s="5"/>
      <c r="K151" s="9"/>
    </row>
    <row r="152" spans="1:12" s="2" customFormat="1" ht="20.25" x14ac:dyDescent="0.3">
      <c r="A152" s="36"/>
      <c r="B152" s="37"/>
      <c r="C152" s="32"/>
      <c r="D152" s="2">
        <v>183</v>
      </c>
      <c r="E152" s="2">
        <v>7</v>
      </c>
      <c r="F152" s="3" t="s">
        <v>158</v>
      </c>
      <c r="G152" s="6">
        <v>200</v>
      </c>
      <c r="H152" s="5">
        <f t="shared" si="7"/>
        <v>220.00000000000003</v>
      </c>
      <c r="I152" s="5">
        <f t="shared" si="8"/>
        <v>1540.0000000000002</v>
      </c>
      <c r="J152" s="5"/>
      <c r="K152" s="9"/>
    </row>
    <row r="153" spans="1:12" s="2" customFormat="1" ht="20.25" x14ac:dyDescent="0.3">
      <c r="A153" s="36"/>
      <c r="B153" s="37"/>
      <c r="C153" s="32"/>
      <c r="D153" s="2">
        <v>184</v>
      </c>
      <c r="E153" s="2">
        <v>7</v>
      </c>
      <c r="F153" s="3" t="s">
        <v>159</v>
      </c>
      <c r="G153" s="6">
        <v>200</v>
      </c>
      <c r="H153" s="5">
        <f t="shared" si="7"/>
        <v>220.00000000000003</v>
      </c>
      <c r="I153" s="5">
        <f t="shared" si="8"/>
        <v>1540.0000000000002</v>
      </c>
      <c r="J153" s="5"/>
      <c r="K153" s="9"/>
    </row>
    <row r="154" spans="1:12" s="2" customFormat="1" ht="20.25" x14ac:dyDescent="0.3">
      <c r="A154" s="36"/>
      <c r="B154" s="37"/>
      <c r="C154" s="32"/>
      <c r="D154" s="2">
        <v>186</v>
      </c>
      <c r="E154" s="2">
        <v>7</v>
      </c>
      <c r="F154" s="3" t="s">
        <v>160</v>
      </c>
      <c r="G154" s="6">
        <v>55</v>
      </c>
      <c r="H154" s="5">
        <f t="shared" si="7"/>
        <v>60.500000000000007</v>
      </c>
      <c r="I154" s="5">
        <f t="shared" si="8"/>
        <v>423.50000000000006</v>
      </c>
      <c r="J154" s="5"/>
      <c r="K154" s="9"/>
    </row>
    <row r="155" spans="1:12" s="2" customFormat="1" ht="20.25" x14ac:dyDescent="0.3">
      <c r="A155" s="36"/>
      <c r="B155" s="37"/>
      <c r="C155" s="32"/>
      <c r="D155" s="2">
        <v>187</v>
      </c>
      <c r="E155" s="2">
        <v>7</v>
      </c>
      <c r="F155" s="3" t="s">
        <v>161</v>
      </c>
      <c r="G155" s="6">
        <v>300</v>
      </c>
      <c r="H155" s="5">
        <f t="shared" si="7"/>
        <v>330</v>
      </c>
      <c r="I155" s="5">
        <f t="shared" si="8"/>
        <v>2310</v>
      </c>
      <c r="J155" s="5"/>
      <c r="K155" s="9"/>
    </row>
    <row r="156" spans="1:12" s="2" customFormat="1" ht="20.25" x14ac:dyDescent="0.3">
      <c r="A156" s="36"/>
      <c r="B156" s="37"/>
      <c r="C156" s="32"/>
      <c r="D156" s="2">
        <v>188</v>
      </c>
      <c r="E156" s="2">
        <v>7</v>
      </c>
      <c r="F156" s="3" t="s">
        <v>162</v>
      </c>
      <c r="G156" s="6">
        <v>150</v>
      </c>
      <c r="H156" s="5">
        <f t="shared" si="7"/>
        <v>165</v>
      </c>
      <c r="I156" s="5">
        <f t="shared" si="8"/>
        <v>1155</v>
      </c>
      <c r="J156" s="5"/>
      <c r="K156" s="9"/>
    </row>
    <row r="157" spans="1:12" s="2" customFormat="1" ht="20.25" x14ac:dyDescent="0.3">
      <c r="A157" s="36"/>
      <c r="B157" s="37"/>
      <c r="C157" s="32"/>
      <c r="F157" s="3"/>
      <c r="G157" s="6"/>
      <c r="H157" s="5"/>
      <c r="I157" s="5"/>
      <c r="J157" s="5">
        <f>SUM(I148:I156)</f>
        <v>27164.5</v>
      </c>
      <c r="K157" s="9"/>
    </row>
    <row r="158" spans="1:12" s="1" customFormat="1" ht="20.25" x14ac:dyDescent="0.3">
      <c r="A158" s="33">
        <v>28</v>
      </c>
      <c r="B158" s="34">
        <v>2013920020</v>
      </c>
      <c r="C158" s="35" t="s">
        <v>25</v>
      </c>
      <c r="D158" s="1">
        <v>32284</v>
      </c>
      <c r="E158" s="1" t="s">
        <v>95</v>
      </c>
      <c r="F158" s="11" t="s">
        <v>53</v>
      </c>
      <c r="G158" s="12"/>
      <c r="H158" s="12"/>
      <c r="I158" s="12"/>
      <c r="J158" s="12"/>
      <c r="K158" s="16" t="s">
        <v>96</v>
      </c>
      <c r="L158" s="1" t="s">
        <v>118</v>
      </c>
    </row>
    <row r="159" spans="1:12" s="2" customFormat="1" ht="20.25" x14ac:dyDescent="0.3">
      <c r="A159" s="36"/>
      <c r="B159" s="37"/>
      <c r="C159" s="32"/>
      <c r="D159" s="2">
        <v>28953</v>
      </c>
      <c r="E159" s="2">
        <v>1</v>
      </c>
      <c r="F159" s="3" t="s">
        <v>117</v>
      </c>
      <c r="G159" s="6">
        <v>6800</v>
      </c>
      <c r="H159" s="5">
        <f t="shared" si="7"/>
        <v>7480.0000000000009</v>
      </c>
      <c r="I159" s="5">
        <f>H159*E159</f>
        <v>7480.0000000000009</v>
      </c>
      <c r="J159" s="5"/>
      <c r="K159" s="9" t="s">
        <v>147</v>
      </c>
    </row>
    <row r="160" spans="1:12" s="2" customFormat="1" ht="20.25" x14ac:dyDescent="0.3">
      <c r="A160" s="36"/>
      <c r="B160" s="37"/>
      <c r="C160" s="32"/>
      <c r="D160" s="2">
        <v>29811</v>
      </c>
      <c r="E160" s="2">
        <v>1</v>
      </c>
      <c r="F160" s="3" t="s">
        <v>199</v>
      </c>
      <c r="G160" s="6"/>
      <c r="H160" s="5"/>
      <c r="I160" s="5"/>
      <c r="J160" s="5"/>
      <c r="K160" s="9" t="s">
        <v>222</v>
      </c>
    </row>
    <row r="161" spans="1:12" s="2" customFormat="1" ht="20.25" x14ac:dyDescent="0.3">
      <c r="A161" s="36"/>
      <c r="B161" s="37"/>
      <c r="C161" s="32"/>
      <c r="D161" s="4">
        <v>1064641</v>
      </c>
      <c r="E161" s="4">
        <v>1</v>
      </c>
      <c r="F161" s="44" t="s">
        <v>221</v>
      </c>
      <c r="G161" s="6">
        <v>30000</v>
      </c>
      <c r="H161" s="5">
        <f t="shared" si="7"/>
        <v>33000</v>
      </c>
      <c r="I161" s="5">
        <f>H161*E161</f>
        <v>33000</v>
      </c>
      <c r="J161" s="5"/>
      <c r="K161" s="9" t="s">
        <v>147</v>
      </c>
    </row>
    <row r="162" spans="1:12" s="2" customFormat="1" ht="20.25" x14ac:dyDescent="0.3">
      <c r="A162" s="36"/>
      <c r="B162" s="37"/>
      <c r="C162" s="32"/>
      <c r="D162" s="2">
        <v>11701</v>
      </c>
      <c r="E162" s="2">
        <v>1</v>
      </c>
      <c r="F162" s="3" t="s">
        <v>200</v>
      </c>
      <c r="G162" s="6">
        <v>8000</v>
      </c>
      <c r="H162" s="5">
        <f t="shared" si="7"/>
        <v>8800</v>
      </c>
      <c r="I162" s="5">
        <f>H162*E162</f>
        <v>8800</v>
      </c>
      <c r="J162" s="5"/>
      <c r="K162" s="9"/>
    </row>
    <row r="163" spans="1:12" s="2" customFormat="1" ht="20.25" x14ac:dyDescent="0.3">
      <c r="A163" s="36"/>
      <c r="B163" s="37"/>
      <c r="C163" s="32"/>
      <c r="F163" s="3"/>
      <c r="G163" s="6"/>
      <c r="H163" s="5"/>
      <c r="I163" s="5"/>
      <c r="J163" s="5">
        <f>SUM(I158:I162)</f>
        <v>49280</v>
      </c>
      <c r="K163" s="9"/>
    </row>
    <row r="164" spans="1:12" s="1" customFormat="1" ht="20.25" x14ac:dyDescent="0.3">
      <c r="A164" s="33">
        <v>29</v>
      </c>
      <c r="B164" s="34">
        <v>2011920048</v>
      </c>
      <c r="C164" s="35" t="s">
        <v>26</v>
      </c>
      <c r="D164" s="1">
        <v>1245611</v>
      </c>
      <c r="E164" s="1">
        <v>1</v>
      </c>
      <c r="F164" s="11" t="s">
        <v>163</v>
      </c>
      <c r="G164" s="12">
        <v>12000</v>
      </c>
      <c r="H164" s="12">
        <f t="shared" si="7"/>
        <v>13200.000000000002</v>
      </c>
      <c r="I164" s="12">
        <f t="shared" ref="I164:I170" si="9">H164*E164</f>
        <v>13200.000000000002</v>
      </c>
      <c r="J164" s="12"/>
      <c r="K164" s="13"/>
    </row>
    <row r="165" spans="1:12" s="2" customFormat="1" ht="20.25" x14ac:dyDescent="0.3">
      <c r="A165" s="36"/>
      <c r="B165" s="37"/>
      <c r="C165" s="32"/>
      <c r="D165" s="2">
        <v>28951</v>
      </c>
      <c r="E165" s="2">
        <v>2</v>
      </c>
      <c r="F165" s="3" t="s">
        <v>165</v>
      </c>
      <c r="G165" s="6">
        <v>240</v>
      </c>
      <c r="H165" s="5">
        <f t="shared" si="7"/>
        <v>264</v>
      </c>
      <c r="I165" s="5">
        <f t="shared" si="9"/>
        <v>528</v>
      </c>
      <c r="J165" s="5"/>
      <c r="K165" s="9"/>
    </row>
    <row r="166" spans="1:12" s="2" customFormat="1" ht="20.25" x14ac:dyDescent="0.3">
      <c r="A166" s="36"/>
      <c r="B166" s="37"/>
      <c r="C166" s="32"/>
      <c r="D166" s="2">
        <v>28948</v>
      </c>
      <c r="E166" s="2">
        <v>5</v>
      </c>
      <c r="F166" s="3" t="s">
        <v>166</v>
      </c>
      <c r="G166" s="6">
        <v>140</v>
      </c>
      <c r="H166" s="5">
        <f t="shared" si="7"/>
        <v>154</v>
      </c>
      <c r="I166" s="5">
        <f t="shared" si="9"/>
        <v>770</v>
      </c>
      <c r="J166" s="5"/>
      <c r="K166" s="9"/>
    </row>
    <row r="167" spans="1:12" s="2" customFormat="1" ht="20.25" x14ac:dyDescent="0.3">
      <c r="A167" s="36"/>
      <c r="B167" s="37"/>
      <c r="C167" s="32"/>
      <c r="D167" s="2">
        <v>37134</v>
      </c>
      <c r="E167" s="2">
        <v>1</v>
      </c>
      <c r="F167" s="3" t="s">
        <v>164</v>
      </c>
      <c r="G167" s="6">
        <v>2000</v>
      </c>
      <c r="H167" s="5">
        <f t="shared" si="7"/>
        <v>2200</v>
      </c>
      <c r="I167" s="5">
        <f t="shared" si="9"/>
        <v>2200</v>
      </c>
      <c r="J167" s="5"/>
      <c r="K167" s="9"/>
    </row>
    <row r="168" spans="1:12" s="2" customFormat="1" ht="20.25" x14ac:dyDescent="0.3">
      <c r="A168" s="36"/>
      <c r="B168" s="37"/>
      <c r="C168" s="32"/>
      <c r="D168" s="2">
        <v>36975</v>
      </c>
      <c r="E168" s="2">
        <v>1</v>
      </c>
      <c r="F168" s="3" t="s">
        <v>167</v>
      </c>
      <c r="G168" s="6">
        <v>3000</v>
      </c>
      <c r="H168" s="5">
        <f t="shared" si="7"/>
        <v>3300.0000000000005</v>
      </c>
      <c r="I168" s="5">
        <f t="shared" si="9"/>
        <v>3300.0000000000005</v>
      </c>
      <c r="J168" s="5"/>
      <c r="K168" s="9"/>
    </row>
    <row r="169" spans="1:12" s="2" customFormat="1" ht="20.25" x14ac:dyDescent="0.3">
      <c r="A169" s="36"/>
      <c r="B169" s="37"/>
      <c r="C169" s="32"/>
      <c r="D169" s="2">
        <v>1128421</v>
      </c>
      <c r="E169" s="2">
        <v>1</v>
      </c>
      <c r="F169" s="3" t="s">
        <v>75</v>
      </c>
      <c r="G169" s="6">
        <v>4000</v>
      </c>
      <c r="H169" s="5">
        <f t="shared" si="7"/>
        <v>4400</v>
      </c>
      <c r="I169" s="5">
        <f t="shared" si="9"/>
        <v>4400</v>
      </c>
      <c r="J169" s="5"/>
      <c r="K169" s="9"/>
    </row>
    <row r="170" spans="1:12" s="2" customFormat="1" ht="20.25" x14ac:dyDescent="0.3">
      <c r="A170" s="36"/>
      <c r="B170" s="37"/>
      <c r="C170" s="32"/>
      <c r="D170" s="2">
        <v>1149129</v>
      </c>
      <c r="E170" s="2">
        <v>1</v>
      </c>
      <c r="F170" s="3" t="s">
        <v>168</v>
      </c>
      <c r="G170" s="6">
        <v>5000</v>
      </c>
      <c r="H170" s="5">
        <f t="shared" si="7"/>
        <v>5500</v>
      </c>
      <c r="I170" s="5">
        <f t="shared" si="9"/>
        <v>5500</v>
      </c>
      <c r="J170" s="5"/>
      <c r="K170" s="9"/>
    </row>
    <row r="171" spans="1:12" s="2" customFormat="1" ht="20.25" x14ac:dyDescent="0.3">
      <c r="A171" s="36"/>
      <c r="B171" s="37"/>
      <c r="C171" s="32"/>
      <c r="F171" s="3"/>
      <c r="G171" s="6"/>
      <c r="H171" s="5"/>
      <c r="I171" s="5"/>
      <c r="J171" s="5">
        <f>SUM(I164:I170)</f>
        <v>29898</v>
      </c>
      <c r="K171" s="9"/>
    </row>
    <row r="172" spans="1:12" s="1" customFormat="1" ht="20.25" x14ac:dyDescent="0.3">
      <c r="A172" s="33">
        <v>29</v>
      </c>
      <c r="B172" s="34">
        <v>2011920036</v>
      </c>
      <c r="C172" s="35" t="s">
        <v>27</v>
      </c>
      <c r="D172" s="1">
        <v>39421</v>
      </c>
      <c r="E172" s="14">
        <v>1</v>
      </c>
      <c r="F172" s="45" t="s">
        <v>194</v>
      </c>
      <c r="G172" s="12">
        <v>27000</v>
      </c>
      <c r="H172" s="12">
        <f t="shared" si="7"/>
        <v>29700.000000000004</v>
      </c>
      <c r="I172" s="12">
        <f>H172*E172</f>
        <v>29700.000000000004</v>
      </c>
      <c r="J172" s="12"/>
      <c r="K172" s="13"/>
    </row>
    <row r="173" spans="1:12" s="2" customFormat="1" ht="20.25" x14ac:dyDescent="0.3">
      <c r="A173" s="36"/>
      <c r="B173" s="37"/>
      <c r="C173" s="32"/>
      <c r="D173" s="2">
        <v>1272922</v>
      </c>
      <c r="E173" s="2">
        <v>3</v>
      </c>
      <c r="F173" s="3" t="s">
        <v>102</v>
      </c>
      <c r="G173" s="6">
        <v>3800</v>
      </c>
      <c r="H173" s="5">
        <f t="shared" si="7"/>
        <v>4180</v>
      </c>
      <c r="I173" s="5">
        <f>H173*E173</f>
        <v>12540</v>
      </c>
      <c r="J173" s="5"/>
      <c r="K173" s="9"/>
    </row>
    <row r="174" spans="1:12" s="2" customFormat="1" ht="20.25" x14ac:dyDescent="0.3">
      <c r="A174" s="36"/>
      <c r="B174" s="37"/>
      <c r="C174" s="32"/>
      <c r="F174" s="3"/>
      <c r="G174" s="6"/>
      <c r="H174" s="5"/>
      <c r="I174" s="5"/>
      <c r="J174" s="5">
        <f>SUM(I172:I173)</f>
        <v>42240</v>
      </c>
      <c r="K174" s="9"/>
    </row>
    <row r="175" spans="1:12" s="1" customFormat="1" ht="20.25" x14ac:dyDescent="0.3">
      <c r="A175" s="33">
        <v>31</v>
      </c>
      <c r="B175" s="34">
        <v>2011920049</v>
      </c>
      <c r="C175" s="35" t="s">
        <v>28</v>
      </c>
      <c r="D175" s="1">
        <v>27644</v>
      </c>
      <c r="E175" s="14">
        <v>2</v>
      </c>
      <c r="F175" s="11" t="s">
        <v>152</v>
      </c>
      <c r="G175" s="12">
        <v>10000</v>
      </c>
      <c r="H175" s="12">
        <f t="shared" si="7"/>
        <v>11000</v>
      </c>
      <c r="I175" s="12">
        <f>H175*E175</f>
        <v>22000</v>
      </c>
      <c r="J175" s="12"/>
      <c r="K175" s="13"/>
    </row>
    <row r="176" spans="1:12" s="2" customFormat="1" ht="20.25" x14ac:dyDescent="0.3">
      <c r="A176" s="36"/>
      <c r="B176" s="37"/>
      <c r="C176" s="32"/>
      <c r="D176" s="19">
        <v>36973</v>
      </c>
      <c r="E176" s="19">
        <v>3</v>
      </c>
      <c r="F176" s="48" t="s">
        <v>142</v>
      </c>
      <c r="G176" s="20"/>
      <c r="H176" s="21"/>
      <c r="I176" s="21"/>
      <c r="J176" s="21"/>
      <c r="K176" s="22" t="s">
        <v>150</v>
      </c>
      <c r="L176" s="19"/>
    </row>
    <row r="177" spans="1:12" s="2" customFormat="1" ht="20.25" x14ac:dyDescent="0.3">
      <c r="A177" s="36"/>
      <c r="B177" s="37"/>
      <c r="C177" s="32"/>
      <c r="D177" s="2">
        <v>1064129</v>
      </c>
      <c r="E177" s="2">
        <v>1</v>
      </c>
      <c r="F177" s="3" t="s">
        <v>151</v>
      </c>
      <c r="G177" s="6">
        <v>4000</v>
      </c>
      <c r="H177" s="5">
        <f t="shared" si="7"/>
        <v>4400</v>
      </c>
      <c r="I177" s="5">
        <f>H177*E177</f>
        <v>4400</v>
      </c>
      <c r="J177" s="5"/>
      <c r="K177" s="9"/>
    </row>
    <row r="178" spans="1:12" s="2" customFormat="1" ht="20.25" x14ac:dyDescent="0.3">
      <c r="A178" s="36"/>
      <c r="B178" s="37"/>
      <c r="C178" s="32"/>
      <c r="F178" s="3"/>
      <c r="G178" s="6"/>
      <c r="H178" s="5"/>
      <c r="I178" s="5"/>
      <c r="J178" s="5">
        <f>SUM(I175:I177)</f>
        <v>26400</v>
      </c>
      <c r="K178" s="9"/>
    </row>
    <row r="179" spans="1:12" s="1" customFormat="1" ht="20.25" x14ac:dyDescent="0.3">
      <c r="A179" s="33">
        <v>32</v>
      </c>
      <c r="B179" s="34">
        <v>2011920057</v>
      </c>
      <c r="C179" s="35" t="s">
        <v>29</v>
      </c>
      <c r="D179" s="28">
        <v>36973</v>
      </c>
      <c r="E179" s="28">
        <v>3</v>
      </c>
      <c r="F179" s="49" t="s">
        <v>142</v>
      </c>
      <c r="G179" s="29"/>
      <c r="H179" s="29"/>
      <c r="I179" s="29"/>
      <c r="J179" s="29"/>
      <c r="K179" s="30" t="s">
        <v>150</v>
      </c>
      <c r="L179" s="28"/>
    </row>
    <row r="180" spans="1:12" s="2" customFormat="1" ht="20.25" x14ac:dyDescent="0.3">
      <c r="A180" s="36"/>
      <c r="B180" s="37"/>
      <c r="C180" s="32"/>
      <c r="D180" s="2">
        <v>8792</v>
      </c>
      <c r="E180" s="2">
        <v>3</v>
      </c>
      <c r="F180" s="3" t="s">
        <v>144</v>
      </c>
      <c r="G180" s="6">
        <v>2500</v>
      </c>
      <c r="H180" s="5">
        <f t="shared" si="7"/>
        <v>2750</v>
      </c>
      <c r="I180" s="5">
        <f>H180*E180</f>
        <v>8250</v>
      </c>
      <c r="J180" s="5"/>
      <c r="K180" s="9"/>
    </row>
    <row r="181" spans="1:12" s="2" customFormat="1" ht="20.25" x14ac:dyDescent="0.3">
      <c r="A181" s="36"/>
      <c r="B181" s="37"/>
      <c r="C181" s="32"/>
      <c r="D181" s="2">
        <v>1077888</v>
      </c>
      <c r="E181" s="2">
        <v>1</v>
      </c>
      <c r="F181" s="3" t="s">
        <v>62</v>
      </c>
      <c r="G181" s="6">
        <v>7000</v>
      </c>
      <c r="H181" s="5">
        <f t="shared" si="7"/>
        <v>7700.0000000000009</v>
      </c>
      <c r="I181" s="5">
        <f>H181*E181</f>
        <v>7700.0000000000009</v>
      </c>
      <c r="J181" s="5"/>
      <c r="K181" s="9"/>
    </row>
    <row r="182" spans="1:12" s="2" customFormat="1" ht="20.25" x14ac:dyDescent="0.3">
      <c r="A182" s="36"/>
      <c r="B182" s="37"/>
      <c r="C182" s="32"/>
      <c r="D182" s="2">
        <v>36208</v>
      </c>
      <c r="E182" s="2">
        <v>1</v>
      </c>
      <c r="F182" s="3" t="s">
        <v>143</v>
      </c>
      <c r="G182" s="6">
        <v>1200</v>
      </c>
      <c r="H182" s="5">
        <f t="shared" si="7"/>
        <v>1320</v>
      </c>
      <c r="I182" s="5">
        <f>H182*E182</f>
        <v>1320</v>
      </c>
      <c r="J182" s="5"/>
      <c r="K182" s="9"/>
    </row>
    <row r="183" spans="1:12" s="2" customFormat="1" ht="20.25" x14ac:dyDescent="0.3">
      <c r="A183" s="36"/>
      <c r="B183" s="37"/>
      <c r="C183" s="32"/>
      <c r="F183" s="3"/>
      <c r="G183" s="6"/>
      <c r="H183" s="5"/>
      <c r="I183" s="5"/>
      <c r="J183" s="5">
        <f>SUM(I179:I182)</f>
        <v>17270</v>
      </c>
      <c r="K183" s="9"/>
    </row>
    <row r="184" spans="1:12" s="1" customFormat="1" ht="20.25" x14ac:dyDescent="0.3">
      <c r="A184" s="33">
        <v>33</v>
      </c>
      <c r="B184" s="34">
        <v>2011920027</v>
      </c>
      <c r="C184" s="35" t="s">
        <v>30</v>
      </c>
      <c r="D184" s="1">
        <v>1272836</v>
      </c>
      <c r="E184" s="1">
        <v>1</v>
      </c>
      <c r="F184" s="11" t="s">
        <v>181</v>
      </c>
      <c r="G184" s="12">
        <v>13000</v>
      </c>
      <c r="H184" s="12">
        <f t="shared" si="7"/>
        <v>14300.000000000002</v>
      </c>
      <c r="I184" s="12">
        <f>H184*E184</f>
        <v>14300.000000000002</v>
      </c>
      <c r="J184" s="12"/>
      <c r="K184" s="13"/>
    </row>
    <row r="185" spans="1:12" s="2" customFormat="1" ht="20.25" x14ac:dyDescent="0.3">
      <c r="A185" s="36"/>
      <c r="B185" s="37"/>
      <c r="C185" s="32"/>
      <c r="D185" s="2">
        <v>38495</v>
      </c>
      <c r="E185" s="2">
        <v>1</v>
      </c>
      <c r="F185" s="3" t="s">
        <v>184</v>
      </c>
      <c r="G185" s="6">
        <v>6200</v>
      </c>
      <c r="H185" s="5">
        <f t="shared" si="7"/>
        <v>6820.0000000000009</v>
      </c>
      <c r="I185" s="5">
        <f>H185*E185</f>
        <v>6820.0000000000009</v>
      </c>
      <c r="J185" s="5"/>
      <c r="K185" s="9"/>
    </row>
    <row r="186" spans="1:12" s="2" customFormat="1" ht="20.25" x14ac:dyDescent="0.3">
      <c r="A186" s="36"/>
      <c r="B186" s="37"/>
      <c r="C186" s="32"/>
      <c r="D186" s="2">
        <v>37796</v>
      </c>
      <c r="E186" s="2">
        <v>1</v>
      </c>
      <c r="F186" s="3" t="s">
        <v>185</v>
      </c>
      <c r="G186" s="6">
        <v>300</v>
      </c>
      <c r="H186" s="5">
        <f t="shared" si="7"/>
        <v>330</v>
      </c>
      <c r="I186" s="5">
        <f>H186*E186</f>
        <v>330</v>
      </c>
      <c r="J186" s="5"/>
      <c r="K186" s="9"/>
    </row>
    <row r="187" spans="1:12" s="2" customFormat="1" ht="20.25" x14ac:dyDescent="0.3">
      <c r="A187" s="36"/>
      <c r="B187" s="37"/>
      <c r="C187" s="32"/>
      <c r="D187" s="2">
        <v>1272909</v>
      </c>
      <c r="E187" s="2">
        <v>1</v>
      </c>
      <c r="F187" s="3" t="s">
        <v>76</v>
      </c>
      <c r="G187" s="6">
        <v>3900</v>
      </c>
      <c r="H187" s="5">
        <f t="shared" si="7"/>
        <v>4290</v>
      </c>
      <c r="I187" s="5">
        <f>H187*E187</f>
        <v>4290</v>
      </c>
      <c r="J187" s="5"/>
      <c r="K187" s="9"/>
    </row>
    <row r="188" spans="1:12" s="2" customFormat="1" ht="20.25" x14ac:dyDescent="0.3">
      <c r="A188" s="36"/>
      <c r="B188" s="37"/>
      <c r="C188" s="32"/>
      <c r="F188" s="3"/>
      <c r="G188" s="6"/>
      <c r="H188" s="5"/>
      <c r="I188" s="5"/>
      <c r="J188" s="5">
        <f>SUM(I184:I187)</f>
        <v>25740.000000000004</v>
      </c>
      <c r="K188" s="9"/>
    </row>
    <row r="189" spans="1:12" s="1" customFormat="1" ht="20.25" x14ac:dyDescent="0.3">
      <c r="A189" s="33">
        <v>34</v>
      </c>
      <c r="B189" s="34">
        <v>2011920032</v>
      </c>
      <c r="C189" s="35" t="s">
        <v>31</v>
      </c>
      <c r="D189" s="1">
        <v>1080237</v>
      </c>
      <c r="E189" s="1">
        <v>1</v>
      </c>
      <c r="F189" s="11" t="s">
        <v>119</v>
      </c>
      <c r="G189" s="12">
        <v>10000</v>
      </c>
      <c r="H189" s="12">
        <f t="shared" si="7"/>
        <v>11000</v>
      </c>
      <c r="I189" s="12">
        <f t="shared" ref="I189:I194" si="10">H189*E189</f>
        <v>11000</v>
      </c>
      <c r="J189" s="12"/>
      <c r="K189" s="13"/>
    </row>
    <row r="190" spans="1:12" s="2" customFormat="1" ht="20.25" x14ac:dyDescent="0.3">
      <c r="A190" s="36"/>
      <c r="B190" s="37"/>
      <c r="C190" s="32"/>
      <c r="D190" s="2">
        <v>1160070</v>
      </c>
      <c r="E190" s="2">
        <v>6</v>
      </c>
      <c r="F190" s="3" t="s">
        <v>123</v>
      </c>
      <c r="G190" s="6">
        <v>350</v>
      </c>
      <c r="H190" s="5">
        <f t="shared" si="7"/>
        <v>385.00000000000006</v>
      </c>
      <c r="I190" s="5">
        <f t="shared" si="10"/>
        <v>2310.0000000000005</v>
      </c>
      <c r="J190" s="5"/>
      <c r="K190" s="9"/>
    </row>
    <row r="191" spans="1:12" s="2" customFormat="1" ht="20.25" x14ac:dyDescent="0.3">
      <c r="A191" s="36"/>
      <c r="B191" s="37"/>
      <c r="C191" s="32"/>
      <c r="D191" s="2">
        <v>1160069</v>
      </c>
      <c r="E191" s="2">
        <v>6</v>
      </c>
      <c r="F191" s="3" t="s">
        <v>120</v>
      </c>
      <c r="G191" s="6">
        <v>350</v>
      </c>
      <c r="H191" s="5">
        <f t="shared" si="7"/>
        <v>385.00000000000006</v>
      </c>
      <c r="I191" s="5">
        <f t="shared" si="10"/>
        <v>2310.0000000000005</v>
      </c>
      <c r="J191" s="5"/>
      <c r="K191" s="9"/>
    </row>
    <row r="192" spans="1:12" s="2" customFormat="1" ht="20.25" x14ac:dyDescent="0.3">
      <c r="A192" s="36"/>
      <c r="B192" s="37"/>
      <c r="C192" s="32"/>
      <c r="D192" s="2">
        <v>6621</v>
      </c>
      <c r="E192" s="2">
        <v>7</v>
      </c>
      <c r="F192" s="3" t="s">
        <v>121</v>
      </c>
      <c r="G192" s="6">
        <v>1200</v>
      </c>
      <c r="H192" s="5">
        <f t="shared" si="7"/>
        <v>1320</v>
      </c>
      <c r="I192" s="5">
        <f t="shared" si="10"/>
        <v>9240</v>
      </c>
      <c r="J192" s="5"/>
      <c r="K192" s="9"/>
    </row>
    <row r="193" spans="1:11" s="2" customFormat="1" ht="20.25" x14ac:dyDescent="0.3">
      <c r="A193" s="36"/>
      <c r="B193" s="37"/>
      <c r="C193" s="32"/>
      <c r="D193" s="2">
        <v>33218</v>
      </c>
      <c r="E193" s="2">
        <v>1</v>
      </c>
      <c r="F193" s="3" t="s">
        <v>122</v>
      </c>
      <c r="G193" s="6">
        <v>200</v>
      </c>
      <c r="H193" s="5">
        <f t="shared" si="7"/>
        <v>220.00000000000003</v>
      </c>
      <c r="I193" s="5">
        <f t="shared" si="10"/>
        <v>220.00000000000003</v>
      </c>
      <c r="J193" s="5"/>
      <c r="K193" s="9"/>
    </row>
    <row r="194" spans="1:11" s="2" customFormat="1" ht="20.25" x14ac:dyDescent="0.3">
      <c r="A194" s="36"/>
      <c r="B194" s="37"/>
      <c r="C194" s="32"/>
      <c r="D194" s="2">
        <v>7941</v>
      </c>
      <c r="E194" s="2">
        <v>3</v>
      </c>
      <c r="F194" s="3" t="s">
        <v>124</v>
      </c>
      <c r="G194" s="6">
        <v>1200</v>
      </c>
      <c r="H194" s="5">
        <f t="shared" ref="H194:H245" si="11">G194*1.1</f>
        <v>1320</v>
      </c>
      <c r="I194" s="5">
        <f t="shared" si="10"/>
        <v>3960</v>
      </c>
      <c r="J194" s="5"/>
      <c r="K194" s="9"/>
    </row>
    <row r="195" spans="1:11" s="2" customFormat="1" ht="20.25" x14ac:dyDescent="0.3">
      <c r="A195" s="36"/>
      <c r="B195" s="37"/>
      <c r="C195" s="32"/>
      <c r="F195" s="3"/>
      <c r="G195" s="6"/>
      <c r="H195" s="5"/>
      <c r="I195" s="5"/>
      <c r="J195" s="5">
        <f>SUM(I189:I194)</f>
        <v>29040</v>
      </c>
      <c r="K195" s="9"/>
    </row>
    <row r="196" spans="1:11" s="1" customFormat="1" ht="20.25" x14ac:dyDescent="0.3">
      <c r="A196" s="33">
        <v>35</v>
      </c>
      <c r="B196" s="34">
        <v>2011920019</v>
      </c>
      <c r="C196" s="35" t="s">
        <v>32</v>
      </c>
      <c r="D196" s="1">
        <v>4188</v>
      </c>
      <c r="E196" s="1">
        <v>1</v>
      </c>
      <c r="F196" s="11" t="s">
        <v>48</v>
      </c>
      <c r="G196" s="12">
        <v>1000</v>
      </c>
      <c r="H196" s="12">
        <f t="shared" si="11"/>
        <v>1100</v>
      </c>
      <c r="I196" s="12">
        <f t="shared" ref="I196:I204" si="12">H196*E196</f>
        <v>1100</v>
      </c>
      <c r="J196" s="12"/>
      <c r="K196" s="13"/>
    </row>
    <row r="197" spans="1:11" s="2" customFormat="1" ht="20.25" x14ac:dyDescent="0.3">
      <c r="A197" s="36"/>
      <c r="B197" s="37"/>
      <c r="C197" s="32"/>
      <c r="D197" s="2">
        <v>36978</v>
      </c>
      <c r="E197" s="2">
        <v>1</v>
      </c>
      <c r="F197" s="3" t="s">
        <v>51</v>
      </c>
      <c r="G197" s="6">
        <v>6000</v>
      </c>
      <c r="H197" s="5">
        <f t="shared" si="11"/>
        <v>6600.0000000000009</v>
      </c>
      <c r="I197" s="5">
        <f t="shared" si="12"/>
        <v>6600.0000000000009</v>
      </c>
      <c r="J197" s="5"/>
      <c r="K197" s="9"/>
    </row>
    <row r="198" spans="1:11" s="2" customFormat="1" ht="20.25" x14ac:dyDescent="0.3">
      <c r="A198" s="36"/>
      <c r="B198" s="37"/>
      <c r="C198" s="32"/>
      <c r="D198" s="2">
        <v>1149129</v>
      </c>
      <c r="E198" s="2">
        <v>1</v>
      </c>
      <c r="F198" s="3" t="s">
        <v>52</v>
      </c>
      <c r="G198" s="6">
        <v>5000</v>
      </c>
      <c r="H198" s="5">
        <f t="shared" si="11"/>
        <v>5500</v>
      </c>
      <c r="I198" s="5">
        <f t="shared" si="12"/>
        <v>5500</v>
      </c>
      <c r="J198" s="5"/>
      <c r="K198" s="9"/>
    </row>
    <row r="199" spans="1:11" s="2" customFormat="1" ht="20.25" x14ac:dyDescent="0.3">
      <c r="A199" s="36"/>
      <c r="B199" s="37"/>
      <c r="C199" s="32"/>
      <c r="D199" s="2">
        <v>11701</v>
      </c>
      <c r="E199" s="2">
        <v>1</v>
      </c>
      <c r="F199" s="3" t="s">
        <v>85</v>
      </c>
      <c r="G199" s="6">
        <v>8000</v>
      </c>
      <c r="H199" s="5">
        <f t="shared" si="11"/>
        <v>8800</v>
      </c>
      <c r="I199" s="5">
        <f t="shared" si="12"/>
        <v>8800</v>
      </c>
      <c r="J199" s="5"/>
      <c r="K199" s="9"/>
    </row>
    <row r="200" spans="1:11" s="2" customFormat="1" ht="20.25" x14ac:dyDescent="0.3">
      <c r="A200" s="36"/>
      <c r="B200" s="37"/>
      <c r="C200" s="32"/>
      <c r="D200" s="2">
        <v>28946</v>
      </c>
      <c r="E200" s="2">
        <v>4</v>
      </c>
      <c r="F200" s="3" t="s">
        <v>56</v>
      </c>
      <c r="G200" s="6">
        <v>140</v>
      </c>
      <c r="H200" s="5">
        <f t="shared" si="11"/>
        <v>154</v>
      </c>
      <c r="I200" s="5">
        <f t="shared" si="12"/>
        <v>616</v>
      </c>
      <c r="J200" s="5"/>
      <c r="K200" s="9"/>
    </row>
    <row r="201" spans="1:11" s="2" customFormat="1" ht="20.25" x14ac:dyDescent="0.3">
      <c r="A201" s="36"/>
      <c r="B201" s="37"/>
      <c r="C201" s="32"/>
      <c r="D201" s="2">
        <v>28947</v>
      </c>
      <c r="E201" s="2">
        <v>4</v>
      </c>
      <c r="F201" s="3" t="s">
        <v>57</v>
      </c>
      <c r="G201" s="6">
        <v>140</v>
      </c>
      <c r="H201" s="5">
        <f t="shared" si="11"/>
        <v>154</v>
      </c>
      <c r="I201" s="5">
        <f t="shared" si="12"/>
        <v>616</v>
      </c>
      <c r="J201" s="5"/>
      <c r="K201" s="9"/>
    </row>
    <row r="202" spans="1:11" s="2" customFormat="1" ht="20.25" x14ac:dyDescent="0.3">
      <c r="A202" s="36"/>
      <c r="B202" s="37"/>
      <c r="C202" s="32"/>
      <c r="D202" s="2">
        <v>28948</v>
      </c>
      <c r="E202" s="2">
        <v>4</v>
      </c>
      <c r="F202" s="3" t="s">
        <v>58</v>
      </c>
      <c r="G202" s="6">
        <v>140</v>
      </c>
      <c r="H202" s="5">
        <f t="shared" si="11"/>
        <v>154</v>
      </c>
      <c r="I202" s="5">
        <f t="shared" si="12"/>
        <v>616</v>
      </c>
      <c r="J202" s="5"/>
      <c r="K202" s="9"/>
    </row>
    <row r="203" spans="1:11" s="2" customFormat="1" ht="20.25" x14ac:dyDescent="0.3">
      <c r="A203" s="36"/>
      <c r="B203" s="37"/>
      <c r="C203" s="32"/>
      <c r="D203" s="2">
        <v>28949</v>
      </c>
      <c r="E203" s="2">
        <v>4</v>
      </c>
      <c r="F203" s="3" t="s">
        <v>59</v>
      </c>
      <c r="G203" s="6">
        <v>140</v>
      </c>
      <c r="H203" s="5">
        <f t="shared" si="11"/>
        <v>154</v>
      </c>
      <c r="I203" s="5">
        <f t="shared" si="12"/>
        <v>616</v>
      </c>
      <c r="J203" s="5"/>
      <c r="K203" s="9"/>
    </row>
    <row r="204" spans="1:11" s="2" customFormat="1" ht="20.25" x14ac:dyDescent="0.3">
      <c r="A204" s="36"/>
      <c r="B204" s="37"/>
      <c r="C204" s="32"/>
      <c r="D204" s="2">
        <v>28950</v>
      </c>
      <c r="E204" s="2">
        <v>4</v>
      </c>
      <c r="F204" s="3" t="s">
        <v>60</v>
      </c>
      <c r="G204" s="6">
        <v>140</v>
      </c>
      <c r="H204" s="5">
        <f t="shared" si="11"/>
        <v>154</v>
      </c>
      <c r="I204" s="5">
        <f t="shared" si="12"/>
        <v>616</v>
      </c>
      <c r="J204" s="5"/>
      <c r="K204" s="9"/>
    </row>
    <row r="205" spans="1:11" s="2" customFormat="1" ht="20.25" x14ac:dyDescent="0.3">
      <c r="A205" s="36"/>
      <c r="B205" s="37"/>
      <c r="C205" s="32"/>
      <c r="F205" s="3"/>
      <c r="G205" s="6"/>
      <c r="H205" s="5"/>
      <c r="I205" s="5"/>
      <c r="J205" s="5">
        <f>SUM(I196:I204)</f>
        <v>25080</v>
      </c>
      <c r="K205" s="9"/>
    </row>
    <row r="206" spans="1:11" s="1" customFormat="1" ht="20.25" x14ac:dyDescent="0.3">
      <c r="A206" s="33">
        <v>36</v>
      </c>
      <c r="B206" s="34">
        <v>2011920052</v>
      </c>
      <c r="C206" s="35" t="s">
        <v>33</v>
      </c>
      <c r="D206" s="1">
        <v>30890</v>
      </c>
      <c r="E206" s="1">
        <v>1</v>
      </c>
      <c r="F206" s="11" t="s">
        <v>149</v>
      </c>
      <c r="G206" s="12">
        <v>25000</v>
      </c>
      <c r="H206" s="12">
        <f t="shared" si="11"/>
        <v>27500.000000000004</v>
      </c>
      <c r="I206" s="12">
        <f>H206*E206</f>
        <v>27500.000000000004</v>
      </c>
      <c r="J206" s="12"/>
      <c r="K206" s="13"/>
    </row>
    <row r="207" spans="1:11" s="2" customFormat="1" ht="20.25" x14ac:dyDescent="0.3">
      <c r="A207" s="36"/>
      <c r="B207" s="37"/>
      <c r="C207" s="32"/>
      <c r="D207" s="2">
        <v>28947</v>
      </c>
      <c r="E207" s="2">
        <v>15</v>
      </c>
      <c r="F207" s="3" t="s">
        <v>57</v>
      </c>
      <c r="G207" s="6">
        <v>140</v>
      </c>
      <c r="H207" s="5">
        <f t="shared" si="11"/>
        <v>154</v>
      </c>
      <c r="I207" s="5">
        <f>H207*E207</f>
        <v>2310</v>
      </c>
      <c r="J207" s="5"/>
      <c r="K207" s="9"/>
    </row>
    <row r="208" spans="1:11" s="2" customFormat="1" ht="20.25" x14ac:dyDescent="0.3">
      <c r="A208" s="36"/>
      <c r="B208" s="37"/>
      <c r="C208" s="32"/>
      <c r="F208" s="3"/>
      <c r="G208" s="6"/>
      <c r="H208" s="5"/>
      <c r="I208" s="5"/>
      <c r="J208" s="5">
        <f>SUM(I206:I207)</f>
        <v>29810.000000000004</v>
      </c>
      <c r="K208" s="9"/>
    </row>
    <row r="209" spans="1:12" s="1" customFormat="1" ht="20.25" x14ac:dyDescent="0.3">
      <c r="A209" s="33">
        <v>37</v>
      </c>
      <c r="B209" s="34">
        <v>2010920055</v>
      </c>
      <c r="C209" s="35" t="s">
        <v>34</v>
      </c>
      <c r="D209" s="1">
        <v>36972</v>
      </c>
      <c r="E209" s="1">
        <v>1</v>
      </c>
      <c r="F209" s="11" t="s">
        <v>49</v>
      </c>
      <c r="G209" s="12">
        <v>8000</v>
      </c>
      <c r="H209" s="12">
        <f t="shared" si="11"/>
        <v>8800</v>
      </c>
      <c r="I209" s="12">
        <f>H209*E209</f>
        <v>8800</v>
      </c>
      <c r="J209" s="12"/>
      <c r="K209" s="13"/>
    </row>
    <row r="210" spans="1:12" s="2" customFormat="1" ht="20.25" x14ac:dyDescent="0.3">
      <c r="A210" s="36"/>
      <c r="B210" s="37"/>
      <c r="C210" s="32"/>
      <c r="D210" s="2">
        <v>36978</v>
      </c>
      <c r="E210" s="2">
        <v>1</v>
      </c>
      <c r="F210" s="3" t="s">
        <v>51</v>
      </c>
      <c r="G210" s="6">
        <v>6000</v>
      </c>
      <c r="H210" s="5">
        <f t="shared" si="11"/>
        <v>6600.0000000000009</v>
      </c>
      <c r="I210" s="5">
        <f>H210*E210</f>
        <v>6600.0000000000009</v>
      </c>
      <c r="J210" s="5"/>
      <c r="K210" s="9"/>
    </row>
    <row r="211" spans="1:12" s="2" customFormat="1" ht="20.25" x14ac:dyDescent="0.3">
      <c r="A211" s="36"/>
      <c r="B211" s="37"/>
      <c r="C211" s="32"/>
      <c r="D211" s="2">
        <v>1149129</v>
      </c>
      <c r="E211" s="2">
        <v>1</v>
      </c>
      <c r="F211" s="3" t="s">
        <v>52</v>
      </c>
      <c r="G211" s="6">
        <v>5000</v>
      </c>
      <c r="H211" s="5">
        <f t="shared" si="11"/>
        <v>5500</v>
      </c>
      <c r="I211" s="5">
        <f>H211*E211</f>
        <v>5500</v>
      </c>
      <c r="J211" s="5"/>
      <c r="K211" s="9"/>
    </row>
    <row r="212" spans="1:12" s="2" customFormat="1" ht="20.25" x14ac:dyDescent="0.3">
      <c r="A212" s="36"/>
      <c r="B212" s="37"/>
      <c r="C212" s="32"/>
      <c r="D212" s="2">
        <v>2930</v>
      </c>
      <c r="E212" s="2">
        <v>1</v>
      </c>
      <c r="F212" s="3" t="s">
        <v>114</v>
      </c>
      <c r="G212" s="6">
        <v>1000</v>
      </c>
      <c r="H212" s="5">
        <f t="shared" si="11"/>
        <v>1100</v>
      </c>
      <c r="I212" s="5">
        <f>H212*E212</f>
        <v>1100</v>
      </c>
      <c r="J212" s="5"/>
      <c r="K212" s="9"/>
    </row>
    <row r="213" spans="1:12" s="2" customFormat="1" ht="20.25" x14ac:dyDescent="0.3">
      <c r="A213" s="36"/>
      <c r="B213" s="37"/>
      <c r="C213" s="32"/>
      <c r="D213" s="2">
        <v>32284</v>
      </c>
      <c r="E213" s="2" t="s">
        <v>95</v>
      </c>
      <c r="F213" s="3" t="s">
        <v>53</v>
      </c>
      <c r="G213" s="6"/>
      <c r="H213" s="5"/>
      <c r="I213" s="5"/>
      <c r="J213" s="5"/>
      <c r="K213" s="10" t="s">
        <v>96</v>
      </c>
      <c r="L213" s="2" t="s">
        <v>118</v>
      </c>
    </row>
    <row r="214" spans="1:12" s="2" customFormat="1" ht="20.25" x14ac:dyDescent="0.3">
      <c r="A214" s="36"/>
      <c r="B214" s="37"/>
      <c r="C214" s="32"/>
      <c r="D214" s="2">
        <v>28953</v>
      </c>
      <c r="E214" s="2">
        <v>1</v>
      </c>
      <c r="F214" s="3" t="s">
        <v>97</v>
      </c>
      <c r="G214" s="6">
        <v>6800</v>
      </c>
      <c r="H214" s="5">
        <f t="shared" si="11"/>
        <v>7480.0000000000009</v>
      </c>
      <c r="I214" s="5">
        <f>H214*E214</f>
        <v>7480.0000000000009</v>
      </c>
      <c r="J214" s="5"/>
      <c r="K214" s="9" t="s">
        <v>147</v>
      </c>
    </row>
    <row r="215" spans="1:12" s="2" customFormat="1" ht="20.25" x14ac:dyDescent="0.3">
      <c r="A215" s="36"/>
      <c r="B215" s="37"/>
      <c r="C215" s="32"/>
      <c r="D215" s="2">
        <v>24944</v>
      </c>
      <c r="E215" s="2">
        <v>1</v>
      </c>
      <c r="F215" s="3" t="s">
        <v>54</v>
      </c>
      <c r="G215" s="6">
        <v>1300</v>
      </c>
      <c r="H215" s="5">
        <f t="shared" si="11"/>
        <v>1430.0000000000002</v>
      </c>
      <c r="I215" s="5">
        <f>H215*E215</f>
        <v>1430.0000000000002</v>
      </c>
      <c r="J215" s="5"/>
      <c r="K215" s="9"/>
    </row>
    <row r="216" spans="1:12" s="2" customFormat="1" ht="20.25" x14ac:dyDescent="0.3">
      <c r="A216" s="36"/>
      <c r="B216" s="37"/>
      <c r="C216" s="32"/>
      <c r="F216" s="3"/>
      <c r="G216" s="6"/>
      <c r="H216" s="5"/>
      <c r="I216" s="5"/>
      <c r="J216" s="5">
        <f>SUM(I209:I215)</f>
        <v>30910</v>
      </c>
      <c r="K216" s="9"/>
    </row>
    <row r="217" spans="1:12" s="1" customFormat="1" ht="20.25" x14ac:dyDescent="0.3">
      <c r="A217" s="33">
        <v>38</v>
      </c>
      <c r="B217" s="34">
        <v>2010920033</v>
      </c>
      <c r="C217" s="35" t="s">
        <v>35</v>
      </c>
      <c r="D217" s="1">
        <v>38681</v>
      </c>
      <c r="E217" s="1">
        <v>1</v>
      </c>
      <c r="F217" s="11" t="s">
        <v>68</v>
      </c>
      <c r="G217" s="12">
        <v>2000</v>
      </c>
      <c r="H217" s="12">
        <f t="shared" si="11"/>
        <v>2200</v>
      </c>
      <c r="I217" s="12">
        <f>H217*E217</f>
        <v>2200</v>
      </c>
      <c r="J217" s="12"/>
      <c r="K217" s="13"/>
    </row>
    <row r="218" spans="1:12" s="2" customFormat="1" ht="20.25" x14ac:dyDescent="0.3">
      <c r="A218" s="36"/>
      <c r="B218" s="37"/>
      <c r="C218" s="32"/>
      <c r="D218" s="2">
        <v>39421</v>
      </c>
      <c r="E218" s="2">
        <v>1</v>
      </c>
      <c r="F218" s="3" t="s">
        <v>69</v>
      </c>
      <c r="G218" s="6">
        <v>27000</v>
      </c>
      <c r="H218" s="5">
        <f t="shared" si="11"/>
        <v>29700.000000000004</v>
      </c>
      <c r="I218" s="5">
        <f>H218*E218</f>
        <v>29700.000000000004</v>
      </c>
      <c r="J218" s="5"/>
      <c r="K218" s="9"/>
    </row>
    <row r="219" spans="1:12" s="2" customFormat="1" ht="20.25" x14ac:dyDescent="0.3">
      <c r="A219" s="36"/>
      <c r="B219" s="37"/>
      <c r="C219" s="32"/>
      <c r="F219" s="3"/>
      <c r="G219" s="6"/>
      <c r="H219" s="5"/>
      <c r="I219" s="5"/>
      <c r="J219" s="5">
        <f>SUM(I217:I218)</f>
        <v>31900.000000000004</v>
      </c>
      <c r="K219" s="9"/>
    </row>
    <row r="220" spans="1:12" s="1" customFormat="1" ht="20.25" x14ac:dyDescent="0.3">
      <c r="A220" s="33">
        <v>40</v>
      </c>
      <c r="B220" s="34">
        <v>2010920061</v>
      </c>
      <c r="C220" s="35" t="s">
        <v>36</v>
      </c>
      <c r="D220" s="1">
        <v>1077888</v>
      </c>
      <c r="E220" s="1">
        <v>1</v>
      </c>
      <c r="F220" s="11" t="s">
        <v>115</v>
      </c>
      <c r="G220" s="12">
        <v>7000</v>
      </c>
      <c r="H220" s="12">
        <f t="shared" si="11"/>
        <v>7700.0000000000009</v>
      </c>
      <c r="I220" s="12">
        <f>H220*E220</f>
        <v>7700.0000000000009</v>
      </c>
      <c r="J220" s="12"/>
      <c r="K220" s="13"/>
    </row>
    <row r="221" spans="1:12" s="2" customFormat="1" ht="20.25" x14ac:dyDescent="0.3">
      <c r="A221" s="36"/>
      <c r="B221" s="37"/>
      <c r="C221" s="32"/>
      <c r="D221" s="2">
        <v>38679</v>
      </c>
      <c r="E221" s="2">
        <v>1</v>
      </c>
      <c r="F221" s="3" t="s">
        <v>63</v>
      </c>
      <c r="G221" s="6">
        <v>1500</v>
      </c>
      <c r="H221" s="5">
        <f t="shared" si="11"/>
        <v>1650.0000000000002</v>
      </c>
      <c r="I221" s="5">
        <f>H221*E221</f>
        <v>1650.0000000000002</v>
      </c>
      <c r="J221" s="5"/>
      <c r="K221" s="9"/>
    </row>
    <row r="222" spans="1:12" s="2" customFormat="1" ht="20.25" x14ac:dyDescent="0.3">
      <c r="A222" s="36"/>
      <c r="B222" s="37"/>
      <c r="C222" s="32"/>
      <c r="D222" s="2">
        <v>11701</v>
      </c>
      <c r="E222" s="2">
        <v>1</v>
      </c>
      <c r="F222" s="3" t="s">
        <v>85</v>
      </c>
      <c r="G222" s="6">
        <v>8000</v>
      </c>
      <c r="H222" s="5">
        <f t="shared" si="11"/>
        <v>8800</v>
      </c>
      <c r="I222" s="5">
        <f>H222*E222</f>
        <v>8800</v>
      </c>
      <c r="J222" s="5"/>
      <c r="K222" s="9"/>
    </row>
    <row r="223" spans="1:12" s="2" customFormat="1" ht="20.25" x14ac:dyDescent="0.3">
      <c r="A223" s="36"/>
      <c r="B223" s="37"/>
      <c r="C223" s="32"/>
      <c r="D223" s="2">
        <v>32284</v>
      </c>
      <c r="E223" s="2" t="s">
        <v>95</v>
      </c>
      <c r="F223" s="3" t="s">
        <v>53</v>
      </c>
      <c r="G223" s="6"/>
      <c r="H223" s="5"/>
      <c r="I223" s="5"/>
      <c r="J223" s="5"/>
      <c r="K223" s="10" t="s">
        <v>96</v>
      </c>
      <c r="L223" s="2" t="s">
        <v>118</v>
      </c>
    </row>
    <row r="224" spans="1:12" s="2" customFormat="1" ht="20.25" x14ac:dyDescent="0.3">
      <c r="A224" s="36"/>
      <c r="B224" s="37"/>
      <c r="C224" s="32"/>
      <c r="D224" s="2">
        <v>28953</v>
      </c>
      <c r="E224" s="2">
        <v>1</v>
      </c>
      <c r="F224" s="3" t="s">
        <v>97</v>
      </c>
      <c r="G224" s="6">
        <v>6800</v>
      </c>
      <c r="H224" s="5">
        <f t="shared" si="11"/>
        <v>7480.0000000000009</v>
      </c>
      <c r="I224" s="5">
        <f>H224*E224</f>
        <v>7480.0000000000009</v>
      </c>
      <c r="J224" s="5"/>
      <c r="K224" s="9" t="s">
        <v>147</v>
      </c>
    </row>
    <row r="225" spans="1:11" s="2" customFormat="1" ht="20.25" x14ac:dyDescent="0.3">
      <c r="A225" s="36"/>
      <c r="B225" s="37"/>
      <c r="C225" s="32"/>
      <c r="D225" s="2">
        <v>36972</v>
      </c>
      <c r="E225" s="2">
        <v>1</v>
      </c>
      <c r="F225" s="3" t="s">
        <v>116</v>
      </c>
      <c r="G225" s="6">
        <v>8000</v>
      </c>
      <c r="H225" s="5">
        <f t="shared" si="11"/>
        <v>8800</v>
      </c>
      <c r="I225" s="5">
        <f>H225*E225</f>
        <v>8800</v>
      </c>
      <c r="J225" s="5"/>
      <c r="K225" s="9"/>
    </row>
    <row r="226" spans="1:11" s="2" customFormat="1" ht="20.25" x14ac:dyDescent="0.3">
      <c r="A226" s="36"/>
      <c r="B226" s="37"/>
      <c r="C226" s="32"/>
      <c r="F226" s="3"/>
      <c r="G226" s="6"/>
      <c r="H226" s="5"/>
      <c r="I226" s="5"/>
      <c r="J226" s="5">
        <f>SUM(I220:I225)</f>
        <v>34430</v>
      </c>
      <c r="K226" s="9"/>
    </row>
    <row r="227" spans="1:11" s="1" customFormat="1" ht="20.25" x14ac:dyDescent="0.3">
      <c r="A227" s="33">
        <v>41</v>
      </c>
      <c r="B227" s="34">
        <v>2007920047</v>
      </c>
      <c r="C227" s="35" t="s">
        <v>37</v>
      </c>
      <c r="D227" s="1">
        <v>11701</v>
      </c>
      <c r="E227" s="1">
        <v>1</v>
      </c>
      <c r="F227" s="11" t="s">
        <v>218</v>
      </c>
      <c r="G227" s="12">
        <v>8000</v>
      </c>
      <c r="H227" s="12">
        <f t="shared" si="11"/>
        <v>8800</v>
      </c>
      <c r="I227" s="12">
        <f t="shared" ref="I227:I235" si="13">H227*E227</f>
        <v>8800</v>
      </c>
      <c r="J227" s="12"/>
      <c r="K227" s="13"/>
    </row>
    <row r="228" spans="1:11" s="2" customFormat="1" ht="20.25" x14ac:dyDescent="0.3">
      <c r="A228" s="36"/>
      <c r="B228" s="37"/>
      <c r="C228" s="32"/>
      <c r="D228">
        <v>27929</v>
      </c>
      <c r="E228">
        <v>1</v>
      </c>
      <c r="F228" s="3" t="s">
        <v>210</v>
      </c>
      <c r="G228" s="6">
        <v>4500</v>
      </c>
      <c r="H228" s="5">
        <f t="shared" si="11"/>
        <v>4950</v>
      </c>
      <c r="I228" s="5">
        <f t="shared" si="13"/>
        <v>4950</v>
      </c>
      <c r="J228" s="5"/>
      <c r="K228" s="9"/>
    </row>
    <row r="229" spans="1:11" s="2" customFormat="1" ht="20.25" x14ac:dyDescent="0.3">
      <c r="A229" s="36"/>
      <c r="B229" s="37"/>
      <c r="C229" s="32"/>
      <c r="D229">
        <v>33868</v>
      </c>
      <c r="E229">
        <v>1</v>
      </c>
      <c r="F229" s="3" t="s">
        <v>211</v>
      </c>
      <c r="G229" s="6">
        <v>20000</v>
      </c>
      <c r="H229" s="5">
        <f t="shared" si="11"/>
        <v>22000</v>
      </c>
      <c r="I229" s="5">
        <f t="shared" si="13"/>
        <v>22000</v>
      </c>
      <c r="J229" s="5"/>
      <c r="K229" s="9"/>
    </row>
    <row r="230" spans="1:11" s="2" customFormat="1" ht="20.25" x14ac:dyDescent="0.3">
      <c r="A230" s="36"/>
      <c r="B230" s="37"/>
      <c r="C230" s="32"/>
      <c r="D230">
        <v>32698</v>
      </c>
      <c r="E230">
        <v>3</v>
      </c>
      <c r="F230" s="3" t="s">
        <v>212</v>
      </c>
      <c r="G230" s="6">
        <v>630</v>
      </c>
      <c r="H230" s="5">
        <f t="shared" si="11"/>
        <v>693</v>
      </c>
      <c r="I230" s="5">
        <f t="shared" si="13"/>
        <v>2079</v>
      </c>
      <c r="J230" s="5"/>
      <c r="K230" s="9"/>
    </row>
    <row r="231" spans="1:11" s="2" customFormat="1" ht="20.25" x14ac:dyDescent="0.3">
      <c r="A231" s="36"/>
      <c r="B231" s="37"/>
      <c r="C231" s="32"/>
      <c r="D231">
        <v>28946</v>
      </c>
      <c r="E231">
        <v>2</v>
      </c>
      <c r="F231" s="3" t="s">
        <v>213</v>
      </c>
      <c r="G231" s="6">
        <v>140</v>
      </c>
      <c r="H231" s="5">
        <f t="shared" si="11"/>
        <v>154</v>
      </c>
      <c r="I231" s="5">
        <f t="shared" si="13"/>
        <v>308</v>
      </c>
      <c r="J231" s="5"/>
      <c r="K231" s="9"/>
    </row>
    <row r="232" spans="1:11" s="2" customFormat="1" ht="20.25" x14ac:dyDescent="0.3">
      <c r="A232" s="36"/>
      <c r="B232" s="37"/>
      <c r="C232" s="32"/>
      <c r="D232">
        <v>28947</v>
      </c>
      <c r="E232">
        <v>2</v>
      </c>
      <c r="F232" s="3" t="s">
        <v>214</v>
      </c>
      <c r="G232" s="6">
        <v>140</v>
      </c>
      <c r="H232" s="5">
        <f t="shared" si="11"/>
        <v>154</v>
      </c>
      <c r="I232" s="5">
        <f t="shared" si="13"/>
        <v>308</v>
      </c>
      <c r="J232" s="5"/>
      <c r="K232" s="9"/>
    </row>
    <row r="233" spans="1:11" s="2" customFormat="1" ht="20.25" x14ac:dyDescent="0.3">
      <c r="A233" s="36"/>
      <c r="B233" s="37"/>
      <c r="C233" s="32"/>
      <c r="D233">
        <v>28948</v>
      </c>
      <c r="E233">
        <v>2</v>
      </c>
      <c r="F233" s="3" t="s">
        <v>215</v>
      </c>
      <c r="G233" s="6">
        <v>140</v>
      </c>
      <c r="H233" s="5">
        <f t="shared" si="11"/>
        <v>154</v>
      </c>
      <c r="I233" s="5">
        <f t="shared" si="13"/>
        <v>308</v>
      </c>
      <c r="J233" s="5"/>
      <c r="K233" s="9"/>
    </row>
    <row r="234" spans="1:11" s="2" customFormat="1" ht="20.25" x14ac:dyDescent="0.3">
      <c r="A234" s="36"/>
      <c r="B234" s="37"/>
      <c r="C234" s="32"/>
      <c r="D234">
        <v>28949</v>
      </c>
      <c r="E234">
        <v>2</v>
      </c>
      <c r="F234" s="3" t="s">
        <v>216</v>
      </c>
      <c r="G234" s="6">
        <v>140</v>
      </c>
      <c r="H234" s="5">
        <f t="shared" si="11"/>
        <v>154</v>
      </c>
      <c r="I234" s="5">
        <f t="shared" si="13"/>
        <v>308</v>
      </c>
      <c r="J234" s="5"/>
      <c r="K234" s="9"/>
    </row>
    <row r="235" spans="1:11" s="2" customFormat="1" ht="20.25" x14ac:dyDescent="0.3">
      <c r="A235" s="36"/>
      <c r="B235" s="37"/>
      <c r="C235" s="32"/>
      <c r="D235">
        <v>28950</v>
      </c>
      <c r="E235">
        <v>2</v>
      </c>
      <c r="F235" s="3" t="s">
        <v>217</v>
      </c>
      <c r="G235" s="6">
        <v>140</v>
      </c>
      <c r="H235" s="5">
        <f t="shared" si="11"/>
        <v>154</v>
      </c>
      <c r="I235" s="5">
        <f t="shared" si="13"/>
        <v>308</v>
      </c>
      <c r="J235" s="5"/>
      <c r="K235" s="9"/>
    </row>
    <row r="236" spans="1:11" s="2" customFormat="1" ht="20.25" x14ac:dyDescent="0.3">
      <c r="A236" s="36"/>
      <c r="B236" s="37"/>
      <c r="C236" s="32"/>
      <c r="F236" s="3"/>
      <c r="G236" s="6"/>
      <c r="H236" s="5"/>
      <c r="I236" s="5"/>
      <c r="J236" s="5">
        <f>SUM(I227:I235)</f>
        <v>39369</v>
      </c>
      <c r="K236" s="9"/>
    </row>
    <row r="237" spans="1:11" s="1" customFormat="1" ht="20.25" x14ac:dyDescent="0.3">
      <c r="A237" s="33">
        <v>42</v>
      </c>
      <c r="B237" s="34">
        <v>2010920029</v>
      </c>
      <c r="C237" s="35" t="s">
        <v>38</v>
      </c>
      <c r="D237" s="17">
        <v>1111864</v>
      </c>
      <c r="E237" s="14">
        <v>1</v>
      </c>
      <c r="F237" s="11" t="s">
        <v>94</v>
      </c>
      <c r="G237" s="12">
        <v>15000</v>
      </c>
      <c r="H237" s="12">
        <f t="shared" si="11"/>
        <v>16500</v>
      </c>
      <c r="I237" s="12">
        <f>H237*E237</f>
        <v>16500</v>
      </c>
      <c r="J237" s="12"/>
      <c r="K237" s="13"/>
    </row>
    <row r="238" spans="1:11" s="2" customFormat="1" ht="20.25" x14ac:dyDescent="0.3">
      <c r="A238" s="36"/>
      <c r="B238" s="37"/>
      <c r="C238" s="32"/>
      <c r="D238" s="7"/>
      <c r="E238" s="4"/>
      <c r="F238" s="3"/>
      <c r="G238" s="6"/>
      <c r="H238" s="5"/>
      <c r="I238" s="5"/>
      <c r="J238" s="5">
        <f>SUM(I237)</f>
        <v>16500</v>
      </c>
      <c r="K238" s="9"/>
    </row>
    <row r="239" spans="1:11" s="1" customFormat="1" ht="20.25" x14ac:dyDescent="0.3">
      <c r="A239" s="33">
        <v>43</v>
      </c>
      <c r="B239" s="34">
        <v>2010871011</v>
      </c>
      <c r="C239" s="35" t="s">
        <v>39</v>
      </c>
      <c r="D239" s="1">
        <v>1063748</v>
      </c>
      <c r="E239" s="1">
        <v>1</v>
      </c>
      <c r="F239" s="11" t="s">
        <v>71</v>
      </c>
      <c r="G239" s="12">
        <v>20000</v>
      </c>
      <c r="H239" s="12">
        <f t="shared" si="11"/>
        <v>22000</v>
      </c>
      <c r="I239" s="12">
        <f>H239*E239</f>
        <v>22000</v>
      </c>
      <c r="J239" s="12"/>
      <c r="K239" s="13"/>
    </row>
    <row r="240" spans="1:11" s="2" customFormat="1" ht="20.25" x14ac:dyDescent="0.3">
      <c r="A240" s="36"/>
      <c r="B240" s="37"/>
      <c r="C240" s="32"/>
      <c r="D240" s="4"/>
      <c r="F240" s="3"/>
      <c r="G240" s="6"/>
      <c r="H240" s="5"/>
      <c r="I240" s="5"/>
      <c r="J240" s="5">
        <f>SUM(I239)</f>
        <v>22000</v>
      </c>
      <c r="K240" s="9"/>
    </row>
    <row r="241" spans="1:11" s="1" customFormat="1" ht="20.25" x14ac:dyDescent="0.3">
      <c r="A241" s="33">
        <v>44</v>
      </c>
      <c r="B241" s="34">
        <v>2011920010</v>
      </c>
      <c r="C241" s="35" t="s">
        <v>40</v>
      </c>
      <c r="D241" s="14">
        <v>1080237</v>
      </c>
      <c r="E241" s="1">
        <v>1</v>
      </c>
      <c r="F241" s="11" t="s">
        <v>187</v>
      </c>
      <c r="G241" s="12">
        <v>10000</v>
      </c>
      <c r="H241" s="12">
        <f t="shared" si="11"/>
        <v>11000</v>
      </c>
      <c r="I241" s="12">
        <f>H241*E241</f>
        <v>11000</v>
      </c>
      <c r="J241" s="12"/>
      <c r="K241" s="13"/>
    </row>
    <row r="242" spans="1:11" s="2" customFormat="1" ht="20.25" x14ac:dyDescent="0.3">
      <c r="A242" s="36"/>
      <c r="B242" s="37"/>
      <c r="C242" s="32"/>
      <c r="D242" s="4">
        <v>1076851</v>
      </c>
      <c r="E242" s="2">
        <v>2</v>
      </c>
      <c r="F242" s="3" t="s">
        <v>188</v>
      </c>
      <c r="G242" s="6">
        <v>3000</v>
      </c>
      <c r="H242" s="5">
        <f t="shared" si="11"/>
        <v>3300.0000000000005</v>
      </c>
      <c r="I242" s="5">
        <f>H242*E242</f>
        <v>6600.0000000000009</v>
      </c>
      <c r="J242" s="5"/>
      <c r="K242" s="9"/>
    </row>
    <row r="243" spans="1:11" s="2" customFormat="1" ht="20.25" x14ac:dyDescent="0.3">
      <c r="A243" s="36"/>
      <c r="B243" s="37"/>
      <c r="C243" s="32"/>
      <c r="D243" s="4">
        <v>1272909</v>
      </c>
      <c r="E243" s="2">
        <v>1</v>
      </c>
      <c r="F243" s="3" t="s">
        <v>189</v>
      </c>
      <c r="G243" s="6">
        <v>3900</v>
      </c>
      <c r="H243" s="5">
        <f t="shared" si="11"/>
        <v>4290</v>
      </c>
      <c r="I243" s="5">
        <f>H243*E243</f>
        <v>4290</v>
      </c>
      <c r="J243" s="5"/>
      <c r="K243" s="9"/>
    </row>
    <row r="244" spans="1:11" s="2" customFormat="1" ht="20.25" x14ac:dyDescent="0.3">
      <c r="A244" s="36"/>
      <c r="B244" s="37"/>
      <c r="C244" s="32"/>
      <c r="F244" s="3"/>
      <c r="G244" s="6"/>
      <c r="H244" s="5"/>
      <c r="I244" s="5"/>
      <c r="J244" s="5">
        <f>SUM(I241:I243)</f>
        <v>21890</v>
      </c>
      <c r="K244" s="9"/>
    </row>
    <row r="245" spans="1:11" s="1" customFormat="1" ht="20.25" x14ac:dyDescent="0.3">
      <c r="A245" s="33">
        <v>45</v>
      </c>
      <c r="B245" s="34">
        <v>2011920039</v>
      </c>
      <c r="C245" s="35" t="s">
        <v>41</v>
      </c>
      <c r="D245" s="18">
        <v>1075388</v>
      </c>
      <c r="E245" s="14">
        <v>1</v>
      </c>
      <c r="F245" s="11" t="s">
        <v>82</v>
      </c>
      <c r="G245" s="12">
        <v>40000</v>
      </c>
      <c r="H245" s="12">
        <f t="shared" si="11"/>
        <v>44000</v>
      </c>
      <c r="I245" s="12">
        <f>H245*E245</f>
        <v>44000</v>
      </c>
      <c r="J245" s="12"/>
      <c r="K245" s="13"/>
    </row>
    <row r="246" spans="1:11" x14ac:dyDescent="0.3">
      <c r="J246" s="5">
        <f>SUM(I245)</f>
        <v>44000</v>
      </c>
    </row>
    <row r="247" spans="1:11" s="1" customFormat="1" ht="31.5" x14ac:dyDescent="0.3">
      <c r="C247" s="11"/>
      <c r="F247" s="11"/>
      <c r="G247" s="12"/>
      <c r="H247" s="27" t="s">
        <v>228</v>
      </c>
      <c r="I247" s="42">
        <f>SUM(I17:I245)</f>
        <v>1176994.5</v>
      </c>
      <c r="J247" s="42"/>
      <c r="K247" s="13"/>
    </row>
    <row r="249" spans="1:11" s="1" customFormat="1" x14ac:dyDescent="0.3">
      <c r="C249" s="11"/>
      <c r="F249" s="11" t="s">
        <v>224</v>
      </c>
      <c r="G249" s="12"/>
      <c r="H249" s="12"/>
      <c r="I249" s="12"/>
      <c r="J249" s="12"/>
      <c r="K249" s="13"/>
    </row>
    <row r="250" spans="1:11" x14ac:dyDescent="0.3">
      <c r="F250" s="3" t="s">
        <v>225</v>
      </c>
    </row>
    <row r="251" spans="1:11" x14ac:dyDescent="0.3">
      <c r="F251" s="3" t="s">
        <v>226</v>
      </c>
    </row>
    <row r="253" spans="1:11" x14ac:dyDescent="0.3">
      <c r="F253" s="3" t="s">
        <v>227</v>
      </c>
    </row>
    <row r="254" spans="1:11" x14ac:dyDescent="0.3">
      <c r="F254" s="3" t="s">
        <v>230</v>
      </c>
    </row>
  </sheetData>
  <mergeCells count="1">
    <mergeCell ref="I247:J24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HJHOME</dc:creator>
  <cp:lastModifiedBy>HJHOME</cp:lastModifiedBy>
  <dcterms:created xsi:type="dcterms:W3CDTF">2015-11-16T08:02:40Z</dcterms:created>
  <dcterms:modified xsi:type="dcterms:W3CDTF">2015-11-17T01:24:39Z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0ae0d051-9b7f-46f8-beba-bed5667a7daa</vt:lpwstr>
  </property>
</Properties>
</file>