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2OcTwC96RYxHG5TvYu0UjfuMA8w=="/>
    </ext>
  </extLst>
</workbook>
</file>

<file path=xl/sharedStrings.xml><?xml version="1.0" encoding="utf-8"?>
<sst xmlns="http://schemas.openxmlformats.org/spreadsheetml/2006/main" count="170" uniqueCount="123">
  <si>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</si>
  <si>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</si>
  <si>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</si>
  <si>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</si>
  <si>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</si>
  <si>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</si>
  <si>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</si>
  <si>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</si>
  <si>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</si>
  <si>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</si>
  <si>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</si>
  <si>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</si>
  <si>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</si>
  <si>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</si>
  <si>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</si>
  <si>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</si>
  <si>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</si>
  <si>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</si>
  <si>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</si>
  <si>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</si>
  <si>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</t>
  </si>
  <si>
    <t>Dennis</t>
  </si>
  <si>
    <t>Alta</t>
  </si>
  <si>
    <t>Terminado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</si>
  <si>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</si>
  <si>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</si>
  <si>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</si>
  <si>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</si>
  <si>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</si>
  <si>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</si>
  <si>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</si>
  <si>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 xml:space="preserve">Ingresar los datos solicitados en el formulario: usuario y contraseña del estudiante. 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</si>
  <si>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</si>
  <si>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</si>
  <si>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</si>
  <si>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REQ003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</si>
  <si>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</si>
  <si>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</si>
  <si>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</si>
  <si>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</si>
  <si>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 xml:space="preserve">Ingresar los datos solicitados en el formulario: usuario y contraseña del padre de familia. </t>
  </si>
  <si>
    <t>Patricia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</si>
  <si>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</si>
  <si>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al Sistema Padre Familia</t>
  </si>
  <si>
    <t>REQ004</t>
  </si>
  <si>
    <t xml:space="preserve">El programa debe permitir iniciar sesión como profesor </t>
  </si>
  <si>
    <t>Permitir el acceso al sistema como profesor</t>
  </si>
  <si>
    <t xml:space="preserve">Ingresar al sistema como profesor </t>
  </si>
  <si>
    <t>Profesor-Institución Educativa</t>
  </si>
  <si>
    <t xml:space="preserve">Ingresar los datos solicitados en el formulario: usuario y contraseña del profesor </t>
  </si>
  <si>
    <t>Maria Jose</t>
  </si>
  <si>
    <t>Acceder al Sistema Profesor</t>
  </si>
  <si>
    <t>REQ005</t>
  </si>
  <si>
    <t>El programa debe permitir la creacion de nuevos usuarios en el sistema.</t>
  </si>
  <si>
    <t xml:space="preserve">Creacion de nuevos usuarios </t>
  </si>
  <si>
    <t xml:space="preserve">Crear nuevos usuarios en el sistema </t>
  </si>
  <si>
    <t>Todos los usuarios</t>
  </si>
  <si>
    <t xml:space="preserve">Presionar un botón  registro de nuevo usuario e ingresar todos los datos correspondientes </t>
  </si>
  <si>
    <t>Se realiza la creacion de un nuevo usuario si no se ingresa todos los datos requeridos (username,nombre,contraseña,rol) caso contrario aparecera un mensaje de error "completar este campo" y no permitira crear al nuevo usuario</t>
  </si>
  <si>
    <t>Creacion de nuevo usuario</t>
  </si>
  <si>
    <t>REQ006</t>
  </si>
  <si>
    <t>La aplicación debe permitir realizar un CRUD de estudiantes por parte del administrador</t>
  </si>
  <si>
    <t xml:space="preserve">Permitir la creación, actualización y borrado de los estudiantes por parte del administrador </t>
  </si>
  <si>
    <t>Crear un estudiante, y a la vez permitir su actualización y eliminación de ser el caso</t>
  </si>
  <si>
    <t>Presionar el botón crear estudiante e ingresar los datos de dicho estudiante. Para actualizar se debe presionar en el nombre del estudiante y colocar la acción actualizar, de igual forma para eliminar.</t>
  </si>
  <si>
    <t>María José</t>
  </si>
  <si>
    <t xml:space="preserve">Si al realizar la creación de un nuevo estudiante no se ingresan todos los datos requeridos (nombres, apellidos, número de lista, sexo y curso), aparecerá un mensaje “completa este campo” y no permitirá guardar al alumno. </t>
  </si>
  <si>
    <t>CRUD de estudiantes</t>
  </si>
  <si>
    <t>REQ007</t>
  </si>
  <si>
    <t>El programa debe mostrar un reporte de la nómina de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</si>
  <si>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</si>
  <si>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</si>
  <si>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email, notas por materia. </t>
  </si>
  <si>
    <t>Prueba Unitaria de validación en la base de datos, si no conecta a la base de datos emitira  un mensaje "Error de Conexión a la Base de Datos".</t>
  </si>
  <si>
    <t>Mostrar Nómina Estudiantes</t>
  </si>
  <si>
    <t>REQ008</t>
  </si>
  <si>
    <t xml:space="preserve">La aplicación debe permitir realizar un CRUD de notas por parte del docente </t>
  </si>
  <si>
    <t xml:space="preserve">Permitir el ingreso, actualización y eliminación de notas por parte del administrador </t>
  </si>
  <si>
    <t xml:space="preserve">Ingresar, actualizar y eliminar las notas de la aplicación web </t>
  </si>
  <si>
    <t>Ingresar las notas respectivas de cada materia en los recuadros y presionar en guardar. Para actualizar se debe presionar en la nota y colocar la nueva nota, y para eliminar se presiona en el botón del mismo nombre.</t>
  </si>
  <si>
    <t>En proceso</t>
  </si>
  <si>
    <t xml:space="preserve">
El sistema debe validar que las notas ingresadas se encuentren en un rango de 0 a 10. </t>
  </si>
  <si>
    <t xml:space="preserve"> </t>
  </si>
  <si>
    <t>Ingresar notas</t>
  </si>
  <si>
    <t>REQ009</t>
  </si>
  <si>
    <t xml:space="preserve">La aplicación debe permitir observar las notas por parte del padre de familia </t>
  </si>
  <si>
    <t xml:space="preserve">Presentar las notas de los estudiantes a los padres de familia </t>
  </si>
  <si>
    <t xml:space="preserve">Observar notas por parte del padre de familia </t>
  </si>
  <si>
    <t>Mostrar un reporte de las notas del estudiante en donde se visualicen las notas ingresadas por materia</t>
  </si>
  <si>
    <t>Mostrar notas al padre de familia</t>
  </si>
  <si>
    <t>REQ010</t>
  </si>
  <si>
    <t xml:space="preserve">La aplicación debe permitir observar las notas por parte del estudiante </t>
  </si>
  <si>
    <t xml:space="preserve">Presentarle sus notas a los estudiantes  </t>
  </si>
  <si>
    <t xml:space="preserve">Observar notas por parte del estudiante </t>
  </si>
  <si>
    <t>Mostrar notas al estudiante</t>
  </si>
  <si>
    <t>REQ011</t>
  </si>
  <si>
    <t xml:space="preserve">El programa debe permitir el registro de usuarios </t>
  </si>
  <si>
    <t>Permitir el registro de usuarios en la aplicación web</t>
  </si>
  <si>
    <t xml:space="preserve">Registrar a los nuevos usuarios en la aplicación </t>
  </si>
  <si>
    <t xml:space="preserve">Presionar en registrar que se encuentra situado en el inicio de la aplicación web y llenar con los respectivos datos </t>
  </si>
  <si>
    <t xml:space="preserve">Valida que los datos solicitados (nombre de usuario y nombre) no se encuentren repetidos en la base de datos. </t>
  </si>
  <si>
    <t>Registro de usuarios</t>
  </si>
  <si>
    <t>REQ012</t>
  </si>
  <si>
    <t xml:space="preserve">El programa debe permiti cerrar seción por parte de los usuarios </t>
  </si>
  <si>
    <t xml:space="preserve">Permitir la salida del sistema </t>
  </si>
  <si>
    <t xml:space="preserve">Salir del sistema por parte de los usuarios </t>
  </si>
  <si>
    <t xml:space="preserve">Presionar en cerrar seción y confirmar </t>
  </si>
  <si>
    <t xml:space="preserve">Media </t>
  </si>
  <si>
    <t xml:space="preserve">Se verifica por medio de una prueba de unidad, donde se observe que se cierra el sistema satisfactoriamente </t>
  </si>
  <si>
    <t xml:space="preserve">Cerrar el sistema </t>
  </si>
  <si>
    <t>.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</si>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</sst>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/>
    <font>
      <b/>
      <i/>
      <sz val="11.0"/>
      <color rgb="FF9C6500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2" fontId="4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readingOrder="0" shrinkToFit="0" textRotation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0" fillId="0" fontId="5" numFmtId="164" xfId="0" applyFont="1" applyNumberFormat="1"/>
    <xf borderId="4" fillId="0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4" fillId="4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" fillId="4" fontId="6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0" fillId="0" fontId="7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7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9" numFmtId="0" xfId="0" applyAlignment="1" applyBorder="1" applyFill="1" applyFont="1">
      <alignment horizontal="center" vertical="center"/>
    </xf>
    <xf borderId="5" fillId="5" fontId="10" numFmtId="0" xfId="0" applyAlignment="1" applyBorder="1" applyFont="1">
      <alignment vertical="center"/>
    </xf>
    <xf borderId="1" fillId="6" fontId="9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3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11" fillId="7" fontId="9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3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2" numFmtId="0" xfId="0" applyAlignment="1" applyBorder="1" applyFill="1" applyFont="1">
      <alignment horizontal="center" vertical="center"/>
    </xf>
    <xf borderId="22" fillId="2" fontId="11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9" numFmtId="0" xfId="0" applyAlignment="1" applyBorder="1" applyFont="1">
      <alignment horizontal="center" vertical="center"/>
    </xf>
    <xf borderId="12" fillId="3" fontId="1" numFmtId="49" xfId="0" applyAlignment="1" applyBorder="1" applyFont="1" applyNumberForma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8.5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5"/>
      <c r="J2" s="5"/>
      <c r="K2" s="6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0.0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0.25" customHeight="1">
      <c r="A4" s="1"/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8">
        <v>2.0</v>
      </c>
      <c r="J4" s="9">
        <v>44386.0</v>
      </c>
      <c r="K4" s="8" t="s">
        <v>22</v>
      </c>
      <c r="L4" s="8" t="s">
        <v>23</v>
      </c>
      <c r="M4" s="10" t="s">
        <v>24</v>
      </c>
      <c r="N4" s="10"/>
      <c r="O4" s="8" t="s">
        <v>25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8.75" customHeight="1">
      <c r="A5" s="1"/>
      <c r="B5" s="8" t="s">
        <v>26</v>
      </c>
      <c r="C5" s="8" t="s">
        <v>27</v>
      </c>
      <c r="D5" s="8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>
        <v>2.0</v>
      </c>
      <c r="J5" s="9">
        <v>44386.0</v>
      </c>
      <c r="K5" s="8" t="s">
        <v>22</v>
      </c>
      <c r="L5" s="8" t="s">
        <v>23</v>
      </c>
      <c r="M5" s="10" t="s">
        <v>33</v>
      </c>
      <c r="N5" s="10"/>
      <c r="O5" s="8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9.25" customHeight="1">
      <c r="A6" s="1"/>
      <c r="B6" s="8" t="s">
        <v>35</v>
      </c>
      <c r="C6" s="8" t="s">
        <v>36</v>
      </c>
      <c r="D6" s="8" t="s">
        <v>37</v>
      </c>
      <c r="E6" s="8" t="s">
        <v>38</v>
      </c>
      <c r="F6" s="8" t="s">
        <v>39</v>
      </c>
      <c r="G6" s="8" t="s">
        <v>40</v>
      </c>
      <c r="H6" s="8" t="s">
        <v>41</v>
      </c>
      <c r="I6" s="8">
        <v>2.0</v>
      </c>
      <c r="J6" s="9">
        <v>44386.0</v>
      </c>
      <c r="K6" s="8" t="s">
        <v>22</v>
      </c>
      <c r="L6" s="8" t="s">
        <v>23</v>
      </c>
      <c r="M6" s="10" t="s">
        <v>42</v>
      </c>
      <c r="N6" s="10"/>
      <c r="O6" s="8" t="s">
        <v>43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9.25" customHeight="1">
      <c r="A7" s="1"/>
      <c r="B7" s="8" t="s">
        <v>44</v>
      </c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8">
        <v>2.0</v>
      </c>
      <c r="J7" s="9">
        <v>44386.0</v>
      </c>
      <c r="K7" s="8" t="s">
        <v>22</v>
      </c>
      <c r="L7" s="8" t="s">
        <v>23</v>
      </c>
      <c r="M7" s="10" t="s">
        <v>42</v>
      </c>
      <c r="N7" s="10"/>
      <c r="O7" s="11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4.0" customHeight="1">
      <c r="A8" s="1"/>
      <c r="B8" s="8" t="s">
        <v>52</v>
      </c>
      <c r="C8" s="11" t="s">
        <v>53</v>
      </c>
      <c r="D8" s="11" t="s">
        <v>54</v>
      </c>
      <c r="E8" s="11" t="s">
        <v>55</v>
      </c>
      <c r="F8" s="11" t="s">
        <v>56</v>
      </c>
      <c r="G8" s="11" t="s">
        <v>57</v>
      </c>
      <c r="H8" s="11" t="s">
        <v>32</v>
      </c>
      <c r="I8" s="11">
        <v>2.0</v>
      </c>
      <c r="J8" s="12">
        <v>44386.0</v>
      </c>
      <c r="K8" s="11" t="s">
        <v>22</v>
      </c>
      <c r="L8" s="11" t="s">
        <v>23</v>
      </c>
      <c r="M8" s="13" t="s">
        <v>58</v>
      </c>
      <c r="N8" s="10"/>
      <c r="O8" s="11" t="s">
        <v>59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84.0" customHeight="1">
      <c r="A9" s="1"/>
      <c r="B9" s="8" t="s">
        <v>60</v>
      </c>
      <c r="C9" s="8" t="s">
        <v>61</v>
      </c>
      <c r="D9" s="8" t="s">
        <v>62</v>
      </c>
      <c r="E9" s="8" t="s">
        <v>63</v>
      </c>
      <c r="F9" s="8" t="s">
        <v>19</v>
      </c>
      <c r="G9" s="8" t="s">
        <v>64</v>
      </c>
      <c r="H9" s="8" t="s">
        <v>65</v>
      </c>
      <c r="I9" s="8">
        <v>2.0</v>
      </c>
      <c r="J9" s="14">
        <v>44386.0</v>
      </c>
      <c r="K9" s="8" t="s">
        <v>22</v>
      </c>
      <c r="L9" s="8" t="s">
        <v>23</v>
      </c>
      <c r="M9" s="10" t="s">
        <v>66</v>
      </c>
      <c r="N9" s="10"/>
      <c r="O9" s="8" t="s">
        <v>67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1.75" customHeight="1">
      <c r="A10" s="1"/>
      <c r="B10" s="8" t="s">
        <v>68</v>
      </c>
      <c r="C10" s="8" t="s">
        <v>69</v>
      </c>
      <c r="D10" s="8" t="s">
        <v>70</v>
      </c>
      <c r="E10" s="8" t="s">
        <v>71</v>
      </c>
      <c r="F10" s="8" t="s">
        <v>19</v>
      </c>
      <c r="G10" s="8" t="s">
        <v>72</v>
      </c>
      <c r="H10" s="8" t="s">
        <v>21</v>
      </c>
      <c r="I10" s="8">
        <v>2.0</v>
      </c>
      <c r="J10" s="9">
        <v>44386.0</v>
      </c>
      <c r="K10" s="8" t="s">
        <v>22</v>
      </c>
      <c r="L10" s="8" t="s">
        <v>23</v>
      </c>
      <c r="M10" s="10" t="s">
        <v>73</v>
      </c>
      <c r="N10" s="8"/>
      <c r="O10" s="8" t="s">
        <v>74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8.75" customHeight="1">
      <c r="A11" s="1"/>
      <c r="B11" s="8" t="s">
        <v>75</v>
      </c>
      <c r="C11" s="8" t="s">
        <v>76</v>
      </c>
      <c r="D11" s="8" t="s">
        <v>77</v>
      </c>
      <c r="E11" s="8" t="s">
        <v>78</v>
      </c>
      <c r="F11" s="8" t="s">
        <v>19</v>
      </c>
      <c r="G11" s="8" t="s">
        <v>79</v>
      </c>
      <c r="H11" s="8" t="s">
        <v>32</v>
      </c>
      <c r="I11" s="8">
        <v>2.0</v>
      </c>
      <c r="J11" s="9">
        <v>44386.0</v>
      </c>
      <c r="K11" s="8" t="s">
        <v>22</v>
      </c>
      <c r="L11" s="8" t="s">
        <v>80</v>
      </c>
      <c r="M11" s="10" t="s">
        <v>81</v>
      </c>
      <c r="N11" s="10" t="s">
        <v>82</v>
      </c>
      <c r="O11" s="8" t="s">
        <v>83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0" customHeight="1">
      <c r="A12" s="1"/>
      <c r="B12" s="8" t="s">
        <v>84</v>
      </c>
      <c r="C12" s="8" t="s">
        <v>85</v>
      </c>
      <c r="D12" s="15" t="s">
        <v>86</v>
      </c>
      <c r="E12" s="8" t="s">
        <v>87</v>
      </c>
      <c r="F12" s="8" t="s">
        <v>39</v>
      </c>
      <c r="G12" s="8" t="s">
        <v>88</v>
      </c>
      <c r="H12" s="8" t="s">
        <v>41</v>
      </c>
      <c r="I12" s="8">
        <v>2.0</v>
      </c>
      <c r="J12" s="9">
        <v>44386.0</v>
      </c>
      <c r="K12" s="8" t="s">
        <v>22</v>
      </c>
      <c r="L12" s="8" t="s">
        <v>80</v>
      </c>
      <c r="M12" s="10" t="s">
        <v>73</v>
      </c>
      <c r="N12" s="8"/>
      <c r="O12" s="8" t="s">
        <v>89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8" t="s">
        <v>90</v>
      </c>
      <c r="C13" s="8" t="s">
        <v>91</v>
      </c>
      <c r="D13" s="16" t="s">
        <v>92</v>
      </c>
      <c r="E13" s="8" t="s">
        <v>93</v>
      </c>
      <c r="F13" s="8" t="s">
        <v>30</v>
      </c>
      <c r="G13" s="8" t="s">
        <v>88</v>
      </c>
      <c r="H13" s="8" t="s">
        <v>65</v>
      </c>
      <c r="I13" s="8">
        <v>2.0</v>
      </c>
      <c r="J13" s="9">
        <v>44386.0</v>
      </c>
      <c r="K13" s="8" t="s">
        <v>22</v>
      </c>
      <c r="L13" s="8" t="s">
        <v>80</v>
      </c>
      <c r="M13" s="10" t="s">
        <v>73</v>
      </c>
      <c r="N13" s="8"/>
      <c r="O13" s="8" t="s">
        <v>94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1.25" customHeight="1">
      <c r="A14" s="1"/>
      <c r="B14" s="8" t="s">
        <v>95</v>
      </c>
      <c r="C14" s="17" t="s">
        <v>96</v>
      </c>
      <c r="D14" s="17" t="s">
        <v>97</v>
      </c>
      <c r="E14" s="17" t="s">
        <v>98</v>
      </c>
      <c r="F14" s="18" t="s">
        <v>56</v>
      </c>
      <c r="G14" s="17" t="s">
        <v>99</v>
      </c>
      <c r="H14" s="19" t="s">
        <v>21</v>
      </c>
      <c r="I14" s="8">
        <v>2.0</v>
      </c>
      <c r="J14" s="9">
        <v>44386.0</v>
      </c>
      <c r="K14" s="8" t="s">
        <v>22</v>
      </c>
      <c r="L14" s="8" t="s">
        <v>23</v>
      </c>
      <c r="M14" s="10" t="s">
        <v>100</v>
      </c>
      <c r="N14" s="20"/>
      <c r="O14" s="17" t="s">
        <v>101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1.5" customHeight="1">
      <c r="A15" s="1"/>
      <c r="B15" s="8" t="s">
        <v>102</v>
      </c>
      <c r="C15" s="8" t="s">
        <v>103</v>
      </c>
      <c r="D15" s="15" t="s">
        <v>104</v>
      </c>
      <c r="E15" s="8" t="s">
        <v>105</v>
      </c>
      <c r="F15" s="18" t="s">
        <v>56</v>
      </c>
      <c r="G15" s="8" t="s">
        <v>106</v>
      </c>
      <c r="H15" s="19" t="s">
        <v>32</v>
      </c>
      <c r="I15" s="8">
        <v>2.0</v>
      </c>
      <c r="J15" s="9">
        <v>44386.0</v>
      </c>
      <c r="K15" s="8" t="s">
        <v>107</v>
      </c>
      <c r="L15" s="8" t="s">
        <v>80</v>
      </c>
      <c r="M15" s="8" t="s">
        <v>108</v>
      </c>
      <c r="N15" s="8"/>
      <c r="O15" s="8" t="s">
        <v>109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21"/>
      <c r="C16" s="22"/>
      <c r="D16" s="22"/>
      <c r="E16" s="22"/>
      <c r="F16" s="22"/>
      <c r="G16" s="22"/>
      <c r="H16" s="22"/>
      <c r="I16" s="23"/>
      <c r="J16" s="24"/>
      <c r="K16" s="23"/>
      <c r="L16" s="23"/>
      <c r="M16" s="25"/>
      <c r="N16" s="22"/>
      <c r="O16" s="2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1"/>
      <c r="B17" s="21"/>
      <c r="C17" s="22"/>
      <c r="D17" s="22"/>
      <c r="E17" s="22"/>
      <c r="F17" s="22"/>
      <c r="G17" s="22"/>
      <c r="H17" s="22"/>
      <c r="I17" s="23"/>
      <c r="J17" s="24"/>
      <c r="K17" s="23"/>
      <c r="L17" s="23"/>
      <c r="M17" s="22" t="s">
        <v>110</v>
      </c>
      <c r="N17" s="22"/>
      <c r="O17" s="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5"/>
      <c r="J18" s="5"/>
      <c r="K18" s="6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5"/>
      <c r="J19" s="5"/>
      <c r="K19" s="6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25"/>
      <c r="I20" s="5"/>
      <c r="J20" s="5"/>
      <c r="K20" s="6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5"/>
      <c r="J21" s="5"/>
      <c r="K21" s="6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5"/>
      <c r="J22" s="5"/>
      <c r="K22" s="26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5"/>
      <c r="J23" s="5"/>
      <c r="K23" s="26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5"/>
      <c r="J24" s="5"/>
      <c r="K24" s="6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5"/>
      <c r="J25" s="5"/>
      <c r="K25" s="6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5"/>
      <c r="J26" s="5"/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5"/>
      <c r="J27" s="5"/>
      <c r="K27" s="6" t="s">
        <v>22</v>
      </c>
      <c r="L27" s="5" t="s">
        <v>111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5"/>
      <c r="J28" s="5"/>
      <c r="K28" s="6" t="s">
        <v>107</v>
      </c>
      <c r="L28" s="5" t="s">
        <v>80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5"/>
      <c r="J29" s="5"/>
      <c r="K29" s="6" t="s">
        <v>112</v>
      </c>
      <c r="L29" s="5" t="s">
        <v>23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5"/>
      <c r="J30" s="5"/>
      <c r="K30" s="6"/>
      <c r="L30" s="5" t="s">
        <v>113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5"/>
      <c r="J31" s="5"/>
      <c r="K31" s="6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5"/>
      <c r="J32" s="5"/>
      <c r="K32" s="6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5"/>
      <c r="J33" s="5"/>
      <c r="K33" s="6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5"/>
      <c r="J34" s="5"/>
      <c r="K34" s="6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5"/>
      <c r="J35" s="5"/>
      <c r="K35" s="6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5"/>
      <c r="J36" s="5"/>
      <c r="K36" s="6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5"/>
      <c r="J37" s="5"/>
      <c r="K37" s="6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5"/>
      <c r="J38" s="5"/>
      <c r="K38" s="6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5"/>
      <c r="J39" s="5"/>
      <c r="K39" s="6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5"/>
      <c r="J40" s="5"/>
      <c r="K40" s="6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5"/>
      <c r="J41" s="5"/>
      <c r="K41" s="6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5"/>
      <c r="J42" s="5"/>
      <c r="K42" s="6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5"/>
      <c r="J43" s="5"/>
      <c r="K43" s="6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5"/>
      <c r="J44" s="5"/>
      <c r="K44" s="6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5"/>
      <c r="J45" s="5"/>
      <c r="K45" s="6"/>
      <c r="L45" s="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5"/>
      <c r="J46" s="5"/>
      <c r="K46" s="6"/>
      <c r="L46" s="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5"/>
      <c r="J47" s="5"/>
      <c r="K47" s="6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5"/>
      <c r="J48" s="5"/>
      <c r="K48" s="6"/>
      <c r="L48" s="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5"/>
      <c r="J49" s="5"/>
      <c r="K49" s="6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5"/>
      <c r="J50" s="5"/>
      <c r="K50" s="6"/>
      <c r="L50" s="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5"/>
      <c r="J51" s="5"/>
      <c r="K51" s="6"/>
      <c r="L51" s="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5"/>
      <c r="J52" s="5"/>
      <c r="K52" s="6"/>
      <c r="L52" s="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5"/>
      <c r="J53" s="5"/>
      <c r="K53" s="6"/>
      <c r="L53" s="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5"/>
      <c r="J54" s="5"/>
      <c r="K54" s="6"/>
      <c r="L54" s="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5"/>
      <c r="J55" s="5"/>
      <c r="K55" s="6"/>
      <c r="L55" s="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5"/>
      <c r="J56" s="5"/>
      <c r="K56" s="6"/>
      <c r="L56" s="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5"/>
      <c r="J57" s="5"/>
      <c r="K57" s="6"/>
      <c r="L57" s="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5"/>
      <c r="J58" s="5"/>
      <c r="K58" s="6"/>
      <c r="L58" s="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5"/>
      <c r="J59" s="5"/>
      <c r="K59" s="6"/>
      <c r="L59" s="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5"/>
      <c r="J60" s="5"/>
      <c r="K60" s="6"/>
      <c r="L60" s="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5"/>
      <c r="J61" s="5"/>
      <c r="K61" s="6"/>
      <c r="L61" s="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5"/>
      <c r="J62" s="5"/>
      <c r="K62" s="6"/>
      <c r="L62" s="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5"/>
      <c r="J63" s="5"/>
      <c r="K63" s="6"/>
      <c r="L63" s="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5"/>
      <c r="J64" s="5"/>
      <c r="K64" s="6"/>
      <c r="L64" s="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5"/>
      <c r="J65" s="5"/>
      <c r="K65" s="6"/>
      <c r="L65" s="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5"/>
      <c r="J66" s="5"/>
      <c r="K66" s="6"/>
      <c r="L66" s="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5"/>
      <c r="J67" s="5"/>
      <c r="K67" s="6"/>
      <c r="L67" s="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5"/>
      <c r="J68" s="5"/>
      <c r="K68" s="6"/>
      <c r="L68" s="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5"/>
      <c r="J69" s="5"/>
      <c r="K69" s="6"/>
      <c r="L69" s="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5"/>
      <c r="J70" s="5"/>
      <c r="K70" s="6"/>
      <c r="L70" s="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5"/>
      <c r="J71" s="5"/>
      <c r="K71" s="6"/>
      <c r="L71" s="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5"/>
      <c r="J72" s="5"/>
      <c r="K72" s="6"/>
      <c r="L72" s="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5"/>
      <c r="J73" s="5"/>
      <c r="K73" s="6"/>
      <c r="L73" s="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5"/>
      <c r="J74" s="5"/>
      <c r="K74" s="6"/>
      <c r="L74" s="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5"/>
      <c r="J75" s="5"/>
      <c r="K75" s="6"/>
      <c r="L75" s="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5"/>
      <c r="J76" s="5"/>
      <c r="K76" s="6"/>
      <c r="L76" s="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5"/>
      <c r="J77" s="5"/>
      <c r="K77" s="6"/>
      <c r="L77" s="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5"/>
      <c r="J78" s="5"/>
      <c r="K78" s="6"/>
      <c r="L78" s="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5"/>
      <c r="J79" s="5"/>
      <c r="K79" s="6"/>
      <c r="L79" s="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5"/>
      <c r="J80" s="5"/>
      <c r="K80" s="6"/>
      <c r="L80" s="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5"/>
      <c r="J81" s="5"/>
      <c r="K81" s="6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5"/>
      <c r="J82" s="5"/>
      <c r="K82" s="6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5"/>
      <c r="J83" s="5"/>
      <c r="K83" s="6"/>
      <c r="L83" s="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5"/>
      <c r="J84" s="5"/>
      <c r="K84" s="6"/>
      <c r="L84" s="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5"/>
      <c r="J85" s="5"/>
      <c r="K85" s="6"/>
      <c r="L85" s="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5"/>
      <c r="J86" s="5"/>
      <c r="K86" s="6"/>
      <c r="L86" s="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5"/>
      <c r="J87" s="5"/>
      <c r="K87" s="6"/>
      <c r="L87" s="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5"/>
      <c r="J88" s="5"/>
      <c r="K88" s="6"/>
      <c r="L88" s="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5"/>
      <c r="J89" s="5"/>
      <c r="K89" s="6"/>
      <c r="L89" s="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5"/>
      <c r="J90" s="5"/>
      <c r="K90" s="6"/>
      <c r="L90" s="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5"/>
      <c r="J91" s="5"/>
      <c r="K91" s="6"/>
      <c r="L91" s="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5"/>
      <c r="J92" s="5"/>
      <c r="K92" s="6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5"/>
      <c r="J93" s="5"/>
      <c r="K93" s="6"/>
      <c r="L93" s="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5"/>
      <c r="J94" s="5"/>
      <c r="K94" s="6"/>
      <c r="L94" s="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5"/>
      <c r="J95" s="5"/>
      <c r="K95" s="6"/>
      <c r="L95" s="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5"/>
      <c r="J96" s="5"/>
      <c r="K96" s="6"/>
      <c r="L96" s="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5"/>
      <c r="J97" s="5"/>
      <c r="K97" s="6"/>
      <c r="L97" s="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5"/>
      <c r="J98" s="5"/>
      <c r="K98" s="6"/>
      <c r="L98" s="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5"/>
      <c r="J99" s="5"/>
      <c r="K99" s="6"/>
      <c r="L99" s="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5"/>
      <c r="J100" s="5"/>
      <c r="K100" s="6"/>
      <c r="L100" s="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5"/>
      <c r="J101" s="5"/>
      <c r="K101" s="6"/>
      <c r="L101" s="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5"/>
      <c r="J102" s="5"/>
      <c r="K102" s="6"/>
      <c r="L102" s="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5"/>
      <c r="J103" s="5"/>
      <c r="K103" s="6"/>
      <c r="L103" s="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5"/>
      <c r="J104" s="5"/>
      <c r="K104" s="6"/>
      <c r="L104" s="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5"/>
      <c r="J105" s="5"/>
      <c r="K105" s="6"/>
      <c r="L105" s="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5"/>
      <c r="J106" s="5"/>
      <c r="K106" s="6"/>
      <c r="L106" s="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5"/>
      <c r="J107" s="5"/>
      <c r="K107" s="6"/>
      <c r="L107" s="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5"/>
      <c r="J108" s="5"/>
      <c r="K108" s="6"/>
      <c r="L108" s="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5"/>
      <c r="J109" s="5"/>
      <c r="K109" s="6"/>
      <c r="L109" s="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5"/>
      <c r="J110" s="5"/>
      <c r="K110" s="6"/>
      <c r="L110" s="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5"/>
      <c r="J111" s="5"/>
      <c r="K111" s="6"/>
      <c r="L111" s="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5"/>
      <c r="J112" s="5"/>
      <c r="K112" s="6"/>
      <c r="L112" s="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5"/>
      <c r="J113" s="5"/>
      <c r="K113" s="6"/>
      <c r="L113" s="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5"/>
      <c r="J114" s="5"/>
      <c r="K114" s="6"/>
      <c r="L114" s="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5"/>
      <c r="J115" s="5"/>
      <c r="K115" s="6"/>
      <c r="L115" s="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5"/>
      <c r="J116" s="5"/>
      <c r="K116" s="6"/>
      <c r="L116" s="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5"/>
      <c r="J117" s="5"/>
      <c r="K117" s="6"/>
      <c r="L117" s="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5"/>
      <c r="J118" s="5"/>
      <c r="K118" s="6"/>
      <c r="L118" s="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5"/>
      <c r="J119" s="5"/>
      <c r="K119" s="6"/>
      <c r="L119" s="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5"/>
      <c r="J120" s="5"/>
      <c r="K120" s="6"/>
      <c r="L120" s="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5"/>
      <c r="J121" s="5"/>
      <c r="K121" s="6"/>
      <c r="L121" s="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5"/>
      <c r="J122" s="5"/>
      <c r="K122" s="6"/>
      <c r="L122" s="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5"/>
      <c r="J123" s="5"/>
      <c r="K123" s="6"/>
      <c r="L123" s="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5"/>
      <c r="J124" s="5"/>
      <c r="K124" s="6"/>
      <c r="L124" s="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5"/>
      <c r="J125" s="5"/>
      <c r="K125" s="6"/>
      <c r="L125" s="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5"/>
      <c r="J126" s="5"/>
      <c r="K126" s="6"/>
      <c r="L126" s="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5"/>
      <c r="J127" s="5"/>
      <c r="K127" s="6"/>
      <c r="L127" s="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5"/>
      <c r="J128" s="5"/>
      <c r="K128" s="6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5"/>
      <c r="J129" s="5"/>
      <c r="K129" s="6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5"/>
      <c r="J130" s="5"/>
      <c r="K130" s="6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5"/>
      <c r="J131" s="5"/>
      <c r="K131" s="6"/>
      <c r="L131" s="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5"/>
      <c r="J132" s="5"/>
      <c r="K132" s="6"/>
      <c r="L132" s="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5"/>
      <c r="J133" s="5"/>
      <c r="K133" s="6"/>
      <c r="L133" s="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5"/>
      <c r="J134" s="5"/>
      <c r="K134" s="6"/>
      <c r="L134" s="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5"/>
      <c r="J135" s="5"/>
      <c r="K135" s="6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5"/>
      <c r="J136" s="5"/>
      <c r="K136" s="6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5"/>
      <c r="J137" s="5"/>
      <c r="K137" s="6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5"/>
      <c r="J138" s="5"/>
      <c r="K138" s="6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5"/>
      <c r="J139" s="5"/>
      <c r="K139" s="6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5"/>
      <c r="J140" s="5"/>
      <c r="K140" s="6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5"/>
      <c r="J141" s="5"/>
      <c r="K141" s="6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5"/>
      <c r="J142" s="5"/>
      <c r="K142" s="6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5"/>
      <c r="J143" s="5"/>
      <c r="K143" s="6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5"/>
      <c r="J144" s="5"/>
      <c r="K144" s="6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5"/>
      <c r="J145" s="5"/>
      <c r="K145" s="6"/>
      <c r="L145" s="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5"/>
      <c r="J146" s="5"/>
      <c r="K146" s="6"/>
      <c r="L146" s="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5"/>
      <c r="J147" s="5"/>
      <c r="K147" s="6"/>
      <c r="L147" s="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5"/>
      <c r="J148" s="5"/>
      <c r="K148" s="6"/>
      <c r="L148" s="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5"/>
      <c r="J149" s="5"/>
      <c r="K149" s="6"/>
      <c r="L149" s="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5"/>
      <c r="J150" s="5"/>
      <c r="K150" s="6"/>
      <c r="L150" s="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5"/>
      <c r="J151" s="5"/>
      <c r="K151" s="6"/>
      <c r="L151" s="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5"/>
      <c r="J152" s="5"/>
      <c r="K152" s="6"/>
      <c r="L152" s="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5"/>
      <c r="J153" s="5"/>
      <c r="K153" s="6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5"/>
      <c r="J154" s="5"/>
      <c r="K154" s="6"/>
      <c r="L154" s="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5"/>
      <c r="J155" s="5"/>
      <c r="K155" s="6"/>
      <c r="L155" s="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5"/>
      <c r="J156" s="5"/>
      <c r="K156" s="6"/>
      <c r="L156" s="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5"/>
      <c r="J157" s="5"/>
      <c r="K157" s="6"/>
      <c r="L157" s="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5"/>
      <c r="J158" s="5"/>
      <c r="K158" s="6"/>
      <c r="L158" s="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5"/>
      <c r="J159" s="5"/>
      <c r="K159" s="6"/>
      <c r="L159" s="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5"/>
      <c r="J160" s="5"/>
      <c r="K160" s="6"/>
      <c r="L160" s="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5"/>
      <c r="J161" s="5"/>
      <c r="K161" s="6"/>
      <c r="L161" s="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5"/>
      <c r="J162" s="5"/>
      <c r="K162" s="6"/>
      <c r="L162" s="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5"/>
      <c r="J163" s="5"/>
      <c r="K163" s="6"/>
      <c r="L163" s="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5"/>
      <c r="J164" s="5"/>
      <c r="K164" s="6"/>
      <c r="L164" s="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5"/>
      <c r="J165" s="5"/>
      <c r="K165" s="6"/>
      <c r="L165" s="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5"/>
      <c r="J166" s="5"/>
      <c r="K166" s="6"/>
      <c r="L166" s="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5"/>
      <c r="J167" s="5"/>
      <c r="K167" s="6"/>
      <c r="L167" s="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5"/>
      <c r="J168" s="5"/>
      <c r="K168" s="6"/>
      <c r="L168" s="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5"/>
      <c r="J169" s="5"/>
      <c r="K169" s="6"/>
      <c r="L169" s="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5"/>
      <c r="J170" s="5"/>
      <c r="K170" s="6"/>
      <c r="L170" s="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5"/>
      <c r="J171" s="5"/>
      <c r="K171" s="6"/>
      <c r="L171" s="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5"/>
      <c r="J172" s="5"/>
      <c r="K172" s="6"/>
      <c r="L172" s="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5"/>
      <c r="J173" s="5"/>
      <c r="K173" s="6"/>
      <c r="L173" s="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5"/>
      <c r="J174" s="5"/>
      <c r="K174" s="6"/>
      <c r="L174" s="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5"/>
      <c r="J175" s="5"/>
      <c r="K175" s="6"/>
      <c r="L175" s="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5"/>
      <c r="J176" s="5"/>
      <c r="K176" s="6"/>
      <c r="L176" s="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5"/>
      <c r="J177" s="5"/>
      <c r="K177" s="6"/>
      <c r="L177" s="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5"/>
      <c r="J178" s="5"/>
      <c r="K178" s="6"/>
      <c r="L178" s="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5"/>
      <c r="J179" s="5"/>
      <c r="K179" s="6"/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5"/>
      <c r="J180" s="5"/>
      <c r="K180" s="6"/>
      <c r="L180" s="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5"/>
      <c r="J181" s="5"/>
      <c r="K181" s="6"/>
      <c r="L181" s="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5"/>
      <c r="J182" s="5"/>
      <c r="K182" s="6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5"/>
      <c r="J183" s="5"/>
      <c r="K183" s="6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5"/>
      <c r="J184" s="5"/>
      <c r="K184" s="6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5"/>
      <c r="J185" s="5"/>
      <c r="K185" s="6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5"/>
      <c r="J186" s="5"/>
      <c r="K186" s="6"/>
      <c r="L186" s="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5"/>
      <c r="J187" s="5"/>
      <c r="K187" s="6"/>
      <c r="L187" s="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5"/>
      <c r="J188" s="5"/>
      <c r="K188" s="6"/>
      <c r="L188" s="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5"/>
      <c r="J189" s="5"/>
      <c r="K189" s="6"/>
      <c r="L189" s="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5"/>
      <c r="J190" s="5"/>
      <c r="K190" s="6"/>
      <c r="L190" s="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5"/>
      <c r="J191" s="5"/>
      <c r="K191" s="6"/>
      <c r="L191" s="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5"/>
      <c r="J192" s="5"/>
      <c r="K192" s="6"/>
      <c r="L192" s="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5"/>
      <c r="J193" s="5"/>
      <c r="K193" s="6"/>
      <c r="L193" s="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5"/>
      <c r="J194" s="5"/>
      <c r="K194" s="6"/>
      <c r="L194" s="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5"/>
      <c r="J195" s="5"/>
      <c r="K195" s="6"/>
      <c r="L195" s="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5"/>
      <c r="J196" s="5"/>
      <c r="K196" s="6"/>
      <c r="L196" s="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5"/>
      <c r="J197" s="5"/>
      <c r="K197" s="6"/>
      <c r="L197" s="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5"/>
      <c r="J198" s="5"/>
      <c r="K198" s="6"/>
      <c r="L198" s="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5"/>
      <c r="J199" s="5"/>
      <c r="K199" s="6"/>
      <c r="L199" s="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5"/>
      <c r="J200" s="5"/>
      <c r="K200" s="6"/>
      <c r="L200" s="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5"/>
      <c r="J201" s="5"/>
      <c r="K201" s="6"/>
      <c r="L201" s="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5"/>
      <c r="J202" s="5"/>
      <c r="K202" s="6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6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6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6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6"/>
      <c r="L206" s="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6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6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6"/>
      <c r="L209" s="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6"/>
      <c r="L210" s="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6"/>
      <c r="L211" s="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6"/>
      <c r="L212" s="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6"/>
      <c r="L213" s="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6"/>
      <c r="L214" s="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6"/>
      <c r="L215" s="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6"/>
      <c r="L216" s="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6"/>
      <c r="L217" s="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6"/>
      <c r="L218" s="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6"/>
      <c r="L219" s="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6"/>
      <c r="L220" s="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6"/>
      <c r="L221" s="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6"/>
      <c r="L222" s="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6"/>
      <c r="L223" s="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6"/>
      <c r="L224" s="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6"/>
      <c r="L225" s="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6"/>
      <c r="L226" s="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6"/>
      <c r="L227" s="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6"/>
      <c r="L228" s="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6"/>
      <c r="L229" s="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6"/>
      <c r="L230" s="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6"/>
      <c r="L231" s="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6"/>
      <c r="L232" s="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6"/>
      <c r="L233" s="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6"/>
      <c r="L234" s="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6"/>
      <c r="L235" s="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6"/>
      <c r="L236" s="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6"/>
      <c r="L237" s="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6"/>
      <c r="L238" s="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6"/>
      <c r="L239" s="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6"/>
      <c r="L240" s="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6"/>
      <c r="L241" s="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6"/>
      <c r="L242" s="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6"/>
      <c r="L243" s="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6"/>
      <c r="L244" s="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6"/>
      <c r="L245" s="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6"/>
      <c r="L246" s="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6"/>
      <c r="L247" s="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6"/>
      <c r="L248" s="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6"/>
      <c r="L249" s="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6"/>
      <c r="L250" s="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6"/>
      <c r="L251" s="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6"/>
      <c r="L252" s="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6"/>
      <c r="L253" s="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6"/>
      <c r="L254" s="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6"/>
      <c r="L255" s="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6"/>
      <c r="L256" s="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6"/>
      <c r="L257" s="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6"/>
      <c r="L258" s="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6"/>
      <c r="L259" s="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6"/>
      <c r="L260" s="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6"/>
      <c r="L261" s="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6"/>
      <c r="L262" s="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6"/>
      <c r="L263" s="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6"/>
      <c r="L264" s="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6"/>
      <c r="L265" s="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6"/>
      <c r="L266" s="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6"/>
      <c r="L267" s="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6"/>
      <c r="L268" s="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6"/>
      <c r="L269" s="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6"/>
      <c r="L270" s="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6"/>
      <c r="L271" s="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6"/>
      <c r="L272" s="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6"/>
      <c r="L273" s="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6"/>
      <c r="L274" s="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6"/>
      <c r="L275" s="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6"/>
      <c r="L276" s="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6"/>
      <c r="L277" s="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5"/>
      <c r="J278" s="5"/>
      <c r="K278" s="6"/>
      <c r="L278" s="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5"/>
      <c r="J279" s="5"/>
      <c r="K279" s="6"/>
      <c r="L279" s="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5"/>
      <c r="J280" s="5"/>
      <c r="K280" s="6"/>
      <c r="L280" s="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5"/>
      <c r="J281" s="5"/>
      <c r="K281" s="6"/>
      <c r="L281" s="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5"/>
      <c r="J282" s="5"/>
      <c r="K282" s="6"/>
      <c r="L282" s="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5"/>
      <c r="J283" s="5"/>
      <c r="K283" s="6"/>
      <c r="L283" s="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5"/>
      <c r="J284" s="5"/>
      <c r="K284" s="6"/>
      <c r="L284" s="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5"/>
      <c r="J285" s="5"/>
      <c r="K285" s="6"/>
      <c r="L285" s="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5"/>
      <c r="J286" s="5"/>
      <c r="K286" s="6"/>
      <c r="L286" s="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5"/>
      <c r="J287" s="5"/>
      <c r="K287" s="6"/>
      <c r="L287" s="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5"/>
      <c r="J288" s="5"/>
      <c r="K288" s="6"/>
      <c r="L288" s="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5"/>
      <c r="J289" s="5"/>
      <c r="K289" s="6"/>
      <c r="L289" s="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5"/>
      <c r="J290" s="5"/>
      <c r="K290" s="6"/>
      <c r="L290" s="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5"/>
      <c r="J291" s="5"/>
      <c r="K291" s="6"/>
      <c r="L291" s="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5"/>
      <c r="J292" s="5"/>
      <c r="K292" s="6"/>
      <c r="L292" s="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5"/>
      <c r="J293" s="5"/>
      <c r="K293" s="6"/>
      <c r="L293" s="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5"/>
      <c r="J294" s="5"/>
      <c r="K294" s="6"/>
      <c r="L294" s="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5"/>
      <c r="J295" s="5"/>
      <c r="K295" s="6"/>
      <c r="L295" s="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5"/>
      <c r="J296" s="5"/>
      <c r="K296" s="6"/>
      <c r="L296" s="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5"/>
      <c r="J297" s="5"/>
      <c r="K297" s="6"/>
      <c r="L297" s="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5"/>
      <c r="J298" s="5"/>
      <c r="K298" s="6"/>
      <c r="L298" s="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5"/>
      <c r="J299" s="5"/>
      <c r="K299" s="6"/>
      <c r="L299" s="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5"/>
      <c r="J300" s="5"/>
      <c r="K300" s="6"/>
      <c r="L300" s="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5"/>
      <c r="J301" s="5"/>
      <c r="K301" s="6"/>
      <c r="L301" s="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5"/>
      <c r="J302" s="5"/>
      <c r="K302" s="6"/>
      <c r="L302" s="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5"/>
      <c r="J303" s="5"/>
      <c r="K303" s="6"/>
      <c r="L303" s="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5"/>
      <c r="J304" s="5"/>
      <c r="K304" s="6"/>
      <c r="L304" s="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5"/>
      <c r="J305" s="5"/>
      <c r="K305" s="6"/>
      <c r="L305" s="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5"/>
      <c r="J306" s="5"/>
      <c r="K306" s="6"/>
      <c r="L306" s="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5"/>
      <c r="J307" s="5"/>
      <c r="K307" s="6"/>
      <c r="L307" s="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5"/>
      <c r="J308" s="5"/>
      <c r="K308" s="6"/>
      <c r="L308" s="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5"/>
      <c r="J309" s="5"/>
      <c r="K309" s="6"/>
      <c r="L309" s="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5"/>
      <c r="J310" s="5"/>
      <c r="K310" s="6"/>
      <c r="L310" s="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5"/>
      <c r="J311" s="5"/>
      <c r="K311" s="6"/>
      <c r="L311" s="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5"/>
      <c r="J312" s="5"/>
      <c r="K312" s="6"/>
      <c r="L312" s="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5"/>
      <c r="J313" s="5"/>
      <c r="K313" s="6"/>
      <c r="L313" s="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5"/>
      <c r="J314" s="5"/>
      <c r="K314" s="6"/>
      <c r="L314" s="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5"/>
      <c r="J315" s="5"/>
      <c r="K315" s="6"/>
      <c r="L315" s="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5"/>
      <c r="J316" s="5"/>
      <c r="K316" s="6"/>
      <c r="L316" s="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5"/>
      <c r="J317" s="5"/>
      <c r="K317" s="6"/>
      <c r="L317" s="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5"/>
      <c r="J318" s="5"/>
      <c r="K318" s="6"/>
      <c r="L318" s="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5"/>
      <c r="J319" s="5"/>
      <c r="K319" s="6"/>
      <c r="L319" s="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5"/>
      <c r="J320" s="5"/>
      <c r="K320" s="6"/>
      <c r="L320" s="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5"/>
      <c r="J321" s="5"/>
      <c r="K321" s="6"/>
      <c r="L321" s="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5"/>
      <c r="J322" s="5"/>
      <c r="K322" s="6"/>
      <c r="L322" s="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5"/>
      <c r="J323" s="5"/>
      <c r="K323" s="6"/>
      <c r="L323" s="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5"/>
      <c r="J324" s="5"/>
      <c r="K324" s="6"/>
      <c r="L324" s="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5"/>
      <c r="J325" s="5"/>
      <c r="K325" s="6"/>
      <c r="L325" s="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5"/>
      <c r="J326" s="5"/>
      <c r="K326" s="6"/>
      <c r="L326" s="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5"/>
      <c r="J327" s="5"/>
      <c r="K327" s="6"/>
      <c r="L327" s="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5"/>
      <c r="J328" s="5"/>
      <c r="K328" s="6"/>
      <c r="L328" s="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5"/>
      <c r="J329" s="5"/>
      <c r="K329" s="6"/>
      <c r="L329" s="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5"/>
      <c r="J330" s="5"/>
      <c r="K330" s="6"/>
      <c r="L330" s="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5"/>
      <c r="J331" s="5"/>
      <c r="K331" s="6"/>
      <c r="L331" s="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5"/>
      <c r="J332" s="5"/>
      <c r="K332" s="6"/>
      <c r="L332" s="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5"/>
      <c r="J333" s="5"/>
      <c r="K333" s="6"/>
      <c r="L333" s="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5"/>
      <c r="J334" s="5"/>
      <c r="K334" s="6"/>
      <c r="L334" s="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5"/>
      <c r="J335" s="5"/>
      <c r="K335" s="6"/>
      <c r="L335" s="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5"/>
      <c r="J336" s="5"/>
      <c r="K336" s="6"/>
      <c r="L336" s="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5"/>
      <c r="J337" s="5"/>
      <c r="K337" s="6"/>
      <c r="L337" s="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5"/>
      <c r="J338" s="5"/>
      <c r="K338" s="6"/>
      <c r="L338" s="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5"/>
      <c r="J339" s="5"/>
      <c r="K339" s="6"/>
      <c r="L339" s="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5"/>
      <c r="J340" s="5"/>
      <c r="K340" s="6"/>
      <c r="L340" s="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5"/>
      <c r="J341" s="5"/>
      <c r="K341" s="6"/>
      <c r="L341" s="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5"/>
      <c r="J342" s="5"/>
      <c r="K342" s="6"/>
      <c r="L342" s="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5"/>
      <c r="J343" s="5"/>
      <c r="K343" s="6"/>
      <c r="L343" s="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5"/>
      <c r="J344" s="5"/>
      <c r="K344" s="6"/>
      <c r="L344" s="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5"/>
      <c r="J345" s="5"/>
      <c r="K345" s="6"/>
      <c r="L345" s="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5"/>
      <c r="J346" s="5"/>
      <c r="K346" s="6"/>
      <c r="L346" s="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5"/>
      <c r="J347" s="5"/>
      <c r="K347" s="6"/>
      <c r="L347" s="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5"/>
      <c r="J348" s="5"/>
      <c r="K348" s="6"/>
      <c r="L348" s="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5"/>
      <c r="J349" s="5"/>
      <c r="K349" s="6"/>
      <c r="L349" s="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5"/>
      <c r="J350" s="5"/>
      <c r="K350" s="6"/>
      <c r="L350" s="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5"/>
      <c r="J351" s="5"/>
      <c r="K351" s="6"/>
      <c r="L351" s="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5"/>
      <c r="J352" s="5"/>
      <c r="K352" s="6"/>
      <c r="L352" s="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5"/>
      <c r="J353" s="5"/>
      <c r="K353" s="6"/>
      <c r="L353" s="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5"/>
      <c r="J354" s="5"/>
      <c r="K354" s="6"/>
      <c r="L354" s="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5"/>
      <c r="J355" s="5"/>
      <c r="K355" s="6"/>
      <c r="L355" s="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5"/>
      <c r="J356" s="5"/>
      <c r="K356" s="6"/>
      <c r="L356" s="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5"/>
      <c r="J357" s="5"/>
      <c r="K357" s="6"/>
      <c r="L357" s="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5"/>
      <c r="J358" s="5"/>
      <c r="K358" s="6"/>
      <c r="L358" s="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5"/>
      <c r="J359" s="5"/>
      <c r="K359" s="6"/>
      <c r="L359" s="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5"/>
      <c r="J360" s="5"/>
      <c r="K360" s="6"/>
      <c r="L360" s="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5"/>
      <c r="J361" s="5"/>
      <c r="K361" s="6"/>
      <c r="L361" s="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5"/>
      <c r="J362" s="5"/>
      <c r="K362" s="6"/>
      <c r="L362" s="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5"/>
      <c r="J363" s="5"/>
      <c r="K363" s="6"/>
      <c r="L363" s="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5"/>
      <c r="J364" s="5"/>
      <c r="K364" s="6"/>
      <c r="L364" s="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5"/>
      <c r="J365" s="5"/>
      <c r="K365" s="6"/>
      <c r="L365" s="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5"/>
      <c r="J366" s="5"/>
      <c r="K366" s="6"/>
      <c r="L366" s="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5"/>
      <c r="J367" s="5"/>
      <c r="K367" s="6"/>
      <c r="L367" s="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5"/>
      <c r="J368" s="5"/>
      <c r="K368" s="6"/>
      <c r="L368" s="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5"/>
      <c r="J369" s="5"/>
      <c r="K369" s="6"/>
      <c r="L369" s="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5"/>
      <c r="J370" s="5"/>
      <c r="K370" s="6"/>
      <c r="L370" s="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5"/>
      <c r="J371" s="5"/>
      <c r="K371" s="6"/>
      <c r="L371" s="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5"/>
      <c r="J372" s="5"/>
      <c r="K372" s="6"/>
      <c r="L372" s="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5"/>
      <c r="J373" s="5"/>
      <c r="K373" s="6"/>
      <c r="L373" s="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5"/>
      <c r="J374" s="5"/>
      <c r="K374" s="6"/>
      <c r="L374" s="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5"/>
      <c r="J375" s="5"/>
      <c r="K375" s="6"/>
      <c r="L375" s="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5"/>
      <c r="J376" s="5"/>
      <c r="K376" s="6"/>
      <c r="L376" s="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5"/>
      <c r="J377" s="5"/>
      <c r="K377" s="6"/>
      <c r="L377" s="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5"/>
      <c r="J378" s="5"/>
      <c r="K378" s="6"/>
      <c r="L378" s="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5"/>
      <c r="J379" s="5"/>
      <c r="K379" s="6"/>
      <c r="L379" s="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5"/>
      <c r="J380" s="5"/>
      <c r="K380" s="6"/>
      <c r="L380" s="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5"/>
      <c r="J381" s="5"/>
      <c r="K381" s="6"/>
      <c r="L381" s="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5"/>
      <c r="J382" s="5"/>
      <c r="K382" s="6"/>
      <c r="L382" s="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5"/>
      <c r="J383" s="5"/>
      <c r="K383" s="6"/>
      <c r="L383" s="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5"/>
      <c r="J384" s="5"/>
      <c r="K384" s="6"/>
      <c r="L384" s="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5"/>
      <c r="J385" s="5"/>
      <c r="K385" s="6"/>
      <c r="L385" s="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5"/>
      <c r="J386" s="5"/>
      <c r="K386" s="6"/>
      <c r="L386" s="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5"/>
      <c r="J387" s="5"/>
      <c r="K387" s="6"/>
      <c r="L387" s="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5"/>
      <c r="J388" s="5"/>
      <c r="K388" s="6"/>
      <c r="L388" s="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5"/>
      <c r="J389" s="5"/>
      <c r="K389" s="6"/>
      <c r="L389" s="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5"/>
      <c r="J390" s="5"/>
      <c r="K390" s="6"/>
      <c r="L390" s="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5"/>
      <c r="J391" s="5"/>
      <c r="K391" s="6"/>
      <c r="L391" s="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5"/>
      <c r="J392" s="5"/>
      <c r="K392" s="6"/>
      <c r="L392" s="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5"/>
      <c r="J393" s="5"/>
      <c r="K393" s="6"/>
      <c r="L393" s="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5"/>
      <c r="J394" s="5"/>
      <c r="K394" s="6"/>
      <c r="L394" s="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5"/>
      <c r="J395" s="5"/>
      <c r="K395" s="6"/>
      <c r="L395" s="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5"/>
      <c r="J396" s="5"/>
      <c r="K396" s="6"/>
      <c r="L396" s="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5"/>
      <c r="J397" s="5"/>
      <c r="K397" s="6"/>
      <c r="L397" s="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5"/>
      <c r="J398" s="5"/>
      <c r="K398" s="6"/>
      <c r="L398" s="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5"/>
      <c r="J399" s="5"/>
      <c r="K399" s="6"/>
      <c r="L399" s="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5"/>
      <c r="J400" s="5"/>
      <c r="K400" s="6"/>
      <c r="L400" s="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5"/>
      <c r="J401" s="5"/>
      <c r="K401" s="6"/>
      <c r="L401" s="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5"/>
      <c r="J402" s="5"/>
      <c r="K402" s="6"/>
      <c r="L402" s="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5"/>
      <c r="J403" s="5"/>
      <c r="K403" s="6"/>
      <c r="L403" s="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5"/>
      <c r="J404" s="5"/>
      <c r="K404" s="6"/>
      <c r="L404" s="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5"/>
      <c r="J405" s="5"/>
      <c r="K405" s="6"/>
      <c r="L405" s="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5"/>
      <c r="J406" s="5"/>
      <c r="K406" s="6"/>
      <c r="L406" s="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5"/>
      <c r="J407" s="5"/>
      <c r="K407" s="6"/>
      <c r="L407" s="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5"/>
      <c r="J408" s="5"/>
      <c r="K408" s="6"/>
      <c r="L408" s="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5"/>
      <c r="J409" s="5"/>
      <c r="K409" s="6"/>
      <c r="L409" s="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5"/>
      <c r="J410" s="5"/>
      <c r="K410" s="6"/>
      <c r="L410" s="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5"/>
      <c r="J411" s="5"/>
      <c r="K411" s="6"/>
      <c r="L411" s="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5"/>
      <c r="J412" s="5"/>
      <c r="K412" s="6"/>
      <c r="L412" s="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5"/>
      <c r="J413" s="5"/>
      <c r="K413" s="6"/>
      <c r="L413" s="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5"/>
      <c r="J414" s="5"/>
      <c r="K414" s="6"/>
      <c r="L414" s="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5"/>
      <c r="J415" s="5"/>
      <c r="K415" s="6"/>
      <c r="L415" s="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5"/>
      <c r="J416" s="5"/>
      <c r="K416" s="6"/>
      <c r="L416" s="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5"/>
      <c r="J417" s="5"/>
      <c r="K417" s="6"/>
      <c r="L417" s="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5"/>
      <c r="J418" s="5"/>
      <c r="K418" s="6"/>
      <c r="L418" s="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5"/>
      <c r="J419" s="5"/>
      <c r="K419" s="6"/>
      <c r="L419" s="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5"/>
      <c r="J420" s="5"/>
      <c r="K420" s="6"/>
      <c r="L420" s="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5"/>
      <c r="J421" s="5"/>
      <c r="K421" s="6"/>
      <c r="L421" s="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5"/>
      <c r="J422" s="5"/>
      <c r="K422" s="6"/>
      <c r="L422" s="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5"/>
      <c r="J423" s="5"/>
      <c r="K423" s="6"/>
      <c r="L423" s="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5"/>
      <c r="J424" s="5"/>
      <c r="K424" s="6"/>
      <c r="L424" s="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5"/>
      <c r="J425" s="5"/>
      <c r="K425" s="6"/>
      <c r="L425" s="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5"/>
      <c r="J426" s="5"/>
      <c r="K426" s="6"/>
      <c r="L426" s="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5"/>
      <c r="J427" s="5"/>
      <c r="K427" s="6"/>
      <c r="L427" s="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5"/>
      <c r="J428" s="5"/>
      <c r="K428" s="6"/>
      <c r="L428" s="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5"/>
      <c r="J429" s="5"/>
      <c r="K429" s="6"/>
      <c r="L429" s="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5"/>
      <c r="J430" s="5"/>
      <c r="K430" s="6"/>
      <c r="L430" s="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5"/>
      <c r="J431" s="5"/>
      <c r="K431" s="6"/>
      <c r="L431" s="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5"/>
      <c r="J432" s="5"/>
      <c r="K432" s="6"/>
      <c r="L432" s="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5"/>
      <c r="J433" s="5"/>
      <c r="K433" s="6"/>
      <c r="L433" s="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5"/>
      <c r="J434" s="5"/>
      <c r="K434" s="6"/>
      <c r="L434" s="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5"/>
      <c r="J435" s="5"/>
      <c r="K435" s="6"/>
      <c r="L435" s="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5"/>
      <c r="J436" s="5"/>
      <c r="K436" s="6"/>
      <c r="L436" s="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5"/>
      <c r="J437" s="5"/>
      <c r="K437" s="6"/>
      <c r="L437" s="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5"/>
      <c r="J438" s="5"/>
      <c r="K438" s="6"/>
      <c r="L438" s="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5"/>
      <c r="J439" s="5"/>
      <c r="K439" s="6"/>
      <c r="L439" s="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5"/>
      <c r="J440" s="5"/>
      <c r="K440" s="6"/>
      <c r="L440" s="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5"/>
      <c r="J441" s="5"/>
      <c r="K441" s="6"/>
      <c r="L441" s="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5"/>
      <c r="J442" s="5"/>
      <c r="K442" s="6"/>
      <c r="L442" s="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5"/>
      <c r="J443" s="5"/>
      <c r="K443" s="6"/>
      <c r="L443" s="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5"/>
      <c r="J444" s="5"/>
      <c r="K444" s="6"/>
      <c r="L444" s="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5"/>
      <c r="J445" s="5"/>
      <c r="K445" s="6"/>
      <c r="L445" s="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5"/>
      <c r="J446" s="5"/>
      <c r="K446" s="6"/>
      <c r="L446" s="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5"/>
      <c r="J447" s="5"/>
      <c r="K447" s="6"/>
      <c r="L447" s="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5"/>
      <c r="J448" s="5"/>
      <c r="K448" s="6"/>
      <c r="L448" s="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5"/>
      <c r="J449" s="5"/>
      <c r="K449" s="6"/>
      <c r="L449" s="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5"/>
      <c r="J450" s="5"/>
      <c r="K450" s="6"/>
      <c r="L450" s="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5"/>
      <c r="J451" s="5"/>
      <c r="K451" s="6"/>
      <c r="L451" s="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5"/>
      <c r="J452" s="5"/>
      <c r="K452" s="6"/>
      <c r="L452" s="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5"/>
      <c r="J453" s="5"/>
      <c r="K453" s="6"/>
      <c r="L453" s="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5"/>
      <c r="J454" s="5"/>
      <c r="K454" s="6"/>
      <c r="L454" s="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5"/>
      <c r="J455" s="5"/>
      <c r="K455" s="6"/>
      <c r="L455" s="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5"/>
      <c r="J456" s="5"/>
      <c r="K456" s="6"/>
      <c r="L456" s="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5"/>
      <c r="J457" s="5"/>
      <c r="K457" s="6"/>
      <c r="L457" s="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5"/>
      <c r="J458" s="5"/>
      <c r="K458" s="6"/>
      <c r="L458" s="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5"/>
      <c r="J459" s="5"/>
      <c r="K459" s="6"/>
      <c r="L459" s="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6"/>
      <c r="L460" s="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6"/>
      <c r="L461" s="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6"/>
      <c r="L462" s="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6"/>
      <c r="L463" s="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6"/>
      <c r="L464" s="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6"/>
      <c r="L465" s="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6"/>
      <c r="L466" s="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6"/>
      <c r="L467" s="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6"/>
      <c r="L468" s="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6"/>
      <c r="L469" s="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6"/>
      <c r="L470" s="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6"/>
      <c r="L471" s="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6"/>
      <c r="L472" s="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6"/>
      <c r="L473" s="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6"/>
      <c r="L474" s="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6"/>
      <c r="L475" s="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6"/>
      <c r="L476" s="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6"/>
      <c r="L477" s="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6"/>
      <c r="L478" s="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6"/>
      <c r="L479" s="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6"/>
      <c r="L480" s="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6"/>
      <c r="L481" s="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6"/>
      <c r="L482" s="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6"/>
      <c r="L483" s="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6"/>
      <c r="L484" s="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6"/>
      <c r="L485" s="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6"/>
      <c r="L486" s="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6"/>
      <c r="L487" s="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6"/>
      <c r="L488" s="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6"/>
      <c r="L489" s="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6"/>
      <c r="L490" s="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6"/>
      <c r="L491" s="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6"/>
      <c r="L492" s="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6"/>
      <c r="L493" s="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6"/>
      <c r="L494" s="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6"/>
      <c r="L495" s="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6"/>
      <c r="L496" s="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6"/>
      <c r="L497" s="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6"/>
      <c r="L498" s="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6"/>
      <c r="L499" s="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6"/>
      <c r="L500" s="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6"/>
      <c r="L501" s="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6"/>
      <c r="L502" s="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6"/>
      <c r="L503" s="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6"/>
      <c r="L504" s="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6"/>
      <c r="L505" s="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6"/>
      <c r="L506" s="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6"/>
      <c r="L507" s="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6"/>
      <c r="L508" s="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6"/>
      <c r="L509" s="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6"/>
      <c r="L510" s="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6"/>
      <c r="L511" s="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6"/>
      <c r="L512" s="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6"/>
      <c r="L513" s="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6"/>
      <c r="L514" s="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6"/>
      <c r="L515" s="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6"/>
      <c r="L516" s="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6"/>
      <c r="L517" s="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6"/>
      <c r="L518" s="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6"/>
      <c r="L519" s="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6"/>
      <c r="L520" s="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6"/>
      <c r="L521" s="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6"/>
      <c r="L522" s="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6"/>
      <c r="L523" s="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6"/>
      <c r="L524" s="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6"/>
      <c r="L525" s="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6"/>
      <c r="L526" s="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6"/>
      <c r="L527" s="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6"/>
      <c r="L528" s="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6"/>
      <c r="L529" s="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6"/>
      <c r="L530" s="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6"/>
      <c r="L531" s="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6"/>
      <c r="L532" s="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6"/>
      <c r="L533" s="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6"/>
      <c r="L534" s="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6"/>
      <c r="L535" s="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6"/>
      <c r="L536" s="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6"/>
      <c r="L537" s="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6"/>
      <c r="L538" s="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6"/>
      <c r="L539" s="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6"/>
      <c r="L540" s="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6"/>
      <c r="L541" s="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6"/>
      <c r="L542" s="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6"/>
      <c r="L543" s="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6"/>
      <c r="L544" s="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6"/>
      <c r="L545" s="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6"/>
      <c r="L546" s="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6"/>
      <c r="L547" s="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6"/>
      <c r="L548" s="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6"/>
      <c r="L549" s="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6"/>
      <c r="L550" s="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6"/>
      <c r="L551" s="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6"/>
      <c r="L552" s="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6"/>
      <c r="L553" s="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6"/>
      <c r="L554" s="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6"/>
      <c r="L555" s="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6"/>
      <c r="L556" s="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6"/>
      <c r="L557" s="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6"/>
      <c r="L558" s="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6"/>
      <c r="L559" s="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6"/>
      <c r="L560" s="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6"/>
      <c r="L561" s="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6"/>
      <c r="L562" s="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6"/>
      <c r="L563" s="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6"/>
      <c r="L564" s="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6"/>
      <c r="L565" s="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6"/>
      <c r="L566" s="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6"/>
      <c r="L567" s="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6"/>
      <c r="L568" s="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6"/>
      <c r="L569" s="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6"/>
      <c r="L570" s="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6"/>
      <c r="L571" s="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6"/>
      <c r="L572" s="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6"/>
      <c r="L573" s="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6"/>
      <c r="L574" s="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6"/>
      <c r="L575" s="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6"/>
      <c r="L576" s="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6"/>
      <c r="L577" s="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6"/>
      <c r="L578" s="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6"/>
      <c r="L579" s="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6"/>
      <c r="L580" s="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6"/>
      <c r="L581" s="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6"/>
      <c r="L582" s="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6"/>
      <c r="L583" s="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6"/>
      <c r="L584" s="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6"/>
      <c r="L585" s="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6"/>
      <c r="L586" s="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6"/>
      <c r="L587" s="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6"/>
      <c r="L588" s="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6"/>
      <c r="L589" s="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6"/>
      <c r="L590" s="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6"/>
      <c r="L591" s="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6"/>
      <c r="L592" s="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6"/>
      <c r="L593" s="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6"/>
      <c r="L594" s="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6"/>
      <c r="L595" s="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6"/>
      <c r="L596" s="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6"/>
      <c r="L597" s="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6"/>
      <c r="L598" s="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6"/>
      <c r="L599" s="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6"/>
      <c r="L600" s="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6"/>
      <c r="L601" s="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6"/>
      <c r="L602" s="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6"/>
      <c r="L603" s="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6"/>
      <c r="L604" s="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6"/>
      <c r="L605" s="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6"/>
      <c r="L606" s="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6"/>
      <c r="L607" s="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6"/>
      <c r="L608" s="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6"/>
      <c r="L609" s="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6"/>
      <c r="L610" s="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6"/>
      <c r="L611" s="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6"/>
      <c r="L612" s="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6"/>
      <c r="L613" s="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6"/>
      <c r="L614" s="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6"/>
      <c r="L615" s="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6"/>
      <c r="L616" s="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6"/>
      <c r="L617" s="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6"/>
      <c r="L618" s="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6"/>
      <c r="L619" s="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6"/>
      <c r="L620" s="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6"/>
      <c r="L621" s="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6"/>
      <c r="L622" s="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6"/>
      <c r="L623" s="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6"/>
      <c r="L624" s="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6"/>
      <c r="L625" s="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6"/>
      <c r="L626" s="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6"/>
      <c r="L627" s="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6"/>
      <c r="L628" s="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6"/>
      <c r="L629" s="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6"/>
      <c r="L630" s="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6"/>
      <c r="L631" s="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6"/>
      <c r="L632" s="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6"/>
      <c r="L633" s="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6"/>
      <c r="L634" s="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6"/>
      <c r="L635" s="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6"/>
      <c r="L636" s="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6"/>
      <c r="L637" s="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6"/>
      <c r="L638" s="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6"/>
      <c r="L639" s="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6"/>
      <c r="L640" s="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6"/>
      <c r="L641" s="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6"/>
      <c r="L642" s="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6"/>
      <c r="L643" s="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6"/>
      <c r="L644" s="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6"/>
      <c r="L645" s="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6"/>
      <c r="L646" s="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6"/>
      <c r="L647" s="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6"/>
      <c r="L648" s="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6"/>
      <c r="L649" s="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6"/>
      <c r="L650" s="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6"/>
      <c r="L651" s="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6"/>
      <c r="L652" s="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6"/>
      <c r="L653" s="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6"/>
      <c r="L654" s="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6"/>
      <c r="L655" s="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6"/>
      <c r="L656" s="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6"/>
      <c r="L657" s="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6"/>
      <c r="L658" s="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6"/>
      <c r="L659" s="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6"/>
      <c r="L660" s="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6"/>
      <c r="L661" s="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6"/>
      <c r="L662" s="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6"/>
      <c r="L663" s="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6"/>
      <c r="L664" s="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6"/>
      <c r="L665" s="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6"/>
      <c r="L666" s="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6"/>
      <c r="L667" s="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6"/>
      <c r="L668" s="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6"/>
      <c r="L669" s="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6"/>
      <c r="L670" s="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6"/>
      <c r="L671" s="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6"/>
      <c r="L672" s="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6"/>
      <c r="L673" s="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6"/>
      <c r="L674" s="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6"/>
      <c r="L675" s="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6"/>
      <c r="L676" s="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6"/>
      <c r="L677" s="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6"/>
      <c r="L678" s="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6"/>
      <c r="L679" s="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6"/>
      <c r="L680" s="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6"/>
      <c r="L681" s="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6"/>
      <c r="L682" s="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6"/>
      <c r="L683" s="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6"/>
      <c r="L684" s="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6"/>
      <c r="L685" s="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6"/>
      <c r="L686" s="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6"/>
      <c r="L687" s="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6"/>
      <c r="L688" s="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6"/>
      <c r="L689" s="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6"/>
      <c r="L690" s="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6"/>
      <c r="L691" s="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6"/>
      <c r="L692" s="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6"/>
      <c r="L693" s="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6"/>
      <c r="L694" s="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6"/>
      <c r="L695" s="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6"/>
      <c r="L696" s="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6"/>
      <c r="L697" s="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6"/>
      <c r="L698" s="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6"/>
      <c r="L699" s="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6"/>
      <c r="L700" s="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6"/>
      <c r="L701" s="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6"/>
      <c r="L702" s="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6"/>
      <c r="L703" s="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6"/>
      <c r="L704" s="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6"/>
      <c r="L705" s="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6"/>
      <c r="L706" s="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6"/>
      <c r="L707" s="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6"/>
      <c r="L708" s="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6"/>
      <c r="L709" s="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6"/>
      <c r="L710" s="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6"/>
      <c r="L711" s="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6"/>
      <c r="L712" s="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6"/>
      <c r="L713" s="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6"/>
      <c r="L714" s="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6"/>
      <c r="L715" s="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6"/>
      <c r="L716" s="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6"/>
      <c r="L717" s="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6"/>
      <c r="L718" s="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6"/>
      <c r="L719" s="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6"/>
      <c r="L720" s="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6"/>
      <c r="L721" s="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6"/>
      <c r="L722" s="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6"/>
      <c r="L723" s="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6"/>
      <c r="L724" s="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6"/>
      <c r="L725" s="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6"/>
      <c r="L726" s="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6"/>
      <c r="L727" s="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6"/>
      <c r="L728" s="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6"/>
      <c r="L729" s="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6"/>
      <c r="L730" s="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6"/>
      <c r="L731" s="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6"/>
      <c r="L732" s="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6"/>
      <c r="L733" s="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6"/>
      <c r="L734" s="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6"/>
      <c r="L735" s="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6"/>
      <c r="L736" s="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6"/>
      <c r="L737" s="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6"/>
      <c r="L738" s="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6"/>
      <c r="L739" s="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6"/>
      <c r="L740" s="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6"/>
      <c r="L741" s="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6"/>
      <c r="L742" s="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6"/>
      <c r="L743" s="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6"/>
      <c r="L744" s="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6"/>
      <c r="L745" s="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6"/>
      <c r="L746" s="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6"/>
      <c r="L747" s="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6"/>
      <c r="L748" s="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6"/>
      <c r="L749" s="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6"/>
      <c r="L750" s="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6"/>
      <c r="L751" s="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6"/>
      <c r="L752" s="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6"/>
      <c r="L753" s="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6"/>
      <c r="L754" s="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6"/>
      <c r="L755" s="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6"/>
      <c r="L756" s="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6"/>
      <c r="L757" s="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6"/>
      <c r="L758" s="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6"/>
      <c r="L759" s="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6"/>
      <c r="L760" s="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6"/>
      <c r="L761" s="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6"/>
      <c r="L762" s="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6"/>
      <c r="L763" s="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6"/>
      <c r="L764" s="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6"/>
      <c r="L765" s="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6"/>
      <c r="L766" s="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6"/>
      <c r="L767" s="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6"/>
      <c r="L768" s="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6"/>
      <c r="L769" s="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6"/>
      <c r="L770" s="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6"/>
      <c r="L771" s="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6"/>
      <c r="L772" s="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6"/>
      <c r="L773" s="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6"/>
      <c r="L774" s="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6"/>
      <c r="L775" s="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6"/>
      <c r="L776" s="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6"/>
      <c r="L777" s="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6"/>
      <c r="L778" s="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6"/>
      <c r="L779" s="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6"/>
      <c r="L780" s="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6"/>
      <c r="L781" s="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6"/>
      <c r="L782" s="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6"/>
      <c r="L783" s="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6"/>
      <c r="L784" s="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6"/>
      <c r="L785" s="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6"/>
      <c r="L786" s="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6"/>
      <c r="L787" s="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6"/>
      <c r="L788" s="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6"/>
      <c r="L789" s="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6"/>
      <c r="L790" s="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6"/>
      <c r="L791" s="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6"/>
      <c r="L792" s="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6"/>
      <c r="L793" s="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6"/>
      <c r="L794" s="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6"/>
      <c r="L795" s="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6"/>
      <c r="L796" s="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6"/>
      <c r="L797" s="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6"/>
      <c r="L798" s="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6"/>
      <c r="L799" s="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6"/>
      <c r="L800" s="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6"/>
      <c r="L801" s="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6"/>
      <c r="L802" s="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6"/>
      <c r="L803" s="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6"/>
      <c r="L804" s="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6"/>
      <c r="L805" s="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6"/>
      <c r="L806" s="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6"/>
      <c r="L807" s="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6"/>
      <c r="L808" s="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6"/>
      <c r="L809" s="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6"/>
      <c r="L810" s="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6"/>
      <c r="L811" s="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6"/>
      <c r="L812" s="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6"/>
      <c r="L813" s="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6"/>
      <c r="L814" s="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6"/>
      <c r="L815" s="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6"/>
      <c r="L816" s="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6"/>
      <c r="L817" s="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6"/>
      <c r="L818" s="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6"/>
      <c r="L819" s="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6"/>
      <c r="L820" s="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6"/>
      <c r="L821" s="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6"/>
      <c r="L822" s="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6"/>
      <c r="L823" s="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6"/>
      <c r="L824" s="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6"/>
      <c r="L825" s="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6"/>
      <c r="L826" s="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6"/>
      <c r="L827" s="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6"/>
      <c r="L828" s="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6"/>
      <c r="L829" s="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6"/>
      <c r="L830" s="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6"/>
      <c r="L831" s="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6"/>
      <c r="L832" s="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6"/>
      <c r="L833" s="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6"/>
      <c r="L834" s="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6"/>
      <c r="L835" s="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6"/>
      <c r="L836" s="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6"/>
      <c r="L837" s="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6"/>
      <c r="L838" s="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6"/>
      <c r="L839" s="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6"/>
      <c r="L840" s="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6"/>
      <c r="L841" s="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6"/>
      <c r="L842" s="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6"/>
      <c r="L843" s="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6"/>
      <c r="L844" s="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6"/>
      <c r="L845" s="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6"/>
      <c r="L846" s="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6"/>
      <c r="L847" s="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6"/>
      <c r="L848" s="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6"/>
      <c r="L849" s="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6"/>
      <c r="L850" s="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6"/>
      <c r="L851" s="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6"/>
      <c r="L852" s="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6"/>
      <c r="L853" s="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6"/>
      <c r="L854" s="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6"/>
      <c r="L855" s="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6"/>
      <c r="L856" s="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6"/>
      <c r="L857" s="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6"/>
      <c r="L858" s="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6"/>
      <c r="L859" s="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6"/>
      <c r="L860" s="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6"/>
      <c r="L861" s="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6"/>
      <c r="L862" s="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5"/>
      <c r="J863" s="5"/>
      <c r="K863" s="6"/>
      <c r="L863" s="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5"/>
      <c r="J864" s="5"/>
      <c r="K864" s="6"/>
      <c r="L864" s="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5"/>
      <c r="J865" s="5"/>
      <c r="K865" s="6"/>
      <c r="L865" s="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5"/>
      <c r="J866" s="5"/>
      <c r="K866" s="6"/>
      <c r="L866" s="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5"/>
      <c r="J867" s="5"/>
      <c r="K867" s="6"/>
      <c r="L867" s="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5"/>
      <c r="J868" s="5"/>
      <c r="K868" s="6"/>
      <c r="L868" s="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5"/>
      <c r="J869" s="5"/>
      <c r="K869" s="6"/>
      <c r="L869" s="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5"/>
      <c r="J870" s="5"/>
      <c r="K870" s="6"/>
      <c r="L870" s="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5"/>
      <c r="J871" s="5"/>
      <c r="K871" s="6"/>
      <c r="L871" s="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5"/>
      <c r="J872" s="5"/>
      <c r="K872" s="6"/>
      <c r="L872" s="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5"/>
      <c r="J873" s="5"/>
      <c r="K873" s="6"/>
      <c r="L873" s="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5"/>
      <c r="J874" s="5"/>
      <c r="K874" s="6"/>
      <c r="L874" s="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5"/>
      <c r="J875" s="5"/>
      <c r="K875" s="6"/>
      <c r="L875" s="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5"/>
      <c r="J876" s="5"/>
      <c r="K876" s="6"/>
      <c r="L876" s="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5"/>
      <c r="J877" s="5"/>
      <c r="K877" s="6"/>
      <c r="L877" s="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5"/>
      <c r="J878" s="5"/>
      <c r="K878" s="6"/>
      <c r="L878" s="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5"/>
      <c r="J879" s="5"/>
      <c r="K879" s="6"/>
      <c r="L879" s="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5"/>
      <c r="J880" s="5"/>
      <c r="K880" s="6"/>
      <c r="L880" s="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5"/>
      <c r="J881" s="5"/>
      <c r="K881" s="6"/>
      <c r="L881" s="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5"/>
      <c r="J882" s="5"/>
      <c r="K882" s="6"/>
      <c r="L882" s="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5"/>
      <c r="J883" s="5"/>
      <c r="K883" s="6"/>
      <c r="L883" s="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5"/>
      <c r="J884" s="5"/>
      <c r="K884" s="6"/>
      <c r="L884" s="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5"/>
      <c r="J885" s="5"/>
      <c r="K885" s="6"/>
      <c r="L885" s="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5"/>
      <c r="J886" s="5"/>
      <c r="K886" s="6"/>
      <c r="L886" s="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5"/>
      <c r="J887" s="5"/>
      <c r="K887" s="6"/>
      <c r="L887" s="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5"/>
      <c r="J888" s="5"/>
      <c r="K888" s="6"/>
      <c r="L888" s="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5"/>
      <c r="J889" s="5"/>
      <c r="K889" s="6"/>
      <c r="L889" s="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5"/>
      <c r="J890" s="5"/>
      <c r="K890" s="6"/>
      <c r="L890" s="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5"/>
      <c r="J891" s="5"/>
      <c r="K891" s="6"/>
      <c r="L891" s="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5"/>
      <c r="J892" s="5"/>
      <c r="K892" s="6"/>
      <c r="L892" s="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5"/>
      <c r="J893" s="5"/>
      <c r="K893" s="6"/>
      <c r="L893" s="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5"/>
      <c r="J894" s="5"/>
      <c r="K894" s="6"/>
      <c r="L894" s="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5"/>
      <c r="J895" s="5"/>
      <c r="K895" s="6"/>
      <c r="L895" s="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5"/>
      <c r="J896" s="5"/>
      <c r="K896" s="6"/>
      <c r="L896" s="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5"/>
      <c r="J897" s="5"/>
      <c r="K897" s="6"/>
      <c r="L897" s="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5"/>
      <c r="J898" s="5"/>
      <c r="K898" s="6"/>
      <c r="L898" s="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5"/>
      <c r="J899" s="5"/>
      <c r="K899" s="6"/>
      <c r="L899" s="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5"/>
      <c r="J900" s="5"/>
      <c r="K900" s="6"/>
      <c r="L900" s="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5"/>
      <c r="J901" s="5"/>
      <c r="K901" s="6"/>
      <c r="L901" s="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5"/>
      <c r="J902" s="5"/>
      <c r="K902" s="6"/>
      <c r="L902" s="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5"/>
      <c r="J903" s="5"/>
      <c r="K903" s="6"/>
      <c r="L903" s="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5"/>
      <c r="J904" s="5"/>
      <c r="K904" s="6"/>
      <c r="L904" s="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5"/>
      <c r="J905" s="5"/>
      <c r="K905" s="6"/>
      <c r="L905" s="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5"/>
      <c r="J906" s="5"/>
      <c r="K906" s="6"/>
      <c r="L906" s="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5"/>
      <c r="J907" s="5"/>
      <c r="K907" s="6"/>
      <c r="L907" s="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5"/>
      <c r="J908" s="5"/>
      <c r="K908" s="6"/>
      <c r="L908" s="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5"/>
      <c r="J909" s="5"/>
      <c r="K909" s="6"/>
      <c r="L909" s="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5"/>
      <c r="J910" s="5"/>
      <c r="K910" s="6"/>
      <c r="L910" s="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5"/>
      <c r="J911" s="5"/>
      <c r="K911" s="6"/>
      <c r="L911" s="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5"/>
      <c r="J912" s="5"/>
      <c r="K912" s="6"/>
      <c r="L912" s="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5"/>
      <c r="J913" s="5"/>
      <c r="K913" s="6"/>
      <c r="L913" s="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5"/>
      <c r="J914" s="5"/>
      <c r="K914" s="6"/>
      <c r="L914" s="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5"/>
      <c r="J915" s="5"/>
      <c r="K915" s="6"/>
      <c r="L915" s="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5"/>
      <c r="J916" s="5"/>
      <c r="K916" s="6"/>
      <c r="L916" s="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5"/>
      <c r="J917" s="5"/>
      <c r="K917" s="6"/>
      <c r="L917" s="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5"/>
      <c r="J918" s="5"/>
      <c r="K918" s="6"/>
      <c r="L918" s="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5"/>
      <c r="J919" s="5"/>
      <c r="K919" s="6"/>
      <c r="L919" s="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5"/>
      <c r="J920" s="5"/>
      <c r="K920" s="6"/>
      <c r="L920" s="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5"/>
      <c r="J921" s="5"/>
      <c r="K921" s="6"/>
      <c r="L921" s="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5"/>
      <c r="J922" s="5"/>
      <c r="K922" s="6"/>
      <c r="L922" s="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5"/>
      <c r="J923" s="5"/>
      <c r="K923" s="6"/>
      <c r="L923" s="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5"/>
      <c r="J924" s="5"/>
      <c r="K924" s="6"/>
      <c r="L924" s="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5"/>
      <c r="J925" s="5"/>
      <c r="K925" s="6"/>
      <c r="L925" s="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5"/>
      <c r="J926" s="5"/>
      <c r="K926" s="6"/>
      <c r="L926" s="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5"/>
      <c r="J927" s="5"/>
      <c r="K927" s="6"/>
      <c r="L927" s="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5"/>
      <c r="J928" s="5"/>
      <c r="K928" s="6"/>
      <c r="L928" s="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5"/>
      <c r="J929" s="5"/>
      <c r="K929" s="6"/>
      <c r="L929" s="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5"/>
      <c r="J930" s="5"/>
      <c r="K930" s="6"/>
      <c r="L930" s="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5"/>
      <c r="J931" s="5"/>
      <c r="K931" s="6"/>
      <c r="L931" s="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5"/>
      <c r="J932" s="5"/>
      <c r="K932" s="6"/>
      <c r="L932" s="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5"/>
      <c r="J933" s="5"/>
      <c r="K933" s="6"/>
      <c r="L933" s="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5"/>
      <c r="J934" s="5"/>
      <c r="K934" s="6"/>
      <c r="L934" s="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5"/>
      <c r="J935" s="5"/>
      <c r="K935" s="6"/>
      <c r="L935" s="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5"/>
      <c r="J936" s="5"/>
      <c r="K936" s="6"/>
      <c r="L936" s="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5"/>
      <c r="J937" s="5"/>
      <c r="K937" s="6"/>
      <c r="L937" s="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5"/>
      <c r="J938" s="5"/>
      <c r="K938" s="6"/>
      <c r="L938" s="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5"/>
      <c r="J939" s="5"/>
      <c r="K939" s="6"/>
      <c r="L939" s="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5"/>
      <c r="J940" s="5"/>
      <c r="K940" s="6"/>
      <c r="L940" s="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5"/>
      <c r="J941" s="5"/>
      <c r="K941" s="6"/>
      <c r="L941" s="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5"/>
      <c r="J942" s="5"/>
      <c r="K942" s="6"/>
      <c r="L942" s="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5"/>
      <c r="J943" s="5"/>
      <c r="K943" s="6"/>
      <c r="L943" s="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5"/>
      <c r="J944" s="5"/>
      <c r="K944" s="6"/>
      <c r="L944" s="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5"/>
      <c r="J945" s="5"/>
      <c r="K945" s="6"/>
      <c r="L945" s="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5"/>
      <c r="J946" s="5"/>
      <c r="K946" s="6"/>
      <c r="L946" s="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5"/>
      <c r="J947" s="5"/>
      <c r="K947" s="6"/>
      <c r="L947" s="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5"/>
      <c r="J948" s="5"/>
      <c r="K948" s="6"/>
      <c r="L948" s="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5"/>
      <c r="J949" s="5"/>
      <c r="K949" s="6"/>
      <c r="L949" s="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5"/>
      <c r="J950" s="5"/>
      <c r="K950" s="6"/>
      <c r="L950" s="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5"/>
      <c r="J951" s="5"/>
      <c r="K951" s="6"/>
      <c r="L951" s="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5"/>
      <c r="J952" s="5"/>
      <c r="K952" s="6"/>
      <c r="L952" s="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5"/>
      <c r="J953" s="5"/>
      <c r="K953" s="6"/>
      <c r="L953" s="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5"/>
      <c r="J954" s="5"/>
      <c r="K954" s="6"/>
      <c r="L954" s="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5"/>
      <c r="J955" s="5"/>
      <c r="K955" s="6"/>
      <c r="L955" s="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5"/>
      <c r="J956" s="5"/>
      <c r="K956" s="6"/>
      <c r="L956" s="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5"/>
      <c r="J957" s="5"/>
      <c r="K957" s="6"/>
      <c r="L957" s="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5"/>
      <c r="J958" s="5"/>
      <c r="K958" s="6"/>
      <c r="L958" s="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5"/>
      <c r="J959" s="5"/>
      <c r="K959" s="6"/>
      <c r="L959" s="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5"/>
      <c r="J960" s="5"/>
      <c r="K960" s="6"/>
      <c r="L960" s="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5"/>
      <c r="J961" s="5"/>
      <c r="K961" s="6"/>
      <c r="L961" s="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5"/>
      <c r="J962" s="5"/>
      <c r="K962" s="6"/>
      <c r="L962" s="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5"/>
      <c r="J963" s="5"/>
      <c r="K963" s="6"/>
      <c r="L963" s="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5"/>
      <c r="J964" s="5"/>
      <c r="K964" s="6"/>
      <c r="L964" s="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5"/>
      <c r="J965" s="5"/>
      <c r="K965" s="6"/>
      <c r="L965" s="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5"/>
      <c r="J966" s="5"/>
      <c r="K966" s="6"/>
      <c r="L966" s="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5"/>
      <c r="J967" s="5"/>
      <c r="K967" s="6"/>
      <c r="L967" s="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5"/>
      <c r="J968" s="5"/>
      <c r="K968" s="6"/>
      <c r="L968" s="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5"/>
      <c r="J969" s="5"/>
      <c r="K969" s="6"/>
      <c r="L969" s="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5"/>
      <c r="J970" s="5"/>
      <c r="K970" s="6"/>
      <c r="L970" s="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5"/>
      <c r="J971" s="5"/>
      <c r="K971" s="6"/>
      <c r="L971" s="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5"/>
      <c r="J972" s="5"/>
      <c r="K972" s="6"/>
      <c r="L972" s="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5"/>
      <c r="J973" s="5"/>
      <c r="K973" s="6"/>
      <c r="L973" s="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5"/>
      <c r="J974" s="5"/>
      <c r="K974" s="6"/>
      <c r="L974" s="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5"/>
      <c r="J975" s="5"/>
      <c r="K975" s="6"/>
      <c r="L975" s="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5"/>
      <c r="J976" s="5"/>
      <c r="K976" s="6"/>
      <c r="L976" s="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5"/>
      <c r="J977" s="5"/>
      <c r="K977" s="6"/>
      <c r="L977" s="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5"/>
      <c r="J978" s="5"/>
      <c r="K978" s="6"/>
      <c r="L978" s="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5"/>
      <c r="J979" s="5"/>
      <c r="K979" s="6"/>
      <c r="L979" s="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5"/>
      <c r="J980" s="5"/>
      <c r="K980" s="6"/>
      <c r="L980" s="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5"/>
      <c r="J981" s="5"/>
      <c r="K981" s="6"/>
      <c r="L981" s="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5"/>
      <c r="J982" s="5"/>
      <c r="K982" s="6"/>
      <c r="L982" s="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5"/>
      <c r="J983" s="5"/>
      <c r="K983" s="6"/>
      <c r="L983" s="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5"/>
      <c r="J984" s="5"/>
      <c r="K984" s="6"/>
      <c r="L984" s="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5"/>
      <c r="J985" s="5"/>
      <c r="K985" s="6"/>
      <c r="L985" s="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5"/>
      <c r="J986" s="5"/>
      <c r="K986" s="6"/>
      <c r="L986" s="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5"/>
      <c r="J987" s="5"/>
      <c r="K987" s="6"/>
      <c r="L987" s="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5"/>
      <c r="J988" s="5"/>
      <c r="K988" s="6"/>
      <c r="L988" s="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5"/>
      <c r="J989" s="5"/>
      <c r="K989" s="6"/>
      <c r="L989" s="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5"/>
      <c r="J990" s="5"/>
      <c r="K990" s="6"/>
      <c r="L990" s="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5"/>
      <c r="J991" s="5"/>
      <c r="K991" s="6"/>
      <c r="L991" s="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5"/>
      <c r="J992" s="5"/>
      <c r="K992" s="6"/>
      <c r="L992" s="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5"/>
      <c r="J993" s="5"/>
      <c r="K993" s="6"/>
      <c r="L993" s="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5"/>
      <c r="J994" s="5"/>
      <c r="K994" s="6"/>
      <c r="L994" s="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5"/>
      <c r="J995" s="5"/>
      <c r="K995" s="6"/>
      <c r="L995" s="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5"/>
      <c r="J996" s="5"/>
      <c r="K996" s="6"/>
      <c r="L996" s="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5"/>
      <c r="J997" s="5"/>
      <c r="K997" s="6"/>
      <c r="L997" s="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5"/>
      <c r="J998" s="5"/>
      <c r="K998" s="6"/>
      <c r="L998" s="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B1:O1"/>
  </mergeCells>
  <dataValidations>
    <dataValidation type="list" allowBlank="1" showErrorMessage="1" sqref="L4:L17">
      <formula1>$L$27:$L$30</formula1>
    </dataValidation>
    <dataValidation type="list" allowBlank="1" showErrorMessage="1" sqref="K4:K17">
      <formula1>$K$27:$K$29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1"/>
    </row>
    <row r="5" hidden="1">
      <c r="C5" s="27"/>
      <c r="D5" s="27"/>
      <c r="E5" s="27"/>
      <c r="F5" s="1"/>
    </row>
    <row r="6" ht="39.75" customHeight="1">
      <c r="B6" s="28" t="s">
        <v>114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29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29"/>
    </row>
    <row r="9" ht="30.0" customHeight="1">
      <c r="B9" s="36"/>
      <c r="C9" s="37" t="s">
        <v>1</v>
      </c>
      <c r="D9" s="38"/>
      <c r="E9" s="39" t="s">
        <v>115</v>
      </c>
      <c r="F9" s="4"/>
      <c r="G9" s="38"/>
      <c r="H9" s="39" t="s">
        <v>11</v>
      </c>
      <c r="I9" s="4"/>
      <c r="J9" s="40"/>
      <c r="K9" s="40"/>
      <c r="L9" s="40"/>
      <c r="M9" s="40"/>
      <c r="N9" s="40"/>
      <c r="O9" s="40"/>
      <c r="P9" s="41"/>
      <c r="Q9" s="29"/>
    </row>
    <row r="10" ht="30.0" customHeight="1">
      <c r="B10" s="36"/>
      <c r="C10" s="42" t="s">
        <v>84</v>
      </c>
      <c r="D10" s="43"/>
      <c r="E10" s="44" t="str">
        <f>VLOOKUP(C10,'Formato descripción HU'!B4:O17,5,0)</f>
        <v>Padre Familia-Institución Educativa</v>
      </c>
      <c r="F10" s="4"/>
      <c r="G10" s="45"/>
      <c r="H10" s="44" t="str">
        <f>VLOOKUP(C10,'Formato descripción HU'!B4:O17,11,0)</f>
        <v>En proceso</v>
      </c>
      <c r="I10" s="4"/>
      <c r="J10" s="45"/>
      <c r="K10" s="40"/>
      <c r="L10" s="40"/>
      <c r="M10" s="40"/>
      <c r="N10" s="40"/>
      <c r="O10" s="40"/>
      <c r="P10" s="41"/>
      <c r="Q10" s="29"/>
    </row>
    <row r="11" ht="9.75" customHeight="1">
      <c r="A11" s="29"/>
      <c r="B11" s="36"/>
      <c r="C11" s="46"/>
      <c r="D11" s="43"/>
      <c r="E11" s="47"/>
      <c r="F11" s="47"/>
      <c r="G11" s="45"/>
      <c r="H11" s="47"/>
      <c r="I11" s="47"/>
      <c r="J11" s="45"/>
      <c r="K11" s="47"/>
      <c r="L11" s="47"/>
      <c r="M11" s="40"/>
      <c r="N11" s="47"/>
      <c r="O11" s="47"/>
      <c r="P11" s="41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0.0" customHeight="1">
      <c r="A12" s="29"/>
      <c r="B12" s="36"/>
      <c r="C12" s="37" t="s">
        <v>116</v>
      </c>
      <c r="D12" s="43"/>
      <c r="E12" s="39" t="s">
        <v>10</v>
      </c>
      <c r="F12" s="4"/>
      <c r="G12" s="45"/>
      <c r="H12" s="39" t="s">
        <v>117</v>
      </c>
      <c r="I12" s="4"/>
      <c r="J12" s="45"/>
      <c r="K12" s="47"/>
      <c r="L12" s="47"/>
      <c r="M12" s="40"/>
      <c r="N12" s="47"/>
      <c r="O12" s="47"/>
      <c r="P12" s="41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0.0" customHeight="1">
      <c r="A13" s="29"/>
      <c r="B13" s="36"/>
      <c r="C13" s="42">
        <f>VLOOKUP('Historia de Usuario'!C10,'Formato descripción HU'!B4:O17,8,0)</f>
        <v>2</v>
      </c>
      <c r="D13" s="43"/>
      <c r="E13" s="44" t="str">
        <f>VLOOKUP(C10,'Formato descripción HU'!B4:O17,10,0)</f>
        <v>Alta</v>
      </c>
      <c r="F13" s="4"/>
      <c r="G13" s="45"/>
      <c r="H13" s="44" t="str">
        <f>VLOOKUP(C10,'Formato descripción HU'!B4:O17,7,0)</f>
        <v>Patricia</v>
      </c>
      <c r="I13" s="4"/>
      <c r="J13" s="45"/>
      <c r="K13" s="47"/>
      <c r="L13" s="47"/>
      <c r="M13" s="40"/>
      <c r="N13" s="47"/>
      <c r="O13" s="47"/>
      <c r="P13" s="41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9.75" customHeight="1">
      <c r="A14" s="29"/>
      <c r="B14" s="36"/>
      <c r="C14" s="40"/>
      <c r="D14" s="43"/>
      <c r="E14" s="40"/>
      <c r="F14" s="40"/>
      <c r="G14" s="45"/>
      <c r="H14" s="45"/>
      <c r="I14" s="40"/>
      <c r="J14" s="40"/>
      <c r="K14" s="40"/>
      <c r="L14" s="40"/>
      <c r="M14" s="40"/>
      <c r="N14" s="40"/>
      <c r="O14" s="40"/>
      <c r="P14" s="41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9.5" customHeight="1">
      <c r="A15" s="29"/>
      <c r="B15" s="36"/>
      <c r="C15" s="48" t="s">
        <v>118</v>
      </c>
      <c r="D15" s="49" t="str">
        <f>VLOOKUP(C10,'Formato descripción HU'!B4:O17,3,0)</f>
        <v>Presentar las notas de los estudiantes a los padres de familia </v>
      </c>
      <c r="E15" s="50"/>
      <c r="F15" s="40"/>
      <c r="G15" s="48" t="s">
        <v>119</v>
      </c>
      <c r="H15" s="49" t="str">
        <f>VLOOKUP(C10,'Formato descripción HU'!B4:O17,4,0)</f>
        <v>Observar notas por parte del padre de familia </v>
      </c>
      <c r="I15" s="51"/>
      <c r="J15" s="50"/>
      <c r="K15" s="40"/>
      <c r="L15" s="48" t="s">
        <v>120</v>
      </c>
      <c r="M15" s="52" t="str">
        <f>VLOOKUP(C10,'Formato descripción HU'!B4:O17,6,0)</f>
        <v>Mostrar un reporte de las notas del estudiante en donde se visualicen las notas ingresadas por materia</v>
      </c>
      <c r="N15" s="51"/>
      <c r="O15" s="50"/>
      <c r="P15" s="41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9.5" customHeight="1">
      <c r="A16" s="29"/>
      <c r="B16" s="36"/>
      <c r="C16" s="53"/>
      <c r="D16" s="54"/>
      <c r="E16" s="55"/>
      <c r="F16" s="40"/>
      <c r="G16" s="53"/>
      <c r="H16" s="54"/>
      <c r="J16" s="55"/>
      <c r="K16" s="40"/>
      <c r="L16" s="53"/>
      <c r="M16" s="54"/>
      <c r="O16" s="55"/>
      <c r="P16" s="41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9.5" customHeight="1">
      <c r="A17" s="29"/>
      <c r="B17" s="36"/>
      <c r="C17" s="56"/>
      <c r="D17" s="57"/>
      <c r="E17" s="58"/>
      <c r="F17" s="40"/>
      <c r="G17" s="56"/>
      <c r="H17" s="57"/>
      <c r="I17" s="59"/>
      <c r="J17" s="58"/>
      <c r="K17" s="40"/>
      <c r="L17" s="56"/>
      <c r="M17" s="57"/>
      <c r="N17" s="59"/>
      <c r="O17" s="58"/>
      <c r="P17" s="41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9.75" customHeight="1">
      <c r="A18" s="29"/>
      <c r="B18" s="36"/>
      <c r="C18" s="40"/>
      <c r="D18" s="40"/>
      <c r="E18" s="40"/>
      <c r="F18" s="40"/>
      <c r="G18" s="45"/>
      <c r="H18" s="45"/>
      <c r="I18" s="45"/>
      <c r="J18" s="40"/>
      <c r="K18" s="40"/>
      <c r="L18" s="40"/>
      <c r="M18" s="40"/>
      <c r="N18" s="40"/>
      <c r="O18" s="40"/>
      <c r="P18" s="41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9.5" customHeight="1">
      <c r="B19" s="36"/>
      <c r="C19" s="60" t="s">
        <v>121</v>
      </c>
      <c r="D19" s="50"/>
      <c r="E19" s="61" t="str">
        <f>VLOOKUP(C10,'Formato descripción HU'!B4:O17,14,0)</f>
        <v>Mostrar notas al padre de familia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1"/>
      <c r="Q19" s="29"/>
    </row>
    <row r="20" ht="19.5" customHeight="1">
      <c r="B20" s="36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1"/>
      <c r="Q20" s="29"/>
    </row>
    <row r="21" ht="9.75" customHeight="1">
      <c r="B21" s="36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29"/>
    </row>
    <row r="22" ht="19.5" customHeight="1">
      <c r="A22" s="29"/>
      <c r="B22" s="36"/>
      <c r="C22" s="67" t="s">
        <v>122</v>
      </c>
      <c r="D22" s="50"/>
      <c r="E22" s="68" t="str">
        <f>VLOOKUP(C10,'Formato descripción HU'!B4:O17,12,0)</f>
        <v>Prueba Unitaria de validación en la base de datos, si no conecta a la base de datos emitira  un mensaje "Error de Conexión a la Base de Datos".</v>
      </c>
      <c r="F22" s="51"/>
      <c r="G22" s="51"/>
      <c r="H22" s="50"/>
      <c r="I22" s="40"/>
      <c r="J22" s="67" t="s">
        <v>13</v>
      </c>
      <c r="K22" s="50"/>
      <c r="L22" s="52" t="str">
        <f>VLOOKUP(C10,'Formato descripción HU'!B4:O17,13,0)</f>
        <v/>
      </c>
      <c r="M22" s="51"/>
      <c r="N22" s="51"/>
      <c r="O22" s="50"/>
      <c r="P22" s="41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9.5" customHeight="1">
      <c r="A23" s="29"/>
      <c r="B23" s="36"/>
      <c r="C23" s="54"/>
      <c r="D23" s="55"/>
      <c r="E23" s="54"/>
      <c r="H23" s="55"/>
      <c r="I23" s="40"/>
      <c r="J23" s="54"/>
      <c r="K23" s="55"/>
      <c r="L23" s="54"/>
      <c r="O23" s="55"/>
      <c r="P23" s="41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9.5" customHeight="1">
      <c r="A24" s="29"/>
      <c r="B24" s="36"/>
      <c r="C24" s="57"/>
      <c r="D24" s="58"/>
      <c r="E24" s="57"/>
      <c r="F24" s="59"/>
      <c r="G24" s="59"/>
      <c r="H24" s="58"/>
      <c r="I24" s="40"/>
      <c r="J24" s="57"/>
      <c r="K24" s="58"/>
      <c r="L24" s="57"/>
      <c r="M24" s="59"/>
      <c r="N24" s="59"/>
      <c r="O24" s="58"/>
      <c r="P24" s="41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9.75" customHeight="1">
      <c r="A25" s="29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9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9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9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9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9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9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9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9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9.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ht="19.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ht="19.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ht="19.5" customHeight="1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ht="19.5" customHeight="1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ht="19.5" customHeight="1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ht="19.5" customHeight="1"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ht="19.5" customHeight="1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ht="19.5" customHeight="1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ht="19.5" customHeight="1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</row>
    <row r="44" ht="19.5" customHeight="1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</row>
    <row r="45" ht="19.5" customHeight="1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ht="19.5" customHeight="1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ht="19.5" customHeight="1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ht="19.5" customHeight="1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ht="19.5" customHeight="1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ht="19.5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ht="19.5" customHeight="1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ht="19.5" customHeight="1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ht="19.5" customHeight="1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ht="19.5" customHeight="1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ht="15.75" customHeight="1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HU'!$B$4:$B$17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