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Datos!$A$12:$G$19</definedName>
  </definedNames>
  <calcPr/>
  <extLst>
    <ext uri="GoogleSheetsCustomDataVersion1">
      <go:sheetsCustomData xmlns:go="http://customooxmlschemas.google.com/" r:id="rId8" roundtripDataSignature="AMtx7mhUDCE/kBSkxUBG3okL+1LpXZZrOg=="/>
    </ext>
  </extLst>
</workbook>
</file>

<file path=xl/sharedStrings.xml><?xml version="1.0" encoding="utf-8"?>
<sst xmlns="http://schemas.openxmlformats.org/spreadsheetml/2006/main" count="169" uniqueCount="84">
  <si>
    <t>Proyecto</t>
  </si>
  <si>
    <t>Facturacion de Articulos Informaticos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</si>
  <si>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</si>
  <si>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</si>
  <si>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</si>
  <si>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</si>
  <si>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</si>
  <si>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</si>
  <si>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</si>
  <si>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</si>
  <si>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</si>
  <si>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</si>
  <si>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</si>
  <si>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Maria Jose</t>
  </si>
  <si>
    <t>Codificación</t>
  </si>
  <si>
    <t>En curso</t>
  </si>
  <si>
    <t>Patrcia</t>
  </si>
  <si>
    <t>Documentacion</t>
  </si>
  <si>
    <t>Terminada</t>
  </si>
  <si>
    <t>Dennis</t>
  </si>
  <si>
    <t>Pruebas</t>
  </si>
  <si>
    <t>Eliminada</t>
  </si>
  <si>
    <t>Karem</t>
  </si>
  <si>
    <t>Reunión</t>
  </si>
  <si>
    <t>Karem,Maria Jose, Patricia,Dennis</t>
  </si>
  <si>
    <t>SPRINT</t>
  </si>
  <si>
    <t>INICIO</t>
  </si>
  <si>
    <t>DURACIÓN</t>
  </si>
  <si>
    <t>V</t>
  </si>
  <si>
    <t>J</t>
  </si>
  <si>
    <t>L</t>
  </si>
  <si>
    <t>M</t>
  </si>
  <si>
    <t>Mi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</si>
  <si>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</si>
  <si>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</si>
  <si>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</si>
  <si>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</si>
  <si>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</si>
  <si>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</si>
  <si>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</si>
  <si>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</si>
  <si>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</si>
  <si>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BACK001</t>
  </si>
  <si>
    <t>Creacion de matriz Hu</t>
  </si>
  <si>
    <t>BACK002</t>
  </si>
  <si>
    <t>Creacion de Requerimientos Funcionales</t>
  </si>
  <si>
    <t>BACK003</t>
  </si>
  <si>
    <t>Modelado de base de datos</t>
  </si>
  <si>
    <t>BACK004</t>
  </si>
  <si>
    <t>Creacion de inicio de sesion</t>
  </si>
  <si>
    <t>BACK005</t>
  </si>
  <si>
    <t>Actualizar del perfil del proyecto</t>
  </si>
  <si>
    <t>BACK006</t>
  </si>
  <si>
    <t>Desarrollar Prueba Caja Blanca</t>
  </si>
  <si>
    <t>BACK007</t>
  </si>
  <si>
    <t>Actualizar de matriz Hu</t>
  </si>
  <si>
    <t>BACK008</t>
  </si>
  <si>
    <t>BACK009</t>
  </si>
  <si>
    <t>BACK010</t>
  </si>
  <si>
    <t>Mostrar Nómina</t>
  </si>
  <si>
    <t>BACK011</t>
  </si>
  <si>
    <t>Ingresar al sistema como padre de familia</t>
  </si>
  <si>
    <t>BACK012</t>
  </si>
  <si>
    <t xml:space="preserve">Ingresar al sistema como profesor </t>
  </si>
  <si>
    <t>BACK013</t>
  </si>
  <si>
    <t xml:space="preserve">Crear nuevos usuarios en el sistema </t>
  </si>
  <si>
    <t>BACK014</t>
  </si>
  <si>
    <t>BACK015</t>
  </si>
  <si>
    <t xml:space="preserve">Permitir el ingreso, actualización y eliminación de de alumnos por parte del administrador </t>
  </si>
  <si>
    <t>BACK016</t>
  </si>
  <si>
    <t xml:space="preserve">Presentar las notas de los estudiantes a los padres de familia </t>
  </si>
  <si>
    <t>BACK017</t>
  </si>
  <si>
    <t xml:space="preserve">Presentarle sus notas a los estudiantes  </t>
  </si>
  <si>
    <t>BACK018</t>
  </si>
  <si>
    <t>Permitir el registro de usuarios en la aplicación web</t>
  </si>
  <si>
    <t>BACK019</t>
  </si>
  <si>
    <t xml:space="preserve">Permitir la salida del sistema </t>
  </si>
  <si>
    <t>BACK020</t>
  </si>
  <si>
    <t>Prueba Caja Blanca</t>
  </si>
  <si>
    <t>BACK021</t>
  </si>
  <si>
    <t xml:space="preserve">Prueba Caja Negra </t>
  </si>
  <si>
    <t>BACK022</t>
  </si>
  <si>
    <t>Presentacion provecto final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</si>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</sst>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d-mmm-yy"/>
    <numFmt numFmtId="166" formatCode="[$-C0A]d\-mmm"/>
  </numFmts>
  <fonts count="14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color theme="1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sz val="10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3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C0C0C0"/>
      </righ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000000"/>
      </bottom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  <bottom style="thin">
        <color rgb="FFC0C0C0"/>
      </bottom>
    </border>
    <border>
      <bottom style="thin">
        <color rgb="FFC0C0C0"/>
      </bottom>
    </border>
    <border>
      <left style="thin">
        <color rgb="FF7B7B7B"/>
      </left>
      <top style="thin">
        <color rgb="FF7B7B7B"/>
      </top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10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readingOrder="0" vertical="bottom"/>
    </xf>
    <xf borderId="10" fillId="0" fontId="4" numFmtId="1" xfId="0" applyAlignment="1" applyBorder="1" applyFont="1" applyNumberFormat="1">
      <alignment horizontal="center" vertical="bottom"/>
    </xf>
    <xf borderId="10" fillId="0" fontId="4" numFmtId="164" xfId="0" applyAlignment="1" applyBorder="1" applyFont="1" applyNumberFormat="1">
      <alignment horizontal="center" vertical="bottom"/>
    </xf>
    <xf borderId="11" fillId="0" fontId="1" numFmtId="0" xfId="0" applyAlignment="1" applyBorder="1" applyFont="1">
      <alignment horizontal="center"/>
    </xf>
    <xf borderId="11" fillId="0" fontId="1" numFmtId="164" xfId="0" applyAlignment="1" applyBorder="1" applyFont="1" applyNumberFormat="1">
      <alignment horizontal="center"/>
    </xf>
    <xf borderId="11" fillId="0" fontId="1" numFmtId="1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horizontal="center"/>
    </xf>
    <xf borderId="12" fillId="0" fontId="1" numFmtId="164" xfId="0" applyAlignment="1" applyBorder="1" applyFont="1" applyNumberFormat="1">
      <alignment horizontal="center"/>
    </xf>
    <xf borderId="12" fillId="0" fontId="1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/>
    </xf>
    <xf borderId="13" fillId="2" fontId="5" numFmtId="0" xfId="0" applyAlignment="1" applyBorder="1" applyFont="1">
      <alignment horizontal="center"/>
    </xf>
    <xf borderId="14" fillId="0" fontId="2" numFmtId="0" xfId="0" applyBorder="1" applyFont="1"/>
    <xf borderId="8" fillId="2" fontId="5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/>
    </xf>
    <xf borderId="17" fillId="2" fontId="5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20" fillId="0" fontId="1" numFmtId="49" xfId="0" applyBorder="1" applyFont="1" applyNumberFormat="1"/>
    <xf borderId="21" fillId="0" fontId="1" numFmtId="49" xfId="0" applyBorder="1" applyFont="1" applyNumberFormat="1"/>
    <xf borderId="0" fillId="0" fontId="4" numFmtId="49" xfId="0" applyAlignment="1" applyFont="1" applyNumberFormat="1">
      <alignment vertical="bottom"/>
    </xf>
    <xf borderId="20" fillId="0" fontId="1" numFmtId="166" xfId="0" applyAlignment="1" applyBorder="1" applyFont="1" applyNumberFormat="1">
      <alignment horizontal="left"/>
    </xf>
    <xf borderId="0" fillId="0" fontId="4" numFmtId="49" xfId="0" applyAlignment="1" applyFont="1" applyNumberFormat="1">
      <alignment readingOrder="0" vertical="bottom"/>
    </xf>
    <xf borderId="11" fillId="0" fontId="1" numFmtId="49" xfId="0" applyBorder="1" applyFont="1" applyNumberFormat="1"/>
    <xf borderId="22" fillId="0" fontId="1" numFmtId="49" xfId="0" applyBorder="1" applyFont="1" applyNumberFormat="1"/>
    <xf borderId="11" fillId="0" fontId="1" numFmtId="166" xfId="0" applyAlignment="1" applyBorder="1" applyFont="1" applyNumberFormat="1">
      <alignment horizontal="left"/>
    </xf>
    <xf borderId="0" fillId="0" fontId="1" numFmtId="164" xfId="0" applyFont="1" applyNumberFormat="1"/>
    <xf borderId="0" fillId="0" fontId="1" numFmtId="0" xfId="0" applyFont="1"/>
    <xf borderId="23" fillId="2" fontId="1" numFmtId="0" xfId="0" applyAlignment="1" applyBorder="1" applyFont="1">
      <alignment horizontal="center"/>
    </xf>
    <xf borderId="23" fillId="3" fontId="6" numFmtId="0" xfId="0" applyAlignment="1" applyBorder="1" applyFill="1" applyFont="1">
      <alignment horizontal="center"/>
    </xf>
    <xf borderId="23" fillId="3" fontId="6" numFmtId="164" xfId="0" applyAlignment="1" applyBorder="1" applyFont="1" applyNumberFormat="1">
      <alignment horizontal="center"/>
    </xf>
    <xf borderId="23" fillId="3" fontId="6" numFmtId="1" xfId="0" applyAlignment="1" applyBorder="1" applyFont="1" applyNumberFormat="1">
      <alignment horizontal="center"/>
    </xf>
    <xf borderId="0" fillId="0" fontId="1" numFmtId="166" xfId="0" applyFont="1" applyNumberFormat="1"/>
    <xf borderId="24" fillId="3" fontId="6" numFmtId="0" xfId="0" applyAlignment="1" applyBorder="1" applyFont="1">
      <alignment horizontal="center"/>
    </xf>
    <xf borderId="25" fillId="3" fontId="6" numFmtId="0" xfId="0" applyAlignment="1" applyBorder="1" applyFont="1">
      <alignment horizontal="center"/>
    </xf>
    <xf borderId="26" fillId="3" fontId="6" numFmtId="0" xfId="0" applyBorder="1" applyFont="1"/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27" fillId="3" fontId="6" numFmtId="166" xfId="0" applyAlignment="1" applyBorder="1" applyFont="1" applyNumberFormat="1">
      <alignment horizontal="center" textRotation="90" vertical="center"/>
    </xf>
    <xf borderId="0" fillId="3" fontId="6" numFmtId="166" xfId="0" applyAlignment="1" applyFont="1" applyNumberFormat="1">
      <alignment horizontal="center" textRotation="90" vertical="center"/>
    </xf>
    <xf borderId="10" fillId="3" fontId="6" numFmtId="166" xfId="0" applyAlignment="1" applyBorder="1" applyFont="1" applyNumberFormat="1">
      <alignment horizontal="center" textRotation="90" vertical="center"/>
    </xf>
    <xf borderId="28" fillId="3" fontId="6" numFmtId="166" xfId="0" applyAlignment="1" applyBorder="1" applyFont="1" applyNumberFormat="1">
      <alignment textRotation="90" vertical="center"/>
    </xf>
    <xf borderId="0" fillId="0" fontId="1" numFmtId="0" xfId="0" applyAlignment="1" applyFont="1">
      <alignment horizontal="right" vertical="center"/>
    </xf>
    <xf borderId="24" fillId="4" fontId="1" numFmtId="1" xfId="0" applyAlignment="1" applyBorder="1" applyFill="1" applyFont="1" applyNumberFormat="1">
      <alignment horizontal="right" vertical="center"/>
    </xf>
    <xf borderId="29" fillId="4" fontId="1" numFmtId="1" xfId="0" applyAlignment="1" applyBorder="1" applyFont="1" applyNumberFormat="1">
      <alignment horizontal="right" vertical="center"/>
    </xf>
    <xf borderId="23" fillId="3" fontId="7" numFmtId="49" xfId="0" applyBorder="1" applyFont="1" applyNumberFormat="1"/>
    <xf borderId="0" fillId="0" fontId="1" numFmtId="0" xfId="0" applyAlignment="1" applyFont="1">
      <alignment horizontal="right"/>
    </xf>
    <xf borderId="30" fillId="0" fontId="2" numFmtId="0" xfId="0" applyBorder="1" applyFont="1"/>
    <xf borderId="24" fillId="4" fontId="8" numFmtId="0" xfId="0" applyBorder="1" applyFont="1"/>
    <xf borderId="31" fillId="2" fontId="5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34" fillId="2" fontId="5" numFmtId="0" xfId="0" applyAlignment="1" applyBorder="1" applyFont="1">
      <alignment horizontal="center" vertical="center"/>
    </xf>
    <xf borderId="35" fillId="0" fontId="2" numFmtId="0" xfId="0" applyBorder="1" applyFont="1"/>
    <xf borderId="23" fillId="2" fontId="5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38" fillId="0" fontId="9" numFmtId="0" xfId="0" applyBorder="1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24" fillId="0" fontId="1" numFmtId="0" xfId="0" applyBorder="1" applyFont="1"/>
    <xf borderId="39" fillId="0" fontId="1" numFmtId="0" xfId="0" applyBorder="1" applyFont="1"/>
    <xf borderId="10" fillId="0" fontId="1" numFmtId="0" xfId="0" applyBorder="1" applyFont="1"/>
    <xf borderId="10" fillId="0" fontId="9" numFmtId="0" xfId="0" applyBorder="1" applyFont="1"/>
    <xf borderId="40" fillId="0" fontId="1" numFmtId="0" xfId="0" applyBorder="1" applyFont="1"/>
    <xf borderId="10" fillId="5" fontId="4" numFmtId="0" xfId="0" applyAlignment="1" applyBorder="1" applyFill="1" applyFont="1">
      <alignment shrinkToFit="0" vertical="bottom" wrapText="0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Font="1"/>
    <xf borderId="41" fillId="0" fontId="1" numFmtId="0" xfId="0" applyBorder="1" applyFont="1"/>
    <xf borderId="42" fillId="0" fontId="4" numFmtId="0" xfId="0" applyAlignment="1" applyBorder="1" applyFont="1">
      <alignment vertical="bottom"/>
    </xf>
    <xf borderId="43" fillId="0" fontId="2" numFmtId="0" xfId="0" applyBorder="1" applyFont="1"/>
    <xf borderId="44" fillId="0" fontId="2" numFmtId="0" xfId="0" applyBorder="1" applyFont="1"/>
    <xf borderId="24" fillId="0" fontId="1" numFmtId="0" xfId="0" applyAlignment="1" applyBorder="1" applyFont="1">
      <alignment readingOrder="0"/>
    </xf>
    <xf borderId="0" fillId="5" fontId="4" numFmtId="0" xfId="0" applyAlignment="1" applyFont="1">
      <alignment shrinkToFit="0" vertical="bottom" wrapText="0"/>
    </xf>
    <xf borderId="42" fillId="0" fontId="11" numFmtId="0" xfId="0" applyAlignment="1" applyBorder="1" applyFont="1">
      <alignment horizontal="center" readingOrder="0" shrinkToFit="0" vertical="center" wrapText="1"/>
    </xf>
    <xf borderId="42" fillId="0" fontId="1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readingOrder="0"/>
    </xf>
    <xf borderId="45" fillId="6" fontId="12" numFmtId="0" xfId="0" applyAlignment="1" applyBorder="1" applyFill="1" applyFont="1">
      <alignment horizontal="left" readingOrder="0" shrinkToFit="0" vertical="center" wrapText="1"/>
    </xf>
    <xf borderId="46" fillId="0" fontId="2" numFmtId="0" xfId="0" applyBorder="1" applyFont="1"/>
    <xf borderId="47" fillId="0" fontId="2" numFmtId="0" xfId="0" applyBorder="1" applyFont="1"/>
    <xf borderId="45" fillId="0" fontId="11" numFmtId="0" xfId="0" applyAlignment="1" applyBorder="1" applyFont="1">
      <alignment horizontal="left" readingOrder="0" shrinkToFit="0" vertical="center" wrapText="1"/>
    </xf>
    <xf borderId="45" fillId="0" fontId="12" numFmtId="0" xfId="0" applyAlignment="1" applyBorder="1" applyFont="1">
      <alignment horizontal="left" shrinkToFit="0" vertical="center" wrapText="1"/>
    </xf>
    <xf borderId="0" fillId="5" fontId="13" numFmtId="0" xfId="0" applyFont="1"/>
    <xf borderId="0" fillId="0" fontId="10" numFmtId="0" xfId="0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48" fillId="2" fontId="1" numFmtId="0" xfId="0" applyAlignment="1" applyBorder="1" applyFont="1">
      <alignment horizontal="center"/>
    </xf>
    <xf borderId="49" fillId="0" fontId="2" numFmtId="0" xfId="0" applyBorder="1" applyFont="1"/>
    <xf borderId="50" fillId="0" fontId="2" numFmtId="0" xfId="0" applyBorder="1" applyFont="1"/>
    <xf borderId="51" fillId="0" fontId="2" numFmtId="0" xfId="0" applyBorder="1" applyFont="1"/>
    <xf borderId="52" fillId="2" fontId="1" numFmtId="164" xfId="0" applyAlignment="1" applyBorder="1" applyFont="1" applyNumberFormat="1">
      <alignment horizontal="center"/>
    </xf>
    <xf borderId="52" fillId="2" fontId="1" numFmtId="0" xfId="0" applyAlignment="1" applyBorder="1" applyFont="1">
      <alignment horizontal="center"/>
    </xf>
    <xf borderId="48" fillId="3" fontId="1" numFmtId="0" xfId="0" applyAlignment="1" applyBorder="1" applyFont="1">
      <alignment horizontal="center"/>
    </xf>
    <xf borderId="48" fillId="3" fontId="1" numFmtId="164" xfId="0" applyAlignment="1" applyBorder="1" applyFont="1" applyNumberFormat="1">
      <alignment horizontal="center"/>
    </xf>
    <xf borderId="48" fillId="3" fontId="1" numFmtId="1" xfId="0" applyAlignment="1" applyBorder="1" applyFont="1" applyNumberFormat="1">
      <alignment horizontal="center"/>
    </xf>
    <xf borderId="23" fillId="3" fontId="8" numFmtId="0" xfId="0" applyBorder="1" applyFont="1"/>
    <xf borderId="23" fillId="3" fontId="8" numFmtId="166" xfId="0" applyAlignment="1" applyBorder="1" applyFont="1" applyNumberFormat="1">
      <alignment textRotation="90" vertical="center"/>
    </xf>
    <xf borderId="23" fillId="3" fontId="8" numFmtId="49" xfId="0" applyBorder="1" applyFont="1" applyNumberFormat="1"/>
    <xf borderId="23" fillId="3" fontId="8" numFmtId="1" xfId="0" applyAlignment="1" applyBorder="1" applyFont="1" applyNumberFormat="1">
      <alignment vertical="center"/>
    </xf>
    <xf borderId="0" fillId="0" fontId="1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Datos!$H$8:$N$8</c:f>
            </c:strRef>
          </c:cat>
          <c:val>
            <c:numRef>
              <c:f>Datos!$H$10:$R$10</c:f>
              <c:numCache/>
            </c:numRef>
          </c:val>
        </c:ser>
        <c:axId val="1249838868"/>
        <c:axId val="2136449831"/>
      </c:areaChart>
      <c:catAx>
        <c:axId val="1249838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6449831"/>
      </c:catAx>
      <c:valAx>
        <c:axId val="2136449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98388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Datos!$H$8:$R$8</c:f>
            </c:strRef>
          </c:cat>
          <c:val>
            <c:numRef>
              <c:f>Datos!$H$9:$R$9</c:f>
              <c:numCache/>
            </c:numRef>
          </c:val>
          <c:smooth val="0"/>
        </c:ser>
        <c:axId val="544202831"/>
        <c:axId val="1038648109"/>
      </c:lineChart>
      <c:catAx>
        <c:axId val="54420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38648109"/>
      </c:catAx>
      <c:valAx>
        <c:axId val="1038648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420283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6400800" cy="37719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84840521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16248720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38100</xdr:colOff>
      <xdr:row>37</xdr:row>
      <xdr:rowOff>57150</xdr:rowOff>
    </xdr:from>
    <xdr:ext cx="7086600" cy="2486025"/>
    <xdr:pic>
      <xdr:nvPicPr>
        <xdr:cNvPr id="0" name="image1.png" title="Gráfico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7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44397.0</v>
      </c>
      <c r="C9" s="12">
        <v>7.0</v>
      </c>
      <c r="D9" s="10">
        <v>5.0</v>
      </c>
    </row>
    <row r="10" ht="12.75" customHeight="1">
      <c r="A10" s="10">
        <v>2.0</v>
      </c>
      <c r="B10" s="13">
        <v>44417.0</v>
      </c>
      <c r="C10" s="12">
        <v>7.0</v>
      </c>
      <c r="D10" s="10">
        <v>5.0</v>
      </c>
    </row>
    <row r="11" ht="12.75" customHeight="1">
      <c r="A11" s="14">
        <v>3.0</v>
      </c>
      <c r="B11" s="15">
        <v>44431.0</v>
      </c>
      <c r="C11" s="16">
        <v>15.0</v>
      </c>
      <c r="D11" s="14">
        <v>5.0</v>
      </c>
    </row>
    <row r="12" ht="12.75" customHeight="1">
      <c r="A12" s="17"/>
      <c r="B12" s="18"/>
      <c r="C12" s="19"/>
      <c r="D12" s="17"/>
    </row>
    <row r="13" ht="12.75" customHeight="1">
      <c r="A13" s="20"/>
      <c r="B13" s="21"/>
      <c r="C13" s="20"/>
      <c r="D13" s="20"/>
    </row>
    <row r="14" ht="12.75" customHeight="1"/>
    <row r="15" ht="12.75" customHeight="1">
      <c r="A15" s="22" t="s">
        <v>6</v>
      </c>
      <c r="B15" s="23"/>
      <c r="C15" s="24" t="s">
        <v>7</v>
      </c>
      <c r="D15" s="25" t="s">
        <v>8</v>
      </c>
    </row>
    <row r="16" ht="12.75" customHeight="1">
      <c r="A16" s="26" t="s">
        <v>9</v>
      </c>
      <c r="B16" s="27" t="s">
        <v>10</v>
      </c>
      <c r="C16" s="28"/>
      <c r="D16" s="29"/>
    </row>
    <row r="17" ht="12.75" customHeight="1">
      <c r="A17" s="30" t="s">
        <v>11</v>
      </c>
      <c r="B17" s="31" t="s">
        <v>12</v>
      </c>
      <c r="C17" s="32" t="s">
        <v>13</v>
      </c>
      <c r="D17" s="33"/>
    </row>
    <row r="18" ht="12.75" customHeight="1">
      <c r="A18" s="30" t="s">
        <v>14</v>
      </c>
      <c r="B18" s="31" t="s">
        <v>15</v>
      </c>
      <c r="C18" s="32" t="s">
        <v>16</v>
      </c>
      <c r="D18" s="33"/>
    </row>
    <row r="19" ht="12.75" customHeight="1">
      <c r="A19" s="30" t="s">
        <v>17</v>
      </c>
      <c r="B19" s="31" t="s">
        <v>18</v>
      </c>
      <c r="C19" s="32" t="s">
        <v>19</v>
      </c>
      <c r="D19" s="33"/>
    </row>
    <row r="20" ht="12.75" customHeight="1">
      <c r="A20" s="30" t="s">
        <v>20</v>
      </c>
      <c r="B20" s="31" t="s">
        <v>21</v>
      </c>
      <c r="C20" s="32" t="s">
        <v>22</v>
      </c>
      <c r="D20" s="33"/>
    </row>
    <row r="21" ht="12.75" customHeight="1">
      <c r="A21" s="30" t="s">
        <v>23</v>
      </c>
      <c r="B21" s="31"/>
      <c r="C21" s="34" t="s">
        <v>24</v>
      </c>
      <c r="D21" s="33"/>
    </row>
    <row r="22" ht="12.75" customHeight="1">
      <c r="A22" s="30"/>
      <c r="B22" s="31"/>
      <c r="C22" s="30"/>
      <c r="D22" s="33"/>
    </row>
    <row r="23" ht="12.75" customHeight="1">
      <c r="A23" s="30"/>
      <c r="B23" s="31"/>
      <c r="C23" s="30"/>
      <c r="D23" s="33"/>
    </row>
    <row r="24" ht="12.75" customHeight="1">
      <c r="A24" s="30"/>
      <c r="B24" s="31"/>
      <c r="C24" s="30"/>
      <c r="D24" s="33"/>
    </row>
    <row r="25" ht="12.75" customHeight="1">
      <c r="A25" s="30"/>
      <c r="B25" s="31"/>
      <c r="C25" s="30"/>
      <c r="D25" s="33"/>
    </row>
    <row r="26" ht="12.75" customHeight="1">
      <c r="A26" s="30"/>
      <c r="B26" s="31"/>
      <c r="C26" s="30"/>
      <c r="D26" s="33"/>
    </row>
    <row r="27" ht="12.75" customHeight="1">
      <c r="A27" s="30"/>
      <c r="B27" s="31"/>
      <c r="C27" s="30"/>
      <c r="D27" s="33"/>
    </row>
    <row r="28" ht="12.75" customHeight="1">
      <c r="A28" s="35"/>
      <c r="B28" s="36"/>
      <c r="C28" s="35"/>
      <c r="D28" s="37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>
      <c r="F34" s="38"/>
      <c r="G34" s="38"/>
    </row>
    <row r="35" ht="12.75" customHeight="1">
      <c r="F35" s="38"/>
      <c r="G35" s="38"/>
    </row>
    <row r="36" ht="12.75" customHeight="1">
      <c r="F36" s="38"/>
      <c r="G36" s="3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5:D5"/>
    <mergeCell ref="A6:D6"/>
    <mergeCell ref="A15:B15"/>
    <mergeCell ref="C15:C16"/>
    <mergeCell ref="D15:D16"/>
  </mergeCells>
  <dataValidations>
    <dataValidation type="decimal" operator="greaterThanOrEqual" allowBlank="1" showInputMessage="1" showErrorMessage="1" prompt=" - " sqref="A9:A12">
      <formula1>1.0</formula1>
    </dataValidation>
    <dataValidation type="decimal" allowBlank="1" showInputMessage="1" showErrorMessage="1" prompt=" - " sqref="C9:C12">
      <formula1>3.0</formula1>
      <formula2>24.0</formula2>
    </dataValidation>
    <dataValidation type="date" operator="greaterThanOrEqual" allowBlank="1" showInputMessage="1" showErrorMessage="1" prompt=" - " sqref="B9:B12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12.0" topLeftCell="H13" activePane="bottomRight" state="frozen"/>
      <selection activeCell="H1" sqref="H1" pane="topRight"/>
      <selection activeCell="A13" sqref="A13" pane="bottomLeft"/>
      <selection activeCell="H13" sqref="H13" pane="bottomRight"/>
    </sheetView>
  </sheetViews>
  <sheetFormatPr customHeight="1" defaultColWidth="14.43" defaultRowHeight="15.0"/>
  <cols>
    <col customWidth="1" min="1" max="1" width="14.0"/>
    <col customWidth="1" min="2" max="3" width="10.14"/>
    <col customWidth="1" min="4" max="4" width="12.43"/>
    <col customWidth="1" min="5" max="5" width="18.0"/>
    <col customWidth="1" min="6" max="6" width="19.57"/>
    <col customWidth="1" min="7" max="7" width="20.71"/>
    <col customWidth="1" min="8" max="8" width="15.0"/>
    <col customWidth="1" min="9" max="10" width="3.86"/>
    <col customWidth="1" min="11" max="25" width="4.29"/>
    <col customWidth="1" min="26" max="27" width="10.0"/>
    <col customWidth="1" hidden="1" min="28" max="30" width="10.0"/>
  </cols>
  <sheetData>
    <row r="1" ht="12.75" customHeight="1">
      <c r="A1" s="39"/>
      <c r="B1" s="39"/>
    </row>
    <row r="2" ht="12.75" customHeight="1">
      <c r="A2" s="39"/>
      <c r="C2" s="40" t="s">
        <v>25</v>
      </c>
      <c r="D2" s="40" t="s">
        <v>26</v>
      </c>
      <c r="E2" s="40" t="s">
        <v>27</v>
      </c>
    </row>
    <row r="3" ht="12.75" customHeight="1">
      <c r="A3" s="39"/>
      <c r="C3" s="41">
        <v>1.0</v>
      </c>
      <c r="D3" s="42">
        <f>Config!B9</f>
        <v>44397</v>
      </c>
      <c r="E3" s="43">
        <f>Config!C9</f>
        <v>7</v>
      </c>
      <c r="I3" s="44"/>
      <c r="J3" s="44"/>
    </row>
    <row r="4" ht="12.75" customHeight="1">
      <c r="A4" s="39"/>
      <c r="C4" s="41">
        <v>2.0</v>
      </c>
      <c r="D4" s="42">
        <f>Config!B10</f>
        <v>44417</v>
      </c>
      <c r="E4" s="43">
        <f>Config!C10</f>
        <v>7</v>
      </c>
      <c r="I4" s="44"/>
      <c r="J4" s="44"/>
    </row>
    <row r="5" ht="12.75" customHeight="1">
      <c r="A5" s="39"/>
      <c r="C5" s="41">
        <v>3.0</v>
      </c>
      <c r="D5" s="42">
        <f>Config!B11</f>
        <v>44431</v>
      </c>
      <c r="E5" s="43">
        <f>Config!C11</f>
        <v>15</v>
      </c>
      <c r="I5" s="44"/>
      <c r="J5" s="44"/>
    </row>
    <row r="6" ht="12.75" customHeight="1">
      <c r="A6" s="39"/>
      <c r="B6" s="39"/>
      <c r="C6" s="41"/>
      <c r="D6" s="42" t="str">
        <f>Config!B12</f>
        <v/>
      </c>
      <c r="E6" s="43" t="str">
        <f>Config!C12</f>
        <v/>
      </c>
      <c r="I6" s="44"/>
      <c r="J6" s="44"/>
    </row>
    <row r="7" ht="12.75" customHeight="1">
      <c r="A7" s="39"/>
      <c r="C7" s="41"/>
      <c r="D7" s="42"/>
      <c r="E7" s="43" t="str">
        <f>Config!C13</f>
        <v/>
      </c>
      <c r="H7" s="45" t="s">
        <v>28</v>
      </c>
      <c r="I7" s="45" t="s">
        <v>29</v>
      </c>
      <c r="J7" s="46" t="s">
        <v>30</v>
      </c>
      <c r="K7" s="45" t="s">
        <v>31</v>
      </c>
      <c r="L7" s="45" t="s">
        <v>32</v>
      </c>
      <c r="M7" s="45" t="s">
        <v>29</v>
      </c>
      <c r="N7" s="45" t="str">
        <f>IF(N8=""," ",CHOOSE(WEEKDAY(N8,2),"L","M","X","J","V","S","D"))</f>
        <v>M</v>
      </c>
      <c r="O7" s="47" t="s">
        <v>28</v>
      </c>
      <c r="P7" s="45" t="s">
        <v>30</v>
      </c>
      <c r="Q7" s="45" t="s">
        <v>31</v>
      </c>
      <c r="R7" s="45" t="s">
        <v>28</v>
      </c>
      <c r="S7" s="45" t="s">
        <v>30</v>
      </c>
      <c r="T7" s="45" t="s">
        <v>31</v>
      </c>
      <c r="U7" s="45" t="s">
        <v>31</v>
      </c>
      <c r="V7" s="45" t="s">
        <v>29</v>
      </c>
      <c r="W7" s="45" t="s">
        <v>28</v>
      </c>
      <c r="X7" s="45" t="s">
        <v>30</v>
      </c>
      <c r="Y7" s="45" t="s">
        <v>31</v>
      </c>
    </row>
    <row r="8" ht="38.25" customHeight="1">
      <c r="A8" s="48"/>
      <c r="B8" s="48"/>
      <c r="C8" s="48"/>
      <c r="D8" s="49"/>
      <c r="E8" s="48"/>
      <c r="F8" s="48"/>
      <c r="G8" s="48"/>
      <c r="H8" s="50">
        <f>D3</f>
        <v>44397</v>
      </c>
      <c r="I8" s="51">
        <f>H8+2</f>
        <v>44399</v>
      </c>
      <c r="J8" s="52">
        <f>H8+3</f>
        <v>44400</v>
      </c>
      <c r="K8" s="52">
        <f t="shared" ref="K8:N8" si="1">J8+1</f>
        <v>44401</v>
      </c>
      <c r="L8" s="52">
        <f t="shared" si="1"/>
        <v>44402</v>
      </c>
      <c r="M8" s="52">
        <f t="shared" si="1"/>
        <v>44403</v>
      </c>
      <c r="N8" s="52">
        <f t="shared" si="1"/>
        <v>44404</v>
      </c>
      <c r="O8" s="53">
        <f>D4</f>
        <v>44417</v>
      </c>
      <c r="P8" s="52">
        <f>O8+2</f>
        <v>44419</v>
      </c>
      <c r="Q8" s="52">
        <f>P8+1</f>
        <v>44420</v>
      </c>
      <c r="R8" s="52">
        <v>44428.0</v>
      </c>
      <c r="S8" s="52">
        <v>44431.0</v>
      </c>
      <c r="T8" s="52">
        <f t="shared" ref="T8:V8" si="2">S8+1</f>
        <v>44432</v>
      </c>
      <c r="U8" s="52">
        <f t="shared" si="2"/>
        <v>44433</v>
      </c>
      <c r="V8" s="52">
        <f t="shared" si="2"/>
        <v>44434</v>
      </c>
      <c r="W8" s="52">
        <f>V8+4</f>
        <v>44438</v>
      </c>
      <c r="X8" s="52">
        <f>W8+3</f>
        <v>44441</v>
      </c>
      <c r="Y8" s="52">
        <f>X8+4</f>
        <v>44445</v>
      </c>
      <c r="Z8" s="48"/>
      <c r="AA8" s="48"/>
      <c r="AB8" s="48"/>
      <c r="AC8" s="48"/>
      <c r="AD8" s="48"/>
    </row>
    <row r="9" ht="12.75" customHeight="1">
      <c r="A9" s="48"/>
      <c r="B9" s="48"/>
      <c r="C9" s="48"/>
      <c r="D9" s="48"/>
      <c r="E9" s="54" t="s">
        <v>33</v>
      </c>
      <c r="H9" s="55">
        <f t="shared" ref="H9:Y9" si="3">COUNTIF(H13:H1001,"&gt;0")</f>
        <v>0</v>
      </c>
      <c r="I9" s="55">
        <f t="shared" si="3"/>
        <v>1</v>
      </c>
      <c r="J9" s="56">
        <f t="shared" si="3"/>
        <v>2</v>
      </c>
      <c r="K9" s="55">
        <f t="shared" si="3"/>
        <v>2</v>
      </c>
      <c r="L9" s="55">
        <f t="shared" si="3"/>
        <v>4</v>
      </c>
      <c r="M9" s="55">
        <f t="shared" si="3"/>
        <v>4</v>
      </c>
      <c r="N9" s="55">
        <f t="shared" si="3"/>
        <v>3</v>
      </c>
      <c r="O9" s="56">
        <f t="shared" si="3"/>
        <v>2</v>
      </c>
      <c r="P9" s="55">
        <f t="shared" si="3"/>
        <v>3</v>
      </c>
      <c r="Q9" s="55">
        <f t="shared" si="3"/>
        <v>5</v>
      </c>
      <c r="R9" s="55">
        <f t="shared" si="3"/>
        <v>3</v>
      </c>
      <c r="S9" s="55">
        <f t="shared" si="3"/>
        <v>3</v>
      </c>
      <c r="T9" s="55">
        <f t="shared" si="3"/>
        <v>4</v>
      </c>
      <c r="U9" s="55">
        <f t="shared" si="3"/>
        <v>3</v>
      </c>
      <c r="V9" s="55">
        <f t="shared" si="3"/>
        <v>2</v>
      </c>
      <c r="W9" s="55">
        <f t="shared" si="3"/>
        <v>1</v>
      </c>
      <c r="X9" s="56">
        <f t="shared" si="3"/>
        <v>3</v>
      </c>
      <c r="Y9" s="55">
        <f t="shared" si="3"/>
        <v>2</v>
      </c>
      <c r="Z9" s="48"/>
      <c r="AA9" s="48"/>
      <c r="AB9" s="57" t="str">
        <f>Config!A17</f>
        <v>Análisis</v>
      </c>
      <c r="AC9" s="57" t="str">
        <f>Config!B17</f>
        <v>Pendiente</v>
      </c>
      <c r="AD9" s="57" t="str">
        <f>#REF!</f>
        <v>#REF!</v>
      </c>
    </row>
    <row r="10" ht="12.75" customHeight="1">
      <c r="E10" s="58" t="s">
        <v>34</v>
      </c>
      <c r="G10" s="59"/>
      <c r="H10" s="60">
        <f t="shared" ref="H10:Y10" si="4">SUM(H12:H1001)</f>
        <v>0</v>
      </c>
      <c r="I10" s="60">
        <f t="shared" si="4"/>
        <v>1</v>
      </c>
      <c r="J10" s="60">
        <f t="shared" si="4"/>
        <v>4</v>
      </c>
      <c r="K10" s="60">
        <f t="shared" si="4"/>
        <v>3</v>
      </c>
      <c r="L10" s="60">
        <f t="shared" si="4"/>
        <v>10</v>
      </c>
      <c r="M10" s="60">
        <f t="shared" si="4"/>
        <v>7</v>
      </c>
      <c r="N10" s="60">
        <f t="shared" si="4"/>
        <v>3</v>
      </c>
      <c r="O10" s="60">
        <f t="shared" si="4"/>
        <v>4</v>
      </c>
      <c r="P10" s="60">
        <f t="shared" si="4"/>
        <v>4</v>
      </c>
      <c r="Q10" s="60">
        <f t="shared" si="4"/>
        <v>10</v>
      </c>
      <c r="R10" s="60">
        <f t="shared" si="4"/>
        <v>3</v>
      </c>
      <c r="S10" s="60">
        <f t="shared" si="4"/>
        <v>4</v>
      </c>
      <c r="T10" s="60">
        <f t="shared" si="4"/>
        <v>6</v>
      </c>
      <c r="U10" s="60">
        <f t="shared" si="4"/>
        <v>5</v>
      </c>
      <c r="V10" s="60">
        <f t="shared" si="4"/>
        <v>2</v>
      </c>
      <c r="W10" s="60">
        <f t="shared" si="4"/>
        <v>1</v>
      </c>
      <c r="X10" s="60">
        <f t="shared" si="4"/>
        <v>5</v>
      </c>
      <c r="Y10" s="60">
        <f t="shared" si="4"/>
        <v>3</v>
      </c>
      <c r="AB10" s="57" t="str">
        <f>Config!A18</f>
        <v>Codificación</v>
      </c>
      <c r="AC10" s="57" t="str">
        <f>Config!B18</f>
        <v>En curso</v>
      </c>
      <c r="AD10" s="57" t="str">
        <f>Config!C17</f>
        <v>Maria Jose</v>
      </c>
    </row>
    <row r="11" ht="12.75" customHeight="1">
      <c r="A11" s="61" t="s">
        <v>35</v>
      </c>
      <c r="B11" s="62"/>
      <c r="C11" s="62"/>
      <c r="D11" s="62"/>
      <c r="E11" s="62"/>
      <c r="F11" s="62"/>
      <c r="G11" s="63"/>
      <c r="H11" s="64" t="s">
        <v>36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AB11" s="57" t="str">
        <f>Config!A19</f>
        <v>Documentacion</v>
      </c>
      <c r="AC11" s="57" t="str">
        <f>Config!B19</f>
        <v>Terminada</v>
      </c>
      <c r="AD11" s="57" t="str">
        <f>Config!C18</f>
        <v>Patrcia</v>
      </c>
    </row>
    <row r="12" ht="12.75" customHeight="1">
      <c r="A12" s="66" t="s">
        <v>37</v>
      </c>
      <c r="B12" s="61" t="s">
        <v>38</v>
      </c>
      <c r="C12" s="62"/>
      <c r="D12" s="62"/>
      <c r="E12" s="66" t="s">
        <v>39</v>
      </c>
      <c r="F12" s="66" t="s">
        <v>40</v>
      </c>
      <c r="G12" s="66" t="s">
        <v>41</v>
      </c>
      <c r="H12" s="67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AB12" s="57" t="str">
        <f>Config!A20</f>
        <v>Pruebas</v>
      </c>
      <c r="AC12" s="57" t="str">
        <f>Config!B20</f>
        <v>Eliminada</v>
      </c>
      <c r="AD12" s="57" t="str">
        <f>Config!C19</f>
        <v>Dennis</v>
      </c>
    </row>
    <row r="13" ht="12.75" customHeight="1">
      <c r="A13" s="69" t="s">
        <v>42</v>
      </c>
      <c r="B13" s="70" t="s">
        <v>43</v>
      </c>
      <c r="C13" s="71"/>
      <c r="D13" s="72"/>
      <c r="E13" s="73" t="s">
        <v>17</v>
      </c>
      <c r="F13" s="73" t="s">
        <v>18</v>
      </c>
      <c r="G13" s="73" t="s">
        <v>13</v>
      </c>
      <c r="H13" s="74"/>
      <c r="I13" s="74">
        <v>1.0</v>
      </c>
      <c r="J13" s="74">
        <v>2.0</v>
      </c>
      <c r="K13" s="74">
        <v>1.0</v>
      </c>
      <c r="L13" s="74">
        <v>2.0</v>
      </c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AB13" s="57" t="str">
        <f>Config!A21</f>
        <v>Reunión</v>
      </c>
      <c r="AC13" s="57" t="str">
        <f>Config!B21</f>
        <v/>
      </c>
      <c r="AD13" s="57" t="str">
        <f>Config!C20</f>
        <v>Karem</v>
      </c>
    </row>
    <row r="14" ht="12.75" customHeight="1">
      <c r="A14" s="69" t="s">
        <v>44</v>
      </c>
      <c r="B14" s="70" t="s">
        <v>45</v>
      </c>
      <c r="C14" s="71"/>
      <c r="D14" s="72"/>
      <c r="E14" s="73" t="s">
        <v>17</v>
      </c>
      <c r="F14" s="73" t="s">
        <v>18</v>
      </c>
      <c r="G14" s="70" t="s">
        <v>16</v>
      </c>
      <c r="H14" s="75"/>
      <c r="I14" s="75"/>
      <c r="J14" s="76"/>
      <c r="K14" s="75"/>
      <c r="L14" s="75">
        <v>3.0</v>
      </c>
      <c r="M14" s="72">
        <v>2.0</v>
      </c>
      <c r="N14" s="73">
        <v>1.0</v>
      </c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AB14" s="57" t="str">
        <f>Config!A23</f>
        <v/>
      </c>
      <c r="AC14" s="57" t="str">
        <f>Config!B23</f>
        <v/>
      </c>
      <c r="AD14" s="57" t="str">
        <f>Config!C23</f>
        <v/>
      </c>
    </row>
    <row r="15" ht="12.75" customHeight="1">
      <c r="A15" s="69" t="s">
        <v>46</v>
      </c>
      <c r="B15" s="70" t="s">
        <v>47</v>
      </c>
      <c r="C15" s="71"/>
      <c r="D15" s="72"/>
      <c r="E15" s="73" t="s">
        <v>14</v>
      </c>
      <c r="F15" s="73" t="s">
        <v>18</v>
      </c>
      <c r="G15" s="73" t="s">
        <v>16</v>
      </c>
      <c r="H15" s="77"/>
      <c r="I15" s="77"/>
      <c r="J15" s="77">
        <v>2.0</v>
      </c>
      <c r="K15" s="77">
        <v>2.0</v>
      </c>
      <c r="L15" s="77">
        <v>1.0</v>
      </c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AB15" s="57" t="str">
        <f>Config!G17</f>
        <v/>
      </c>
      <c r="AC15" s="57" t="str">
        <f>Config!H17</f>
        <v/>
      </c>
      <c r="AD15" s="57" t="str">
        <f>Config!I17</f>
        <v/>
      </c>
    </row>
    <row r="16" ht="12.75" customHeight="1">
      <c r="A16" s="69" t="s">
        <v>48</v>
      </c>
      <c r="B16" s="70" t="s">
        <v>49</v>
      </c>
      <c r="C16" s="71"/>
      <c r="D16" s="72"/>
      <c r="E16" s="73" t="s">
        <v>14</v>
      </c>
      <c r="F16" s="73" t="s">
        <v>18</v>
      </c>
      <c r="G16" s="73" t="s">
        <v>19</v>
      </c>
      <c r="H16" s="73"/>
      <c r="I16" s="73"/>
      <c r="J16" s="73"/>
      <c r="K16" s="73"/>
      <c r="L16" s="73">
        <v>4.0</v>
      </c>
      <c r="M16" s="73">
        <v>2.0</v>
      </c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</row>
    <row r="17" ht="12.75" customHeight="1">
      <c r="A17" s="69" t="s">
        <v>50</v>
      </c>
      <c r="B17" s="78" t="s">
        <v>51</v>
      </c>
      <c r="C17" s="79"/>
      <c r="D17" s="79"/>
      <c r="E17" s="73" t="s">
        <v>17</v>
      </c>
      <c r="F17" s="73" t="s">
        <v>18</v>
      </c>
      <c r="G17" s="73" t="s">
        <v>13</v>
      </c>
      <c r="H17" s="73"/>
      <c r="I17" s="73"/>
      <c r="J17" s="73"/>
      <c r="K17" s="73"/>
      <c r="L17" s="73"/>
      <c r="M17" s="73">
        <v>1.0</v>
      </c>
      <c r="N17" s="73">
        <v>1.0</v>
      </c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</row>
    <row r="18" ht="12.75" customHeight="1">
      <c r="A18" s="69" t="s">
        <v>52</v>
      </c>
      <c r="B18" s="80" t="s">
        <v>53</v>
      </c>
      <c r="E18" s="73" t="s">
        <v>20</v>
      </c>
      <c r="F18" s="73" t="s">
        <v>18</v>
      </c>
      <c r="G18" s="73" t="s">
        <v>22</v>
      </c>
      <c r="H18" s="73"/>
      <c r="I18" s="73"/>
      <c r="J18" s="73"/>
      <c r="K18" s="73"/>
      <c r="L18" s="73"/>
      <c r="M18" s="73">
        <v>2.0</v>
      </c>
      <c r="N18" s="73">
        <v>1.0</v>
      </c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</row>
    <row r="19" ht="12.75" customHeight="1">
      <c r="A19" s="69" t="s">
        <v>54</v>
      </c>
      <c r="B19" s="70" t="s">
        <v>55</v>
      </c>
      <c r="C19" s="71"/>
      <c r="D19" s="72"/>
      <c r="E19" s="73" t="s">
        <v>17</v>
      </c>
      <c r="F19" s="73" t="s">
        <v>18</v>
      </c>
      <c r="G19" s="73" t="s">
        <v>13</v>
      </c>
      <c r="H19" s="73"/>
      <c r="I19" s="73"/>
      <c r="J19" s="73"/>
      <c r="K19" s="73"/>
      <c r="L19" s="73"/>
      <c r="M19" s="73"/>
      <c r="N19" s="73"/>
      <c r="O19" s="73">
        <v>2.0</v>
      </c>
      <c r="P19" s="73">
        <v>1.0</v>
      </c>
      <c r="Q19" s="73"/>
      <c r="R19" s="73"/>
      <c r="S19" s="73"/>
      <c r="T19" s="73"/>
      <c r="U19" s="73"/>
      <c r="V19" s="73"/>
      <c r="W19" s="73"/>
      <c r="X19" s="73"/>
      <c r="Y19" s="73"/>
    </row>
    <row r="20" ht="12.75" customHeight="1">
      <c r="A20" s="69" t="s">
        <v>56</v>
      </c>
      <c r="B20" s="70" t="s">
        <v>45</v>
      </c>
      <c r="C20" s="71"/>
      <c r="D20" s="72"/>
      <c r="E20" s="73" t="s">
        <v>17</v>
      </c>
      <c r="F20" s="73" t="s">
        <v>18</v>
      </c>
      <c r="G20" s="73" t="s">
        <v>16</v>
      </c>
      <c r="H20" s="73"/>
      <c r="I20" s="73"/>
      <c r="J20" s="73"/>
      <c r="K20" s="73"/>
      <c r="L20" s="73"/>
      <c r="M20" s="73"/>
      <c r="N20" s="73"/>
      <c r="O20" s="81"/>
      <c r="P20" s="82">
        <v>1.0</v>
      </c>
      <c r="Q20" s="39">
        <v>1.0</v>
      </c>
      <c r="R20" s="73"/>
      <c r="S20" s="39"/>
      <c r="T20" s="39"/>
      <c r="U20" s="39"/>
      <c r="V20" s="39"/>
      <c r="W20" s="39"/>
      <c r="X20" s="39"/>
      <c r="Y20" s="39"/>
    </row>
    <row r="21" ht="12.75" customHeight="1">
      <c r="A21" s="69" t="s">
        <v>57</v>
      </c>
      <c r="B21" s="70" t="s">
        <v>47</v>
      </c>
      <c r="C21" s="71"/>
      <c r="D21" s="72"/>
      <c r="E21" s="73" t="s">
        <v>14</v>
      </c>
      <c r="F21" s="73" t="s">
        <v>18</v>
      </c>
      <c r="G21" s="73" t="s">
        <v>22</v>
      </c>
      <c r="H21" s="73"/>
      <c r="I21" s="73"/>
      <c r="J21" s="73"/>
      <c r="K21" s="73"/>
      <c r="L21" s="73"/>
      <c r="M21" s="73"/>
      <c r="N21" s="73"/>
      <c r="O21" s="73">
        <v>2.0</v>
      </c>
      <c r="P21" s="73">
        <v>2.0</v>
      </c>
      <c r="Q21" s="73">
        <v>1.0</v>
      </c>
      <c r="R21" s="73"/>
      <c r="S21" s="73"/>
      <c r="T21" s="73"/>
      <c r="U21" s="73"/>
      <c r="V21" s="73"/>
      <c r="W21" s="73"/>
      <c r="X21" s="73"/>
      <c r="Y21" s="73"/>
    </row>
    <row r="22" ht="12.75" customHeight="1">
      <c r="A22" s="69" t="s">
        <v>58</v>
      </c>
      <c r="B22" s="83" t="s">
        <v>59</v>
      </c>
      <c r="C22" s="84"/>
      <c r="D22" s="85"/>
      <c r="E22" s="73" t="s">
        <v>14</v>
      </c>
      <c r="F22" s="73" t="s">
        <v>18</v>
      </c>
      <c r="G22" s="86" t="s">
        <v>13</v>
      </c>
      <c r="H22" s="73"/>
      <c r="I22" s="73"/>
      <c r="J22" s="73"/>
      <c r="K22" s="73"/>
      <c r="L22" s="73"/>
      <c r="M22" s="73"/>
      <c r="N22" s="73"/>
      <c r="O22" s="73"/>
      <c r="P22" s="73"/>
      <c r="Q22" s="73">
        <v>4.0</v>
      </c>
      <c r="R22" s="73"/>
      <c r="S22" s="73"/>
      <c r="T22" s="73"/>
      <c r="U22" s="73"/>
      <c r="V22" s="73"/>
      <c r="W22" s="73"/>
      <c r="X22" s="73"/>
      <c r="Y22" s="73"/>
    </row>
    <row r="23" ht="12.75" customHeight="1">
      <c r="A23" s="69" t="s">
        <v>60</v>
      </c>
      <c r="B23" s="87" t="s">
        <v>61</v>
      </c>
      <c r="E23" s="73" t="s">
        <v>14</v>
      </c>
      <c r="F23" s="73" t="s">
        <v>18</v>
      </c>
      <c r="G23" s="73" t="s">
        <v>19</v>
      </c>
      <c r="H23" s="73"/>
      <c r="I23" s="73"/>
      <c r="J23" s="73"/>
      <c r="K23" s="73"/>
      <c r="L23" s="73"/>
      <c r="M23" s="73"/>
      <c r="N23" s="73"/>
      <c r="O23" s="73"/>
      <c r="P23" s="73"/>
      <c r="Q23" s="73">
        <v>2.0</v>
      </c>
      <c r="R23" s="73"/>
      <c r="S23" s="73"/>
      <c r="T23" s="73"/>
      <c r="U23" s="73"/>
      <c r="V23" s="73"/>
      <c r="W23" s="73"/>
      <c r="X23" s="73"/>
      <c r="Y23" s="73"/>
    </row>
    <row r="24" ht="12.75" customHeight="1">
      <c r="A24" s="69" t="s">
        <v>62</v>
      </c>
      <c r="B24" s="88" t="s">
        <v>63</v>
      </c>
      <c r="C24" s="84"/>
      <c r="D24" s="85"/>
      <c r="E24" s="86" t="s">
        <v>14</v>
      </c>
      <c r="F24" s="86" t="s">
        <v>18</v>
      </c>
      <c r="G24" s="86" t="s">
        <v>22</v>
      </c>
      <c r="H24" s="73"/>
      <c r="I24" s="73"/>
      <c r="J24" s="73"/>
      <c r="K24" s="73"/>
      <c r="L24" s="73"/>
      <c r="M24" s="73"/>
      <c r="N24" s="73"/>
      <c r="O24" s="73"/>
      <c r="P24" s="73"/>
      <c r="Q24" s="86">
        <v>2.0</v>
      </c>
      <c r="R24" s="73"/>
      <c r="S24" s="73"/>
      <c r="T24" s="73"/>
      <c r="U24" s="73"/>
      <c r="V24" s="73"/>
      <c r="W24" s="73"/>
      <c r="X24" s="73"/>
      <c r="Y24" s="73"/>
    </row>
    <row r="25" ht="12.75" customHeight="1">
      <c r="A25" s="69" t="s">
        <v>64</v>
      </c>
      <c r="B25" s="88" t="s">
        <v>65</v>
      </c>
      <c r="C25" s="84"/>
      <c r="D25" s="85"/>
      <c r="E25" s="86" t="s">
        <v>14</v>
      </c>
      <c r="F25" s="86" t="s">
        <v>18</v>
      </c>
      <c r="G25" s="86" t="s">
        <v>22</v>
      </c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86">
        <v>1.0</v>
      </c>
      <c r="S25" s="73"/>
      <c r="T25" s="73"/>
      <c r="U25" s="73"/>
      <c r="V25" s="73"/>
      <c r="W25" s="73"/>
      <c r="X25" s="73"/>
      <c r="Y25" s="73"/>
    </row>
    <row r="26" ht="12.75" customHeight="1">
      <c r="A26" s="69" t="s">
        <v>66</v>
      </c>
      <c r="B26" s="70" t="s">
        <v>55</v>
      </c>
      <c r="C26" s="2"/>
      <c r="D26" s="3"/>
      <c r="E26" s="73" t="s">
        <v>17</v>
      </c>
      <c r="F26" s="73" t="s">
        <v>18</v>
      </c>
      <c r="G26" s="73" t="s">
        <v>13</v>
      </c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>
        <v>1.0</v>
      </c>
      <c r="S26" s="73">
        <v>1.0</v>
      </c>
      <c r="T26" s="73"/>
      <c r="U26" s="73"/>
      <c r="V26" s="73"/>
      <c r="W26" s="73"/>
      <c r="X26" s="73"/>
      <c r="Y26" s="73"/>
    </row>
    <row r="27" ht="12.75" customHeight="1">
      <c r="A27" s="69" t="s">
        <v>67</v>
      </c>
      <c r="B27" s="89" t="s">
        <v>68</v>
      </c>
      <c r="C27" s="84"/>
      <c r="D27" s="85"/>
      <c r="E27" s="73" t="s">
        <v>14</v>
      </c>
      <c r="F27" s="73" t="s">
        <v>18</v>
      </c>
      <c r="G27" s="73" t="s">
        <v>19</v>
      </c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>
        <v>1.0</v>
      </c>
      <c r="S27" s="73">
        <v>2.0</v>
      </c>
      <c r="T27" s="73">
        <v>1.0</v>
      </c>
      <c r="U27" s="73"/>
      <c r="V27" s="73"/>
      <c r="W27" s="73"/>
      <c r="X27" s="73"/>
      <c r="Y27" s="73"/>
    </row>
    <row r="28" ht="12.75" customHeight="1">
      <c r="A28" s="69" t="s">
        <v>69</v>
      </c>
      <c r="B28" s="90" t="s">
        <v>70</v>
      </c>
      <c r="C28" s="2"/>
      <c r="D28" s="3"/>
      <c r="E28" s="73" t="s">
        <v>14</v>
      </c>
      <c r="F28" s="73" t="s">
        <v>18</v>
      </c>
      <c r="G28" s="73" t="s">
        <v>16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>
        <v>1.0</v>
      </c>
      <c r="T28" s="73">
        <v>2.0</v>
      </c>
      <c r="U28" s="73"/>
      <c r="V28" s="73"/>
      <c r="W28" s="73"/>
      <c r="X28" s="73"/>
      <c r="Y28" s="73"/>
    </row>
    <row r="29" ht="12.75" customHeight="1">
      <c r="A29" s="69" t="s">
        <v>71</v>
      </c>
      <c r="B29" s="91" t="s">
        <v>72</v>
      </c>
      <c r="C29" s="92"/>
      <c r="D29" s="93"/>
      <c r="E29" s="73" t="s">
        <v>14</v>
      </c>
      <c r="F29" s="86" t="s">
        <v>18</v>
      </c>
      <c r="G29" s="73" t="s">
        <v>22</v>
      </c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>
        <v>2.0</v>
      </c>
      <c r="U29" s="73">
        <v>1.0</v>
      </c>
      <c r="V29" s="73"/>
      <c r="W29" s="73"/>
      <c r="X29" s="73"/>
      <c r="Y29" s="73"/>
    </row>
    <row r="30" ht="12.75" customHeight="1">
      <c r="A30" s="69" t="s">
        <v>73</v>
      </c>
      <c r="B30" s="94" t="s">
        <v>74</v>
      </c>
      <c r="C30" s="92"/>
      <c r="D30" s="93"/>
      <c r="E30" s="73" t="s">
        <v>14</v>
      </c>
      <c r="F30" s="73" t="s">
        <v>18</v>
      </c>
      <c r="G30" s="73" t="s">
        <v>19</v>
      </c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>
        <v>1.0</v>
      </c>
      <c r="U30" s="73">
        <v>3.0</v>
      </c>
      <c r="V30" s="73">
        <v>1.0</v>
      </c>
      <c r="W30" s="73"/>
      <c r="X30" s="73"/>
      <c r="Y30" s="73"/>
    </row>
    <row r="31" ht="12.75" customHeight="1">
      <c r="A31" s="69" t="s">
        <v>75</v>
      </c>
      <c r="B31" s="95" t="s">
        <v>76</v>
      </c>
      <c r="C31" s="92"/>
      <c r="D31" s="93"/>
      <c r="E31" s="73" t="s">
        <v>14</v>
      </c>
      <c r="F31" s="73" t="s">
        <v>18</v>
      </c>
      <c r="G31" s="86" t="s">
        <v>13</v>
      </c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>
        <v>1.0</v>
      </c>
      <c r="V31" s="73">
        <v>1.0</v>
      </c>
      <c r="W31" s="73"/>
      <c r="X31" s="73"/>
      <c r="Y31" s="73"/>
    </row>
    <row r="32" ht="12.75" customHeight="1">
      <c r="A32" s="69" t="s">
        <v>77</v>
      </c>
      <c r="B32" s="90" t="s">
        <v>78</v>
      </c>
      <c r="C32" s="71"/>
      <c r="D32" s="72"/>
      <c r="E32" s="86" t="s">
        <v>17</v>
      </c>
      <c r="F32" s="86" t="s">
        <v>18</v>
      </c>
      <c r="G32" s="86" t="s">
        <v>16</v>
      </c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86">
        <v>1.0</v>
      </c>
      <c r="X32" s="86">
        <v>2.0</v>
      </c>
      <c r="Y32" s="73"/>
    </row>
    <row r="33" ht="12.75" customHeight="1">
      <c r="A33" s="69" t="s">
        <v>79</v>
      </c>
      <c r="B33" s="90" t="s">
        <v>80</v>
      </c>
      <c r="C33" s="71"/>
      <c r="D33" s="72"/>
      <c r="E33" s="86" t="s">
        <v>17</v>
      </c>
      <c r="F33" s="86" t="s">
        <v>18</v>
      </c>
      <c r="G33" s="86" t="s">
        <v>22</v>
      </c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86">
        <v>2.0</v>
      </c>
      <c r="Y33" s="86">
        <v>1.0</v>
      </c>
    </row>
    <row r="34" ht="12.75" customHeight="1">
      <c r="A34" s="69" t="s">
        <v>81</v>
      </c>
      <c r="B34" s="90" t="s">
        <v>82</v>
      </c>
      <c r="C34" s="71"/>
      <c r="D34" s="72"/>
      <c r="E34" s="86" t="s">
        <v>17</v>
      </c>
      <c r="F34" s="86" t="s">
        <v>18</v>
      </c>
      <c r="G34" s="86" t="s">
        <v>13</v>
      </c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86">
        <v>1.0</v>
      </c>
      <c r="Y34" s="86">
        <v>2.0</v>
      </c>
    </row>
    <row r="35" ht="12.75" customHeight="1">
      <c r="A35" s="81"/>
      <c r="B35" s="70"/>
      <c r="C35" s="71"/>
      <c r="D35" s="72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</row>
    <row r="36" ht="12.75" customHeight="1">
      <c r="A36" s="81"/>
      <c r="B36" s="70"/>
      <c r="C36" s="71"/>
      <c r="D36" s="72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</row>
    <row r="37" ht="12.75" customHeight="1">
      <c r="A37" s="81"/>
      <c r="B37" s="70"/>
      <c r="C37" s="71"/>
      <c r="D37" s="72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</row>
    <row r="38" ht="12.75" customHeight="1">
      <c r="A38" s="81"/>
      <c r="B38" s="70"/>
      <c r="C38" s="2"/>
      <c r="D38" s="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</row>
    <row r="39" ht="12.75" customHeight="1">
      <c r="A39" s="81"/>
      <c r="B39" s="70"/>
      <c r="C39" s="2"/>
      <c r="D39" s="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</row>
    <row r="40" ht="12.75" customHeight="1">
      <c r="A40" s="81"/>
      <c r="B40" s="96"/>
      <c r="C40" s="71"/>
      <c r="D40" s="72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</row>
    <row r="41" ht="12.75" customHeight="1">
      <c r="A41" s="81"/>
      <c r="B41" s="70"/>
      <c r="C41" s="2"/>
      <c r="D41" s="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</row>
    <row r="42" ht="12.75" customHeight="1">
      <c r="A42" s="81"/>
      <c r="B42" s="96"/>
      <c r="C42" s="71"/>
      <c r="D42" s="72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ht="12.75" customHeight="1">
      <c r="A43" s="73"/>
      <c r="B43" s="70"/>
      <c r="C43" s="2"/>
      <c r="D43" s="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</row>
    <row r="44" ht="12.75" customHeight="1">
      <c r="A44" s="73"/>
      <c r="B44" s="70"/>
      <c r="C44" s="2"/>
      <c r="D44" s="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</row>
    <row r="45" ht="12.75" customHeight="1">
      <c r="A45" s="73"/>
      <c r="B45" s="70"/>
      <c r="C45" s="2"/>
      <c r="D45" s="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</row>
    <row r="46" ht="12.75" customHeight="1">
      <c r="A46" s="73"/>
      <c r="B46" s="70"/>
      <c r="C46" s="2"/>
      <c r="D46" s="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</row>
    <row r="47" ht="12.75" customHeight="1">
      <c r="A47" s="73"/>
      <c r="B47" s="70"/>
      <c r="C47" s="2"/>
      <c r="D47" s="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</row>
    <row r="48" ht="12.75" customHeight="1">
      <c r="A48" s="73"/>
      <c r="B48" s="70"/>
      <c r="C48" s="2"/>
      <c r="D48" s="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ht="12.75" customHeight="1">
      <c r="A49" s="73"/>
      <c r="B49" s="70"/>
      <c r="C49" s="2"/>
      <c r="D49" s="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ht="12.75" customHeight="1">
      <c r="A50" s="73"/>
      <c r="B50" s="70"/>
      <c r="C50" s="2"/>
      <c r="D50" s="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</row>
    <row r="51" ht="12.75" customHeight="1">
      <c r="A51" s="73"/>
      <c r="B51" s="70"/>
      <c r="C51" s="2"/>
      <c r="D51" s="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</row>
    <row r="52" ht="12.75" customHeight="1">
      <c r="A52" s="73"/>
      <c r="B52" s="70"/>
      <c r="C52" s="2"/>
      <c r="D52" s="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</row>
    <row r="53" ht="12.75" customHeight="1">
      <c r="A53" s="73"/>
      <c r="B53" s="70"/>
      <c r="C53" s="2"/>
      <c r="D53" s="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</row>
    <row r="54" ht="12.75" customHeight="1">
      <c r="A54" s="73"/>
      <c r="B54" s="70"/>
      <c r="C54" s="2"/>
      <c r="D54" s="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</row>
    <row r="55" ht="12.75" customHeight="1">
      <c r="A55" s="73"/>
      <c r="B55" s="70"/>
      <c r="C55" s="2"/>
      <c r="D55" s="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</row>
    <row r="56" ht="12.75" customHeight="1">
      <c r="A56" s="73"/>
      <c r="B56" s="70"/>
      <c r="C56" s="2"/>
      <c r="D56" s="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</row>
    <row r="57" ht="12.75" customHeight="1">
      <c r="A57" s="73"/>
      <c r="B57" s="70"/>
      <c r="C57" s="2"/>
      <c r="D57" s="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ht="12.75" customHeight="1">
      <c r="A58" s="73"/>
      <c r="B58" s="70"/>
      <c r="C58" s="2"/>
      <c r="D58" s="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</row>
    <row r="59" ht="12.75" customHeight="1">
      <c r="A59" s="73"/>
      <c r="B59" s="70"/>
      <c r="C59" s="2"/>
      <c r="D59" s="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</row>
    <row r="60" ht="12.75" customHeight="1">
      <c r="A60" s="73"/>
      <c r="B60" s="70"/>
      <c r="C60" s="2"/>
      <c r="D60" s="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</row>
    <row r="61" ht="12.75" customHeight="1">
      <c r="A61" s="73"/>
      <c r="B61" s="70"/>
      <c r="C61" s="2"/>
      <c r="D61" s="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</row>
    <row r="62" ht="12.75" customHeight="1">
      <c r="A62" s="73"/>
      <c r="B62" s="70"/>
      <c r="C62" s="2"/>
      <c r="D62" s="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</row>
    <row r="63" ht="12.75" customHeight="1">
      <c r="A63" s="73"/>
      <c r="B63" s="70"/>
      <c r="C63" s="2"/>
      <c r="D63" s="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</row>
    <row r="64" ht="12.75" customHeight="1">
      <c r="A64" s="73"/>
      <c r="B64" s="70"/>
      <c r="C64" s="2"/>
      <c r="D64" s="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</row>
    <row r="65" ht="12.75" customHeight="1">
      <c r="A65" s="73"/>
      <c r="B65" s="70"/>
      <c r="C65" s="2"/>
      <c r="D65" s="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</row>
    <row r="66" ht="12.75" customHeight="1">
      <c r="A66" s="73"/>
      <c r="B66" s="70"/>
      <c r="C66" s="2"/>
      <c r="D66" s="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</row>
    <row r="67" ht="12.75" customHeight="1">
      <c r="A67" s="73"/>
      <c r="B67" s="70"/>
      <c r="C67" s="2"/>
      <c r="D67" s="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</row>
    <row r="68" ht="12.75" customHeight="1">
      <c r="A68" s="73"/>
      <c r="B68" s="70"/>
      <c r="C68" s="2"/>
      <c r="D68" s="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</row>
    <row r="69" ht="12.75" customHeight="1">
      <c r="A69" s="73"/>
      <c r="B69" s="70"/>
      <c r="C69" s="2"/>
      <c r="D69" s="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</row>
    <row r="70" ht="12.75" customHeight="1">
      <c r="A70" s="73"/>
      <c r="B70" s="70"/>
      <c r="C70" s="2"/>
      <c r="D70" s="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</row>
    <row r="71" ht="12.75" customHeight="1">
      <c r="A71" s="73"/>
      <c r="B71" s="70"/>
      <c r="C71" s="2"/>
      <c r="D71" s="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</row>
    <row r="72" ht="12.75" customHeight="1">
      <c r="A72" s="73"/>
      <c r="B72" s="70"/>
      <c r="C72" s="2"/>
      <c r="D72" s="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</row>
    <row r="73" ht="12.75" customHeight="1">
      <c r="A73" s="73"/>
      <c r="B73" s="70"/>
      <c r="C73" s="2"/>
      <c r="D73" s="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</row>
    <row r="74" ht="12.75" customHeight="1">
      <c r="A74" s="73"/>
      <c r="B74" s="70"/>
      <c r="C74" s="2"/>
      <c r="D74" s="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</row>
    <row r="75" ht="12.75" customHeight="1">
      <c r="A75" s="73"/>
      <c r="B75" s="70"/>
      <c r="C75" s="2"/>
      <c r="D75" s="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</row>
    <row r="76" ht="12.75" customHeight="1">
      <c r="A76" s="73"/>
      <c r="B76" s="70"/>
      <c r="C76" s="2"/>
      <c r="D76" s="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</row>
    <row r="77" ht="12.75" customHeight="1">
      <c r="A77" s="73"/>
      <c r="B77" s="70"/>
      <c r="C77" s="2"/>
      <c r="D77" s="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</row>
    <row r="78" ht="12.75" customHeight="1">
      <c r="A78" s="73"/>
      <c r="B78" s="70"/>
      <c r="C78" s="2"/>
      <c r="D78" s="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</row>
    <row r="79" ht="12.75" customHeight="1">
      <c r="A79" s="73"/>
      <c r="B79" s="70"/>
      <c r="C79" s="2"/>
      <c r="D79" s="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</row>
    <row r="80" ht="12.75" customHeight="1">
      <c r="A80" s="73"/>
      <c r="B80" s="70"/>
      <c r="C80" s="2"/>
      <c r="D80" s="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</row>
    <row r="81" ht="12.75" customHeight="1">
      <c r="A81" s="73"/>
      <c r="B81" s="70"/>
      <c r="C81" s="2"/>
      <c r="D81" s="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</row>
    <row r="82" ht="12.75" customHeight="1">
      <c r="A82" s="73"/>
      <c r="B82" s="70"/>
      <c r="C82" s="2"/>
      <c r="D82" s="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</row>
    <row r="83" ht="12.75" customHeight="1">
      <c r="A83" s="73"/>
      <c r="B83" s="70"/>
      <c r="C83" s="2"/>
      <c r="D83" s="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</row>
    <row r="84" ht="12.75" customHeight="1">
      <c r="A84" s="73"/>
      <c r="B84" s="70"/>
      <c r="C84" s="2"/>
      <c r="D84" s="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</row>
    <row r="85" ht="12.75" customHeight="1">
      <c r="A85" s="73"/>
      <c r="B85" s="70"/>
      <c r="C85" s="2"/>
      <c r="D85" s="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</row>
    <row r="86" ht="12.75" customHeight="1">
      <c r="A86" s="73"/>
      <c r="B86" s="70"/>
      <c r="C86" s="2"/>
      <c r="D86" s="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</row>
    <row r="87" ht="12.75" customHeight="1">
      <c r="A87" s="73"/>
      <c r="B87" s="70"/>
      <c r="C87" s="2"/>
      <c r="D87" s="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</row>
    <row r="88" ht="12.75" customHeight="1">
      <c r="A88" s="73"/>
      <c r="B88" s="70"/>
      <c r="C88" s="2"/>
      <c r="D88" s="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</row>
    <row r="89" ht="12.75" customHeight="1">
      <c r="A89" s="73"/>
      <c r="B89" s="70"/>
      <c r="C89" s="2"/>
      <c r="D89" s="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</row>
    <row r="90" ht="12.75" customHeight="1">
      <c r="A90" s="73"/>
      <c r="B90" s="70"/>
      <c r="C90" s="2"/>
      <c r="D90" s="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</row>
    <row r="91" ht="12.75" customHeight="1">
      <c r="A91" s="73"/>
      <c r="B91" s="70"/>
      <c r="C91" s="2"/>
      <c r="D91" s="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</row>
    <row r="92" ht="12.75" customHeight="1">
      <c r="A92" s="73"/>
      <c r="B92" s="70"/>
      <c r="C92" s="2"/>
      <c r="D92" s="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</row>
    <row r="93" ht="12.75" customHeight="1">
      <c r="A93" s="73"/>
      <c r="B93" s="70"/>
      <c r="C93" s="2"/>
      <c r="D93" s="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</row>
    <row r="94" ht="12.75" customHeight="1">
      <c r="A94" s="73"/>
      <c r="B94" s="70"/>
      <c r="C94" s="2"/>
      <c r="D94" s="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</row>
    <row r="95" ht="12.75" customHeight="1">
      <c r="A95" s="73"/>
      <c r="B95" s="70"/>
      <c r="C95" s="2"/>
      <c r="D95" s="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</row>
    <row r="96" ht="12.75" customHeight="1">
      <c r="A96" s="73"/>
      <c r="B96" s="70"/>
      <c r="C96" s="2"/>
      <c r="D96" s="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</row>
    <row r="97" ht="12.75" customHeight="1">
      <c r="A97" s="73"/>
      <c r="B97" s="70"/>
      <c r="C97" s="2"/>
      <c r="D97" s="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</row>
    <row r="98" ht="12.75" customHeight="1">
      <c r="A98" s="73"/>
      <c r="B98" s="70"/>
      <c r="C98" s="2"/>
      <c r="D98" s="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</row>
    <row r="99" ht="12.75" customHeight="1">
      <c r="A99" s="73"/>
      <c r="B99" s="70"/>
      <c r="C99" s="2"/>
      <c r="D99" s="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</row>
    <row r="100" ht="12.75" customHeight="1">
      <c r="A100" s="73"/>
      <c r="B100" s="70"/>
      <c r="C100" s="2"/>
      <c r="D100" s="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</row>
    <row r="101" ht="12.75" customHeight="1">
      <c r="A101" s="73"/>
      <c r="B101" s="70"/>
      <c r="C101" s="2"/>
      <c r="D101" s="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</row>
    <row r="102" ht="12.75" customHeight="1">
      <c r="A102" s="73"/>
      <c r="B102" s="70"/>
      <c r="C102" s="2"/>
      <c r="D102" s="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</row>
    <row r="103" ht="12.75" customHeight="1">
      <c r="A103" s="73"/>
      <c r="B103" s="70"/>
      <c r="C103" s="2"/>
      <c r="D103" s="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</row>
    <row r="104" ht="12.75" customHeight="1">
      <c r="A104" s="73"/>
      <c r="B104" s="70"/>
      <c r="C104" s="2"/>
      <c r="D104" s="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</row>
    <row r="105" ht="12.75" customHeight="1">
      <c r="A105" s="73"/>
      <c r="B105" s="70"/>
      <c r="C105" s="2"/>
      <c r="D105" s="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</row>
    <row r="106" ht="12.75" customHeight="1">
      <c r="A106" s="73"/>
      <c r="B106" s="70"/>
      <c r="C106" s="2"/>
      <c r="D106" s="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</row>
    <row r="107" ht="12.75" customHeight="1">
      <c r="A107" s="73"/>
      <c r="B107" s="70"/>
      <c r="C107" s="2"/>
      <c r="D107" s="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</row>
    <row r="108" ht="12.75" customHeight="1">
      <c r="A108" s="73"/>
      <c r="B108" s="70"/>
      <c r="C108" s="2"/>
      <c r="D108" s="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</row>
    <row r="109" ht="12.75" customHeight="1">
      <c r="A109" s="73"/>
      <c r="B109" s="70"/>
      <c r="C109" s="2"/>
      <c r="D109" s="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</row>
    <row r="110" ht="12.75" customHeight="1">
      <c r="A110" s="73"/>
      <c r="B110" s="70"/>
      <c r="C110" s="2"/>
      <c r="D110" s="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</row>
    <row r="111" ht="12.75" customHeight="1">
      <c r="A111" s="73"/>
      <c r="B111" s="70"/>
      <c r="C111" s="2"/>
      <c r="D111" s="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</row>
    <row r="112" ht="12.75" customHeight="1">
      <c r="A112" s="73"/>
      <c r="B112" s="70"/>
      <c r="C112" s="2"/>
      <c r="D112" s="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</row>
    <row r="113" ht="12.75" customHeight="1">
      <c r="A113" s="73"/>
      <c r="B113" s="70"/>
      <c r="C113" s="2"/>
      <c r="D113" s="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</row>
    <row r="114" ht="12.75" customHeight="1">
      <c r="A114" s="73"/>
      <c r="B114" s="70"/>
      <c r="C114" s="2"/>
      <c r="D114" s="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</row>
    <row r="115" ht="12.75" customHeight="1">
      <c r="A115" s="73"/>
      <c r="B115" s="70"/>
      <c r="C115" s="2"/>
      <c r="D115" s="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</row>
    <row r="116" ht="12.75" customHeight="1">
      <c r="A116" s="73"/>
      <c r="B116" s="70"/>
      <c r="C116" s="2"/>
      <c r="D116" s="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</row>
    <row r="117" ht="12.75" customHeight="1">
      <c r="A117" s="73"/>
      <c r="B117" s="70"/>
      <c r="C117" s="2"/>
      <c r="D117" s="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</row>
    <row r="118" ht="12.75" customHeight="1">
      <c r="A118" s="73"/>
      <c r="B118" s="70"/>
      <c r="C118" s="2"/>
      <c r="D118" s="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</row>
    <row r="119" ht="12.75" customHeight="1">
      <c r="A119" s="73"/>
      <c r="B119" s="70"/>
      <c r="C119" s="2"/>
      <c r="D119" s="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</row>
    <row r="120" ht="12.75" customHeight="1">
      <c r="A120" s="73"/>
      <c r="B120" s="70"/>
      <c r="C120" s="2"/>
      <c r="D120" s="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</row>
    <row r="121" ht="12.75" customHeight="1">
      <c r="A121" s="73"/>
      <c r="B121" s="70"/>
      <c r="C121" s="2"/>
      <c r="D121" s="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</row>
    <row r="122" ht="12.75" customHeight="1">
      <c r="A122" s="73"/>
      <c r="B122" s="70"/>
      <c r="C122" s="2"/>
      <c r="D122" s="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</row>
    <row r="123" ht="12.75" customHeight="1">
      <c r="A123" s="73"/>
      <c r="B123" s="70"/>
      <c r="C123" s="2"/>
      <c r="D123" s="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</row>
    <row r="124" ht="12.75" customHeight="1">
      <c r="A124" s="73"/>
      <c r="B124" s="70"/>
      <c r="C124" s="2"/>
      <c r="D124" s="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</row>
    <row r="125" ht="12.75" customHeight="1">
      <c r="A125" s="73"/>
      <c r="B125" s="70"/>
      <c r="C125" s="2"/>
      <c r="D125" s="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</row>
    <row r="126" ht="12.75" customHeight="1">
      <c r="A126" s="73"/>
      <c r="B126" s="70"/>
      <c r="C126" s="2"/>
      <c r="D126" s="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</row>
    <row r="127" ht="12.75" customHeight="1">
      <c r="A127" s="73"/>
      <c r="B127" s="70"/>
      <c r="C127" s="2"/>
      <c r="D127" s="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</row>
    <row r="128" ht="12.75" customHeight="1">
      <c r="A128" s="73"/>
      <c r="B128" s="70"/>
      <c r="C128" s="2"/>
      <c r="D128" s="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</row>
    <row r="129" ht="12.75" customHeight="1">
      <c r="A129" s="73"/>
      <c r="B129" s="70"/>
      <c r="C129" s="2"/>
      <c r="D129" s="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</row>
    <row r="130" ht="12.75" customHeight="1">
      <c r="A130" s="73"/>
      <c r="B130" s="70"/>
      <c r="C130" s="2"/>
      <c r="D130" s="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</row>
    <row r="131" ht="12.75" customHeight="1">
      <c r="A131" s="73"/>
      <c r="B131" s="70"/>
      <c r="C131" s="2"/>
      <c r="D131" s="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</row>
    <row r="132" ht="12.75" customHeight="1">
      <c r="A132" s="73"/>
      <c r="B132" s="70"/>
      <c r="C132" s="2"/>
      <c r="D132" s="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</row>
    <row r="133" ht="12.75" customHeight="1">
      <c r="A133" s="73"/>
      <c r="B133" s="70"/>
      <c r="C133" s="2"/>
      <c r="D133" s="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</row>
    <row r="134" ht="12.75" customHeight="1">
      <c r="A134" s="73"/>
      <c r="B134" s="70"/>
      <c r="C134" s="2"/>
      <c r="D134" s="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</row>
    <row r="135" ht="12.75" customHeight="1">
      <c r="A135" s="73"/>
      <c r="B135" s="70"/>
      <c r="C135" s="2"/>
      <c r="D135" s="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</row>
    <row r="136" ht="12.75" customHeight="1">
      <c r="A136" s="73"/>
      <c r="B136" s="70"/>
      <c r="C136" s="2"/>
      <c r="D136" s="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</row>
    <row r="137" ht="12.75" customHeight="1">
      <c r="A137" s="73"/>
      <c r="B137" s="70"/>
      <c r="C137" s="2"/>
      <c r="D137" s="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</row>
    <row r="138" ht="12.75" customHeight="1">
      <c r="A138" s="73"/>
      <c r="B138" s="70"/>
      <c r="C138" s="2"/>
      <c r="D138" s="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</row>
    <row r="139" ht="12.75" customHeight="1">
      <c r="A139" s="73"/>
      <c r="B139" s="70"/>
      <c r="C139" s="2"/>
      <c r="D139" s="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</row>
    <row r="140" ht="12.75" customHeight="1">
      <c r="A140" s="73"/>
      <c r="B140" s="70"/>
      <c r="C140" s="2"/>
      <c r="D140" s="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</row>
    <row r="141" ht="12.75" customHeight="1">
      <c r="A141" s="73"/>
      <c r="B141" s="70"/>
      <c r="C141" s="2"/>
      <c r="D141" s="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</row>
    <row r="142" ht="12.75" customHeight="1">
      <c r="A142" s="73"/>
      <c r="B142" s="70"/>
      <c r="C142" s="2"/>
      <c r="D142" s="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</row>
    <row r="143" ht="12.75" customHeight="1">
      <c r="A143" s="73"/>
      <c r="B143" s="70"/>
      <c r="C143" s="2"/>
      <c r="D143" s="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</row>
    <row r="144" ht="12.75" customHeight="1">
      <c r="A144" s="73"/>
      <c r="B144" s="70"/>
      <c r="C144" s="2"/>
      <c r="D144" s="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</row>
    <row r="145" ht="12.75" customHeight="1">
      <c r="A145" s="73"/>
      <c r="B145" s="70"/>
      <c r="C145" s="2"/>
      <c r="D145" s="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</row>
    <row r="146" ht="12.75" customHeight="1">
      <c r="A146" s="73"/>
      <c r="B146" s="70"/>
      <c r="C146" s="2"/>
      <c r="D146" s="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</row>
    <row r="147" ht="12.75" customHeight="1">
      <c r="A147" s="73"/>
      <c r="B147" s="70"/>
      <c r="C147" s="2"/>
      <c r="D147" s="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</row>
    <row r="148" ht="12.75" customHeight="1">
      <c r="A148" s="73"/>
      <c r="B148" s="70"/>
      <c r="C148" s="2"/>
      <c r="D148" s="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</row>
    <row r="149" ht="12.75" customHeight="1">
      <c r="A149" s="73"/>
      <c r="B149" s="70"/>
      <c r="C149" s="2"/>
      <c r="D149" s="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</row>
    <row r="150" ht="12.75" customHeight="1">
      <c r="A150" s="73"/>
      <c r="B150" s="70"/>
      <c r="C150" s="2"/>
      <c r="D150" s="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</row>
    <row r="151" ht="12.75" customHeight="1">
      <c r="A151" s="73"/>
      <c r="B151" s="70"/>
      <c r="C151" s="2"/>
      <c r="D151" s="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</row>
    <row r="152" ht="12.75" customHeight="1">
      <c r="A152" s="73"/>
      <c r="B152" s="70"/>
      <c r="C152" s="2"/>
      <c r="D152" s="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</row>
    <row r="153" ht="12.75" customHeight="1">
      <c r="A153" s="73"/>
      <c r="B153" s="70"/>
      <c r="C153" s="2"/>
      <c r="D153" s="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</row>
    <row r="154" ht="12.75" customHeight="1">
      <c r="A154" s="73"/>
      <c r="B154" s="70"/>
      <c r="C154" s="2"/>
      <c r="D154" s="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</row>
    <row r="155" ht="12.75" customHeight="1">
      <c r="A155" s="73"/>
      <c r="B155" s="70"/>
      <c r="C155" s="2"/>
      <c r="D155" s="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</row>
    <row r="156" ht="12.75" customHeight="1">
      <c r="A156" s="73"/>
      <c r="B156" s="70"/>
      <c r="C156" s="2"/>
      <c r="D156" s="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</row>
    <row r="157" ht="12.75" customHeight="1">
      <c r="A157" s="73"/>
      <c r="B157" s="70"/>
      <c r="C157" s="2"/>
      <c r="D157" s="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</row>
    <row r="158" ht="12.75" customHeight="1">
      <c r="A158" s="73"/>
      <c r="B158" s="70"/>
      <c r="C158" s="2"/>
      <c r="D158" s="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</row>
    <row r="159" ht="12.75" customHeight="1">
      <c r="A159" s="73"/>
      <c r="B159" s="70"/>
      <c r="C159" s="2"/>
      <c r="D159" s="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</row>
    <row r="160" ht="12.75" customHeight="1">
      <c r="A160" s="73"/>
      <c r="B160" s="70"/>
      <c r="C160" s="2"/>
      <c r="D160" s="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</row>
    <row r="161" ht="12.75" customHeight="1">
      <c r="A161" s="73"/>
      <c r="B161" s="70"/>
      <c r="C161" s="2"/>
      <c r="D161" s="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</row>
    <row r="162" ht="12.75" customHeight="1">
      <c r="A162" s="73"/>
      <c r="B162" s="70"/>
      <c r="C162" s="2"/>
      <c r="D162" s="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</row>
    <row r="163" ht="12.75" customHeight="1">
      <c r="A163" s="73"/>
      <c r="B163" s="70"/>
      <c r="C163" s="2"/>
      <c r="D163" s="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</row>
    <row r="164" ht="12.75" customHeight="1">
      <c r="A164" s="73"/>
      <c r="B164" s="70"/>
      <c r="C164" s="2"/>
      <c r="D164" s="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</row>
    <row r="165" ht="12.75" customHeight="1">
      <c r="A165" s="73"/>
      <c r="B165" s="70"/>
      <c r="C165" s="2"/>
      <c r="D165" s="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</row>
    <row r="166" ht="12.75" customHeight="1">
      <c r="A166" s="73"/>
      <c r="B166" s="70"/>
      <c r="C166" s="2"/>
      <c r="D166" s="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</row>
    <row r="167" ht="12.75" customHeight="1">
      <c r="A167" s="73"/>
      <c r="B167" s="70"/>
      <c r="C167" s="2"/>
      <c r="D167" s="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</row>
    <row r="168" ht="12.75" customHeight="1">
      <c r="A168" s="73"/>
      <c r="B168" s="70"/>
      <c r="C168" s="2"/>
      <c r="D168" s="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</row>
    <row r="169" ht="12.75" customHeight="1">
      <c r="A169" s="73"/>
      <c r="B169" s="70"/>
      <c r="C169" s="2"/>
      <c r="D169" s="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</row>
    <row r="170" ht="12.75" customHeight="1">
      <c r="A170" s="73"/>
      <c r="B170" s="70"/>
      <c r="C170" s="2"/>
      <c r="D170" s="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</row>
    <row r="171" ht="12.75" customHeight="1">
      <c r="A171" s="73"/>
      <c r="B171" s="70"/>
      <c r="C171" s="2"/>
      <c r="D171" s="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</row>
    <row r="172" ht="12.75" customHeight="1">
      <c r="A172" s="73"/>
      <c r="B172" s="70"/>
      <c r="C172" s="2"/>
      <c r="D172" s="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</row>
    <row r="173" ht="12.75" customHeight="1">
      <c r="A173" s="73"/>
      <c r="B173" s="70"/>
      <c r="C173" s="2"/>
      <c r="D173" s="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</row>
    <row r="174" ht="12.75" customHeight="1">
      <c r="A174" s="73"/>
      <c r="B174" s="70"/>
      <c r="C174" s="2"/>
      <c r="D174" s="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</row>
    <row r="175" ht="12.75" customHeight="1">
      <c r="A175" s="73"/>
      <c r="B175" s="70"/>
      <c r="C175" s="2"/>
      <c r="D175" s="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</row>
    <row r="176" ht="12.75" customHeight="1">
      <c r="A176" s="73"/>
      <c r="B176" s="70"/>
      <c r="C176" s="2"/>
      <c r="D176" s="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</row>
    <row r="177" ht="12.75" customHeight="1">
      <c r="A177" s="73"/>
      <c r="B177" s="70"/>
      <c r="C177" s="2"/>
      <c r="D177" s="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</row>
    <row r="178" ht="12.75" customHeight="1">
      <c r="A178" s="73"/>
      <c r="B178" s="70"/>
      <c r="C178" s="2"/>
      <c r="D178" s="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</row>
    <row r="179" ht="12.75" customHeight="1">
      <c r="A179" s="73"/>
      <c r="B179" s="70"/>
      <c r="C179" s="2"/>
      <c r="D179" s="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</row>
    <row r="180" ht="12.75" customHeight="1">
      <c r="A180" s="73"/>
      <c r="B180" s="70"/>
      <c r="C180" s="2"/>
      <c r="D180" s="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</row>
    <row r="181" ht="12.75" customHeight="1">
      <c r="A181" s="73"/>
      <c r="B181" s="70"/>
      <c r="C181" s="2"/>
      <c r="D181" s="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</row>
    <row r="182" ht="12.75" customHeight="1">
      <c r="A182" s="73"/>
      <c r="B182" s="70"/>
      <c r="C182" s="2"/>
      <c r="D182" s="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</row>
    <row r="183" ht="12.75" customHeight="1">
      <c r="A183" s="73"/>
      <c r="B183" s="70"/>
      <c r="C183" s="2"/>
      <c r="D183" s="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</row>
    <row r="184" ht="12.75" customHeight="1">
      <c r="A184" s="73"/>
      <c r="B184" s="70"/>
      <c r="C184" s="2"/>
      <c r="D184" s="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</row>
    <row r="185" ht="12.75" customHeight="1">
      <c r="A185" s="73"/>
      <c r="B185" s="70"/>
      <c r="C185" s="2"/>
      <c r="D185" s="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</row>
    <row r="186" ht="12.75" customHeight="1">
      <c r="A186" s="73"/>
      <c r="B186" s="70"/>
      <c r="C186" s="2"/>
      <c r="D186" s="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</row>
    <row r="187" ht="12.75" customHeight="1">
      <c r="A187" s="73"/>
      <c r="B187" s="70"/>
      <c r="C187" s="2"/>
      <c r="D187" s="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</row>
    <row r="188" ht="12.75" customHeight="1">
      <c r="A188" s="73"/>
      <c r="B188" s="70"/>
      <c r="C188" s="2"/>
      <c r="D188" s="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</row>
    <row r="189" ht="12.75" customHeight="1">
      <c r="A189" s="73"/>
      <c r="B189" s="70"/>
      <c r="C189" s="2"/>
      <c r="D189" s="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</row>
    <row r="190" ht="12.75" customHeight="1">
      <c r="A190" s="73"/>
      <c r="B190" s="70"/>
      <c r="C190" s="2"/>
      <c r="D190" s="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</row>
    <row r="191" ht="12.75" customHeight="1">
      <c r="A191" s="73"/>
      <c r="B191" s="70"/>
      <c r="C191" s="2"/>
      <c r="D191" s="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</row>
    <row r="192" ht="12.75" customHeight="1">
      <c r="A192" s="73"/>
      <c r="B192" s="70"/>
      <c r="C192" s="2"/>
      <c r="D192" s="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</row>
    <row r="193" ht="12.75" customHeight="1">
      <c r="A193" s="73"/>
      <c r="B193" s="70"/>
      <c r="C193" s="2"/>
      <c r="D193" s="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ht="12.75" customHeight="1">
      <c r="A194" s="73"/>
      <c r="B194" s="70"/>
      <c r="C194" s="2"/>
      <c r="D194" s="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</row>
    <row r="195" ht="12.75" customHeight="1">
      <c r="A195" s="73"/>
      <c r="B195" s="70"/>
      <c r="C195" s="2"/>
      <c r="D195" s="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</row>
    <row r="196" ht="12.75" customHeight="1">
      <c r="A196" s="73"/>
      <c r="B196" s="70"/>
      <c r="C196" s="2"/>
      <c r="D196" s="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</row>
    <row r="197" ht="12.75" customHeight="1">
      <c r="A197" s="73"/>
      <c r="B197" s="70"/>
      <c r="C197" s="2"/>
      <c r="D197" s="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</row>
    <row r="198" ht="12.75" customHeight="1">
      <c r="A198" s="73"/>
      <c r="B198" s="70"/>
      <c r="C198" s="2"/>
      <c r="D198" s="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</row>
    <row r="199" ht="12.75" customHeight="1">
      <c r="A199" s="73"/>
      <c r="B199" s="70"/>
      <c r="C199" s="2"/>
      <c r="D199" s="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</row>
    <row r="200" ht="12.75" customHeight="1">
      <c r="A200" s="73"/>
      <c r="B200" s="70"/>
      <c r="C200" s="2"/>
      <c r="D200" s="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</row>
    <row r="201" ht="12.75" customHeight="1">
      <c r="A201" s="73"/>
      <c r="B201" s="70"/>
      <c r="C201" s="2"/>
      <c r="D201" s="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</row>
    <row r="202" ht="12.75" customHeight="1">
      <c r="A202" s="73"/>
      <c r="B202" s="70"/>
      <c r="C202" s="2"/>
      <c r="D202" s="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</row>
    <row r="203" ht="12.75" customHeight="1">
      <c r="A203" s="73"/>
      <c r="B203" s="70"/>
      <c r="C203" s="2"/>
      <c r="D203" s="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</row>
    <row r="204" ht="12.75" customHeight="1">
      <c r="A204" s="73"/>
      <c r="B204" s="70"/>
      <c r="C204" s="2"/>
      <c r="D204" s="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</row>
    <row r="205" ht="12.75" customHeight="1">
      <c r="A205" s="73"/>
      <c r="B205" s="70"/>
      <c r="C205" s="2"/>
      <c r="D205" s="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ht="12.75" customHeight="1">
      <c r="A206" s="73"/>
      <c r="B206" s="70"/>
      <c r="C206" s="2"/>
      <c r="D206" s="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ht="12.75" customHeight="1">
      <c r="A207" s="73"/>
      <c r="B207" s="70"/>
      <c r="C207" s="2"/>
      <c r="D207" s="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</row>
    <row r="208" ht="12.75" customHeight="1">
      <c r="A208" s="73"/>
      <c r="B208" s="70"/>
      <c r="C208" s="2"/>
      <c r="D208" s="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ht="12.75" customHeight="1">
      <c r="A209" s="73"/>
      <c r="B209" s="70"/>
      <c r="C209" s="2"/>
      <c r="D209" s="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</row>
    <row r="210" ht="12.75" customHeight="1">
      <c r="A210" s="73"/>
      <c r="B210" s="70"/>
      <c r="C210" s="2"/>
      <c r="D210" s="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</row>
    <row r="211" ht="12.75" customHeight="1">
      <c r="A211" s="73"/>
      <c r="B211" s="70"/>
      <c r="C211" s="2"/>
      <c r="D211" s="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</row>
    <row r="212" ht="12.75" customHeight="1">
      <c r="A212" s="73"/>
      <c r="B212" s="70"/>
      <c r="C212" s="2"/>
      <c r="D212" s="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</row>
    <row r="213" ht="12.75" customHeight="1">
      <c r="A213" s="73"/>
      <c r="B213" s="70"/>
      <c r="C213" s="2"/>
      <c r="D213" s="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</row>
    <row r="214" ht="12.75" customHeight="1">
      <c r="A214" s="73"/>
      <c r="B214" s="70"/>
      <c r="C214" s="2"/>
      <c r="D214" s="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</row>
    <row r="215" ht="12.75" customHeight="1">
      <c r="A215" s="73"/>
      <c r="B215" s="70"/>
      <c r="C215" s="2"/>
      <c r="D215" s="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</row>
    <row r="216" ht="12.75" customHeight="1">
      <c r="A216" s="73"/>
      <c r="B216" s="70"/>
      <c r="C216" s="2"/>
      <c r="D216" s="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</row>
    <row r="217" ht="12.75" customHeight="1">
      <c r="A217" s="73"/>
      <c r="B217" s="70"/>
      <c r="C217" s="2"/>
      <c r="D217" s="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</row>
    <row r="218" ht="12.75" customHeight="1">
      <c r="A218" s="73"/>
      <c r="B218" s="70"/>
      <c r="C218" s="2"/>
      <c r="D218" s="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</row>
    <row r="219" ht="12.75" customHeight="1">
      <c r="A219" s="73"/>
      <c r="B219" s="70"/>
      <c r="C219" s="2"/>
      <c r="D219" s="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</row>
    <row r="220" ht="12.75" customHeight="1">
      <c r="A220" s="73"/>
      <c r="B220" s="70"/>
      <c r="C220" s="2"/>
      <c r="D220" s="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</row>
    <row r="221" ht="12.75" customHeight="1">
      <c r="A221" s="73"/>
      <c r="B221" s="70"/>
      <c r="C221" s="2"/>
      <c r="D221" s="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</row>
    <row r="222" ht="12.75" customHeight="1">
      <c r="E222" s="81"/>
      <c r="F222" s="81"/>
      <c r="G222" s="81"/>
    </row>
    <row r="223" ht="12.75" customHeight="1">
      <c r="E223" s="81"/>
      <c r="F223" s="81"/>
      <c r="G223" s="81"/>
    </row>
    <row r="224" ht="12.75" customHeight="1">
      <c r="E224" s="81"/>
      <c r="F224" s="81"/>
      <c r="G224" s="81"/>
    </row>
    <row r="225" ht="12.75" customHeight="1">
      <c r="E225" s="81"/>
      <c r="F225" s="81"/>
      <c r="G225" s="81"/>
    </row>
    <row r="226" ht="12.75" customHeight="1">
      <c r="E226" s="81"/>
      <c r="F226" s="81"/>
      <c r="G226" s="81"/>
    </row>
    <row r="227" ht="12.75" customHeight="1">
      <c r="E227" s="81"/>
      <c r="F227" s="81"/>
      <c r="G227" s="81"/>
    </row>
    <row r="228" ht="12.75" customHeight="1">
      <c r="E228" s="81"/>
      <c r="F228" s="81"/>
      <c r="G228" s="81"/>
    </row>
    <row r="229" ht="12.75" customHeight="1">
      <c r="E229" s="81"/>
      <c r="F229" s="81"/>
      <c r="G229" s="81"/>
    </row>
    <row r="230" ht="12.75" customHeight="1">
      <c r="E230" s="81"/>
      <c r="F230" s="81"/>
      <c r="G230" s="81"/>
    </row>
    <row r="231" ht="12.75" customHeight="1">
      <c r="E231" s="81"/>
      <c r="F231" s="81"/>
      <c r="G231" s="81"/>
    </row>
    <row r="232" ht="12.75" customHeight="1">
      <c r="E232" s="81"/>
      <c r="F232" s="81"/>
      <c r="G232" s="81"/>
    </row>
    <row r="233" ht="12.75" customHeight="1">
      <c r="E233" s="81"/>
      <c r="F233" s="81"/>
      <c r="G233" s="81"/>
    </row>
    <row r="234" ht="12.75" customHeight="1">
      <c r="E234" s="81"/>
      <c r="F234" s="81"/>
      <c r="G234" s="81"/>
    </row>
    <row r="235" ht="12.75" customHeight="1">
      <c r="E235" s="81"/>
      <c r="F235" s="81"/>
      <c r="G235" s="81"/>
    </row>
    <row r="236" ht="12.75" customHeight="1">
      <c r="E236" s="81"/>
      <c r="F236" s="81"/>
      <c r="G236" s="81"/>
    </row>
    <row r="237" ht="12.75" customHeight="1">
      <c r="E237" s="81"/>
      <c r="F237" s="81"/>
      <c r="G237" s="81"/>
    </row>
    <row r="238" ht="15.75" customHeight="1">
      <c r="E238" s="97"/>
      <c r="F238" s="97"/>
      <c r="G238" s="97"/>
    </row>
    <row r="239" ht="15.75" customHeight="1">
      <c r="E239" s="97"/>
      <c r="F239" s="97"/>
      <c r="G239" s="97"/>
    </row>
    <row r="240" ht="15.75" customHeight="1">
      <c r="E240" s="97"/>
      <c r="F240" s="97"/>
      <c r="G240" s="97"/>
    </row>
    <row r="241" ht="15.75" customHeight="1">
      <c r="E241" s="97"/>
      <c r="F241" s="97"/>
      <c r="G241" s="97"/>
    </row>
    <row r="242" ht="15.75" customHeight="1">
      <c r="E242" s="97"/>
      <c r="F242" s="97"/>
      <c r="G242" s="97"/>
    </row>
    <row r="243" ht="15.75" customHeight="1">
      <c r="E243" s="97"/>
      <c r="F243" s="97"/>
      <c r="G243" s="97"/>
    </row>
    <row r="244" ht="15.75" customHeight="1">
      <c r="E244" s="97"/>
      <c r="F244" s="97"/>
      <c r="G244" s="97"/>
    </row>
    <row r="245" ht="15.75" customHeight="1">
      <c r="E245" s="97"/>
      <c r="F245" s="97"/>
      <c r="G245" s="97"/>
    </row>
    <row r="246" ht="15.75" customHeight="1">
      <c r="E246" s="97"/>
      <c r="F246" s="97"/>
      <c r="G246" s="97"/>
    </row>
    <row r="247" ht="15.75" customHeight="1">
      <c r="E247" s="97"/>
      <c r="F247" s="97"/>
      <c r="G247" s="97"/>
    </row>
    <row r="248" ht="15.75" customHeight="1">
      <c r="E248" s="97"/>
      <c r="F248" s="97"/>
      <c r="G248" s="97"/>
    </row>
    <row r="249" ht="15.75" customHeight="1">
      <c r="E249" s="97"/>
      <c r="F249" s="97"/>
      <c r="G249" s="97"/>
    </row>
    <row r="250" ht="15.75" customHeight="1">
      <c r="E250" s="97"/>
      <c r="F250" s="97"/>
      <c r="G250" s="97"/>
    </row>
    <row r="251" ht="15.75" customHeight="1">
      <c r="E251" s="97"/>
      <c r="F251" s="97"/>
      <c r="G251" s="97"/>
    </row>
    <row r="252" ht="15.75" customHeight="1">
      <c r="E252" s="97"/>
      <c r="F252" s="97"/>
      <c r="G252" s="97"/>
    </row>
    <row r="253" ht="15.75" customHeight="1">
      <c r="E253" s="97"/>
      <c r="F253" s="97"/>
      <c r="G253" s="97"/>
    </row>
    <row r="254" ht="15.75" customHeight="1">
      <c r="E254" s="97"/>
      <c r="F254" s="97"/>
      <c r="G254" s="97"/>
    </row>
    <row r="255" ht="15.75" customHeight="1">
      <c r="E255" s="97"/>
      <c r="F255" s="97"/>
      <c r="G255" s="97"/>
    </row>
    <row r="256" ht="15.75" customHeight="1">
      <c r="E256" s="97"/>
      <c r="F256" s="97"/>
      <c r="G256" s="97"/>
    </row>
    <row r="257" ht="15.75" customHeight="1">
      <c r="E257" s="97"/>
      <c r="F257" s="97"/>
      <c r="G257" s="97"/>
    </row>
    <row r="258" ht="15.75" customHeight="1">
      <c r="E258" s="97"/>
      <c r="F258" s="97"/>
      <c r="G258" s="97"/>
    </row>
    <row r="259" ht="15.75" customHeight="1">
      <c r="E259" s="97"/>
      <c r="F259" s="97"/>
      <c r="G259" s="97"/>
    </row>
    <row r="260" ht="15.75" customHeight="1">
      <c r="E260" s="97"/>
      <c r="F260" s="97"/>
      <c r="G260" s="97"/>
    </row>
    <row r="261" ht="15.75" customHeight="1">
      <c r="E261" s="97"/>
      <c r="F261" s="97"/>
      <c r="G261" s="97"/>
    </row>
    <row r="262" ht="15.75" customHeight="1">
      <c r="E262" s="97"/>
      <c r="F262" s="97"/>
      <c r="G262" s="97"/>
    </row>
    <row r="263" ht="15.75" customHeight="1">
      <c r="E263" s="97"/>
      <c r="F263" s="97"/>
      <c r="G263" s="97"/>
    </row>
    <row r="264" ht="15.75" customHeight="1">
      <c r="E264" s="97"/>
      <c r="F264" s="97"/>
      <c r="G264" s="97"/>
    </row>
    <row r="265" ht="15.75" customHeight="1">
      <c r="E265" s="97"/>
      <c r="F265" s="97"/>
      <c r="G265" s="97"/>
    </row>
    <row r="266" ht="15.75" customHeight="1">
      <c r="E266" s="97"/>
      <c r="F266" s="97"/>
      <c r="G266" s="97"/>
    </row>
    <row r="267" ht="15.75" customHeight="1">
      <c r="E267" s="97"/>
      <c r="F267" s="97"/>
      <c r="G267" s="97"/>
    </row>
    <row r="268" ht="15.75" customHeight="1">
      <c r="E268" s="97"/>
      <c r="F268" s="97"/>
      <c r="G268" s="97"/>
    </row>
    <row r="269" ht="15.75" customHeight="1">
      <c r="E269" s="97"/>
      <c r="F269" s="97"/>
      <c r="G269" s="97"/>
    </row>
    <row r="270" ht="15.75" customHeight="1">
      <c r="E270" s="97"/>
      <c r="F270" s="97"/>
      <c r="G270" s="97"/>
    </row>
    <row r="271" ht="15.75" customHeight="1">
      <c r="E271" s="97"/>
      <c r="F271" s="97"/>
      <c r="G271" s="97"/>
    </row>
    <row r="272" ht="15.75" customHeight="1">
      <c r="E272" s="97"/>
      <c r="F272" s="97"/>
      <c r="G272" s="97"/>
    </row>
    <row r="273" ht="15.75" customHeight="1">
      <c r="E273" s="97"/>
      <c r="F273" s="97"/>
      <c r="G273" s="97"/>
    </row>
    <row r="274" ht="15.75" customHeight="1">
      <c r="E274" s="97"/>
      <c r="F274" s="97"/>
      <c r="G274" s="97"/>
    </row>
    <row r="275" ht="15.75" customHeight="1">
      <c r="E275" s="97"/>
      <c r="F275" s="97"/>
      <c r="G275" s="97"/>
    </row>
    <row r="276" ht="15.75" customHeight="1">
      <c r="E276" s="97"/>
      <c r="F276" s="97"/>
      <c r="G276" s="97"/>
    </row>
    <row r="277" ht="15.75" customHeight="1">
      <c r="E277" s="97"/>
      <c r="F277" s="97"/>
      <c r="G277" s="97"/>
    </row>
    <row r="278" ht="15.75" customHeight="1">
      <c r="E278" s="97"/>
      <c r="F278" s="97"/>
      <c r="G278" s="97"/>
    </row>
    <row r="279" ht="15.75" customHeight="1">
      <c r="E279" s="97"/>
      <c r="F279" s="97"/>
      <c r="G279" s="97"/>
    </row>
    <row r="280" ht="15.75" customHeight="1">
      <c r="E280" s="97"/>
      <c r="F280" s="97"/>
      <c r="G280" s="97"/>
    </row>
    <row r="281" ht="15.75" customHeight="1">
      <c r="E281" s="97"/>
      <c r="F281" s="97"/>
      <c r="G281" s="97"/>
    </row>
    <row r="282" ht="15.75" customHeight="1">
      <c r="E282" s="97"/>
      <c r="F282" s="97"/>
      <c r="G282" s="97"/>
    </row>
    <row r="283" ht="15.75" customHeight="1">
      <c r="E283" s="97"/>
      <c r="F283" s="97"/>
      <c r="G283" s="97"/>
    </row>
    <row r="284" ht="15.75" customHeight="1">
      <c r="E284" s="97"/>
      <c r="F284" s="97"/>
      <c r="G284" s="97"/>
    </row>
    <row r="285" ht="15.75" customHeight="1">
      <c r="E285" s="97"/>
      <c r="F285" s="97"/>
      <c r="G285" s="97"/>
    </row>
    <row r="286" ht="15.75" customHeight="1">
      <c r="E286" s="97"/>
      <c r="F286" s="97"/>
      <c r="G286" s="97"/>
    </row>
    <row r="287" ht="15.75" customHeight="1">
      <c r="E287" s="97"/>
      <c r="F287" s="97"/>
      <c r="G287" s="97"/>
    </row>
    <row r="288" ht="15.75" customHeight="1">
      <c r="E288" s="97"/>
      <c r="F288" s="97"/>
      <c r="G288" s="97"/>
    </row>
    <row r="289" ht="15.75" customHeight="1">
      <c r="E289" s="97"/>
      <c r="F289" s="97"/>
      <c r="G289" s="97"/>
    </row>
    <row r="290" ht="15.75" customHeight="1">
      <c r="E290" s="97"/>
      <c r="F290" s="97"/>
      <c r="G290" s="97"/>
    </row>
    <row r="291" ht="15.75" customHeight="1">
      <c r="E291" s="97"/>
      <c r="F291" s="97"/>
      <c r="G291" s="97"/>
    </row>
    <row r="292" ht="15.75" customHeight="1">
      <c r="E292" s="97"/>
      <c r="F292" s="97"/>
      <c r="G292" s="97"/>
    </row>
    <row r="293" ht="15.75" customHeight="1">
      <c r="E293" s="97"/>
      <c r="F293" s="97"/>
      <c r="G293" s="97"/>
    </row>
    <row r="294" ht="15.75" customHeight="1">
      <c r="E294" s="97"/>
      <c r="F294" s="97"/>
      <c r="G294" s="97"/>
    </row>
    <row r="295" ht="15.75" customHeight="1">
      <c r="E295" s="97"/>
      <c r="F295" s="97"/>
      <c r="G295" s="97"/>
    </row>
    <row r="296" ht="15.75" customHeight="1">
      <c r="E296" s="97"/>
      <c r="F296" s="97"/>
      <c r="G296" s="97"/>
    </row>
    <row r="297" ht="15.75" customHeight="1">
      <c r="E297" s="97"/>
      <c r="F297" s="97"/>
      <c r="G297" s="97"/>
    </row>
    <row r="298" ht="15.75" customHeight="1">
      <c r="E298" s="97"/>
      <c r="F298" s="97"/>
      <c r="G298" s="97"/>
    </row>
    <row r="299" ht="15.75" customHeight="1">
      <c r="E299" s="97"/>
      <c r="F299" s="97"/>
      <c r="G299" s="97"/>
    </row>
    <row r="300" ht="15.75" customHeight="1">
      <c r="E300" s="97"/>
      <c r="F300" s="97"/>
      <c r="G300" s="97"/>
    </row>
    <row r="301" ht="15.75" customHeight="1">
      <c r="E301" s="97"/>
      <c r="F301" s="97"/>
      <c r="G301" s="97"/>
    </row>
    <row r="302" ht="15.75" customHeight="1">
      <c r="E302" s="97"/>
      <c r="F302" s="97"/>
      <c r="G302" s="97"/>
    </row>
    <row r="303" ht="15.75" customHeight="1">
      <c r="E303" s="97"/>
      <c r="F303" s="97"/>
      <c r="G303" s="97"/>
    </row>
    <row r="304" ht="15.75" customHeight="1">
      <c r="E304" s="97"/>
      <c r="F304" s="97"/>
      <c r="G304" s="97"/>
    </row>
    <row r="305" ht="15.75" customHeight="1">
      <c r="E305" s="97"/>
      <c r="F305" s="97"/>
      <c r="G305" s="97"/>
    </row>
    <row r="306" ht="15.75" customHeight="1">
      <c r="E306" s="97"/>
      <c r="F306" s="97"/>
      <c r="G306" s="97"/>
    </row>
    <row r="307" ht="15.75" customHeight="1">
      <c r="E307" s="97"/>
      <c r="F307" s="97"/>
      <c r="G307" s="97"/>
    </row>
    <row r="308" ht="15.75" customHeight="1">
      <c r="E308" s="97"/>
      <c r="F308" s="97"/>
      <c r="G308" s="97"/>
    </row>
    <row r="309" ht="15.75" customHeight="1">
      <c r="E309" s="97"/>
      <c r="F309" s="97"/>
      <c r="G309" s="97"/>
    </row>
    <row r="310" ht="15.75" customHeight="1">
      <c r="E310" s="97"/>
      <c r="F310" s="97"/>
      <c r="G310" s="97"/>
    </row>
    <row r="311" ht="15.75" customHeight="1">
      <c r="E311" s="97"/>
      <c r="F311" s="97"/>
      <c r="G311" s="97"/>
    </row>
    <row r="312" ht="15.75" customHeight="1">
      <c r="E312" s="97"/>
      <c r="F312" s="97"/>
      <c r="G312" s="97"/>
    </row>
    <row r="313" ht="15.75" customHeight="1">
      <c r="E313" s="97"/>
      <c r="F313" s="97"/>
      <c r="G313" s="97"/>
    </row>
    <row r="314" ht="15.75" customHeight="1">
      <c r="E314" s="97"/>
      <c r="F314" s="97"/>
      <c r="G314" s="97"/>
    </row>
    <row r="315" ht="15.75" customHeight="1">
      <c r="E315" s="97"/>
      <c r="F315" s="97"/>
      <c r="G315" s="97"/>
    </row>
    <row r="316" ht="15.75" customHeight="1">
      <c r="E316" s="97"/>
      <c r="F316" s="97"/>
      <c r="G316" s="97"/>
    </row>
    <row r="317" ht="15.75" customHeight="1">
      <c r="E317" s="97"/>
      <c r="F317" s="97"/>
      <c r="G317" s="97"/>
    </row>
    <row r="318" ht="15.75" customHeight="1">
      <c r="E318" s="97"/>
      <c r="F318" s="97"/>
      <c r="G318" s="97"/>
    </row>
    <row r="319" ht="15.75" customHeight="1">
      <c r="E319" s="97"/>
      <c r="F319" s="97"/>
      <c r="G319" s="97"/>
    </row>
    <row r="320" ht="15.75" customHeight="1">
      <c r="E320" s="97"/>
      <c r="F320" s="97"/>
      <c r="G320" s="97"/>
    </row>
    <row r="321" ht="15.75" customHeight="1">
      <c r="E321" s="97"/>
      <c r="F321" s="97"/>
      <c r="G321" s="97"/>
    </row>
    <row r="322" ht="15.75" customHeight="1">
      <c r="E322" s="97"/>
      <c r="F322" s="97"/>
      <c r="G322" s="97"/>
    </row>
    <row r="323" ht="15.75" customHeight="1">
      <c r="E323" s="97"/>
      <c r="F323" s="97"/>
      <c r="G323" s="97"/>
    </row>
    <row r="324" ht="15.75" customHeight="1">
      <c r="E324" s="97"/>
      <c r="F324" s="97"/>
      <c r="G324" s="97"/>
    </row>
    <row r="325" ht="15.75" customHeight="1">
      <c r="E325" s="97"/>
      <c r="F325" s="97"/>
      <c r="G325" s="97"/>
    </row>
    <row r="326" ht="15.75" customHeight="1">
      <c r="E326" s="97"/>
      <c r="F326" s="97"/>
      <c r="G326" s="97"/>
    </row>
    <row r="327" ht="15.75" customHeight="1">
      <c r="E327" s="97"/>
      <c r="F327" s="97"/>
      <c r="G327" s="97"/>
    </row>
    <row r="328" ht="15.75" customHeight="1">
      <c r="E328" s="97"/>
      <c r="F328" s="97"/>
      <c r="G328" s="97"/>
    </row>
    <row r="329" ht="15.75" customHeight="1">
      <c r="E329" s="97"/>
      <c r="F329" s="97"/>
      <c r="G329" s="97"/>
    </row>
    <row r="330" ht="15.75" customHeight="1">
      <c r="E330" s="97"/>
      <c r="F330" s="97"/>
      <c r="G330" s="97"/>
    </row>
    <row r="331" ht="15.75" customHeight="1">
      <c r="E331" s="97"/>
      <c r="F331" s="97"/>
      <c r="G331" s="97"/>
    </row>
    <row r="332" ht="15.75" customHeight="1">
      <c r="E332" s="97"/>
      <c r="F332" s="97"/>
      <c r="G332" s="97"/>
    </row>
    <row r="333" ht="15.75" customHeight="1">
      <c r="E333" s="97"/>
      <c r="F333" s="97"/>
      <c r="G333" s="97"/>
    </row>
    <row r="334" ht="15.75" customHeight="1">
      <c r="E334" s="97"/>
      <c r="F334" s="97"/>
      <c r="G334" s="97"/>
    </row>
    <row r="335" ht="15.75" customHeight="1">
      <c r="E335" s="97"/>
      <c r="F335" s="97"/>
      <c r="G335" s="97"/>
    </row>
    <row r="336" ht="15.75" customHeight="1">
      <c r="E336" s="97"/>
      <c r="F336" s="97"/>
      <c r="G336" s="97"/>
    </row>
    <row r="337" ht="15.75" customHeight="1">
      <c r="E337" s="97"/>
      <c r="F337" s="97"/>
      <c r="G337" s="97"/>
    </row>
    <row r="338" ht="15.75" customHeight="1">
      <c r="E338" s="97"/>
      <c r="F338" s="97"/>
      <c r="G338" s="97"/>
    </row>
    <row r="339" ht="15.75" customHeight="1">
      <c r="E339" s="97"/>
      <c r="F339" s="97"/>
      <c r="G339" s="97"/>
    </row>
    <row r="340" ht="15.75" customHeight="1">
      <c r="E340" s="97"/>
      <c r="F340" s="97"/>
      <c r="G340" s="97"/>
    </row>
    <row r="341" ht="15.75" customHeight="1">
      <c r="E341" s="97"/>
      <c r="F341" s="97"/>
      <c r="G341" s="97"/>
    </row>
    <row r="342" ht="15.75" customHeight="1">
      <c r="E342" s="97"/>
      <c r="F342" s="97"/>
      <c r="G342" s="97"/>
    </row>
    <row r="343" ht="15.75" customHeight="1">
      <c r="E343" s="97"/>
      <c r="F343" s="97"/>
      <c r="G343" s="97"/>
    </row>
    <row r="344" ht="15.75" customHeight="1">
      <c r="E344" s="97"/>
      <c r="F344" s="97"/>
      <c r="G344" s="97"/>
    </row>
    <row r="345" ht="15.75" customHeight="1">
      <c r="E345" s="97"/>
      <c r="F345" s="97"/>
      <c r="G345" s="97"/>
    </row>
    <row r="346" ht="15.75" customHeight="1">
      <c r="E346" s="97"/>
      <c r="F346" s="97"/>
      <c r="G346" s="97"/>
    </row>
    <row r="347" ht="15.75" customHeight="1">
      <c r="E347" s="97"/>
      <c r="F347" s="97"/>
      <c r="G347" s="97"/>
    </row>
    <row r="348" ht="15.75" customHeight="1">
      <c r="E348" s="97"/>
      <c r="F348" s="97"/>
      <c r="G348" s="97"/>
    </row>
    <row r="349" ht="15.75" customHeight="1">
      <c r="E349" s="97"/>
      <c r="F349" s="97"/>
      <c r="G349" s="97"/>
    </row>
    <row r="350" ht="15.75" customHeight="1">
      <c r="E350" s="97"/>
      <c r="F350" s="97"/>
      <c r="G350" s="97"/>
    </row>
    <row r="351" ht="15.75" customHeight="1">
      <c r="E351" s="97"/>
      <c r="F351" s="97"/>
      <c r="G351" s="97"/>
    </row>
    <row r="352" ht="15.75" customHeight="1">
      <c r="E352" s="97"/>
      <c r="F352" s="97"/>
      <c r="G352" s="97"/>
    </row>
    <row r="353" ht="15.75" customHeight="1">
      <c r="E353" s="97"/>
      <c r="F353" s="97"/>
      <c r="G353" s="97"/>
    </row>
    <row r="354" ht="15.75" customHeight="1">
      <c r="E354" s="97"/>
      <c r="F354" s="97"/>
      <c r="G354" s="97"/>
    </row>
    <row r="355" ht="15.75" customHeight="1">
      <c r="E355" s="97"/>
      <c r="F355" s="97"/>
      <c r="G355" s="97"/>
    </row>
    <row r="356" ht="15.75" customHeight="1">
      <c r="E356" s="97"/>
      <c r="F356" s="97"/>
      <c r="G356" s="97"/>
    </row>
    <row r="357" ht="15.75" customHeight="1">
      <c r="E357" s="97"/>
      <c r="F357" s="97"/>
      <c r="G357" s="97"/>
    </row>
    <row r="358" ht="15.75" customHeight="1">
      <c r="E358" s="97"/>
      <c r="F358" s="97"/>
      <c r="G358" s="97"/>
    </row>
    <row r="359" ht="15.75" customHeight="1">
      <c r="E359" s="97"/>
      <c r="F359" s="97"/>
      <c r="G359" s="97"/>
    </row>
    <row r="360" ht="15.75" customHeight="1">
      <c r="E360" s="97"/>
      <c r="F360" s="97"/>
      <c r="G360" s="97"/>
    </row>
    <row r="361" ht="15.75" customHeight="1">
      <c r="E361" s="97"/>
      <c r="F361" s="97"/>
      <c r="G361" s="97"/>
    </row>
    <row r="362" ht="15.75" customHeight="1">
      <c r="E362" s="97"/>
      <c r="F362" s="97"/>
      <c r="G362" s="97"/>
    </row>
    <row r="363" ht="15.75" customHeight="1">
      <c r="E363" s="97"/>
      <c r="F363" s="97"/>
      <c r="G363" s="97"/>
    </row>
    <row r="364" ht="15.75" customHeight="1">
      <c r="E364" s="97"/>
      <c r="F364" s="97"/>
      <c r="G364" s="97"/>
    </row>
    <row r="365" ht="15.75" customHeight="1">
      <c r="E365" s="97"/>
      <c r="F365" s="97"/>
      <c r="G365" s="97"/>
    </row>
    <row r="366" ht="15.75" customHeight="1">
      <c r="E366" s="97"/>
      <c r="F366" s="97"/>
      <c r="G366" s="97"/>
    </row>
    <row r="367" ht="15.75" customHeight="1">
      <c r="E367" s="97"/>
      <c r="F367" s="97"/>
      <c r="G367" s="97"/>
    </row>
    <row r="368" ht="15.75" customHeight="1">
      <c r="E368" s="97"/>
      <c r="F368" s="97"/>
      <c r="G368" s="97"/>
    </row>
    <row r="369" ht="15.75" customHeight="1">
      <c r="E369" s="97"/>
      <c r="F369" s="97"/>
      <c r="G369" s="97"/>
    </row>
    <row r="370" ht="15.75" customHeight="1">
      <c r="E370" s="97"/>
      <c r="F370" s="97"/>
      <c r="G370" s="97"/>
    </row>
    <row r="371" ht="15.75" customHeight="1">
      <c r="E371" s="97"/>
      <c r="F371" s="97"/>
      <c r="G371" s="97"/>
    </row>
    <row r="372" ht="15.75" customHeight="1">
      <c r="E372" s="97"/>
      <c r="F372" s="97"/>
      <c r="G372" s="97"/>
    </row>
    <row r="373" ht="15.75" customHeight="1">
      <c r="E373" s="97"/>
      <c r="F373" s="97"/>
      <c r="G373" s="97"/>
    </row>
    <row r="374" ht="15.75" customHeight="1">
      <c r="E374" s="97"/>
      <c r="F374" s="97"/>
      <c r="G374" s="97"/>
    </row>
    <row r="375" ht="15.75" customHeight="1">
      <c r="E375" s="97"/>
      <c r="F375" s="97"/>
      <c r="G375" s="97"/>
    </row>
    <row r="376" ht="15.75" customHeight="1">
      <c r="E376" s="97"/>
      <c r="F376" s="97"/>
      <c r="G376" s="97"/>
    </row>
    <row r="377" ht="15.75" customHeight="1">
      <c r="E377" s="97"/>
      <c r="F377" s="97"/>
      <c r="G377" s="97"/>
    </row>
    <row r="378" ht="15.75" customHeight="1">
      <c r="E378" s="97"/>
      <c r="F378" s="97"/>
      <c r="G378" s="97"/>
    </row>
    <row r="379" ht="15.75" customHeight="1">
      <c r="E379" s="97"/>
      <c r="F379" s="97"/>
      <c r="G379" s="97"/>
    </row>
    <row r="380" ht="15.75" customHeight="1">
      <c r="E380" s="97"/>
      <c r="F380" s="97"/>
      <c r="G380" s="97"/>
    </row>
    <row r="381" ht="15.75" customHeight="1">
      <c r="E381" s="97"/>
      <c r="F381" s="97"/>
      <c r="G381" s="97"/>
    </row>
    <row r="382" ht="15.75" customHeight="1">
      <c r="E382" s="97"/>
      <c r="F382" s="97"/>
      <c r="G382" s="97"/>
    </row>
    <row r="383" ht="15.75" customHeight="1">
      <c r="E383" s="97"/>
      <c r="F383" s="97"/>
      <c r="G383" s="97"/>
    </row>
    <row r="384" ht="15.75" customHeight="1">
      <c r="E384" s="97"/>
      <c r="F384" s="97"/>
      <c r="G384" s="97"/>
    </row>
    <row r="385" ht="15.75" customHeight="1">
      <c r="E385" s="97"/>
      <c r="F385" s="97"/>
      <c r="G385" s="97"/>
    </row>
    <row r="386" ht="15.75" customHeight="1">
      <c r="E386" s="97"/>
      <c r="F386" s="97"/>
      <c r="G386" s="97"/>
    </row>
    <row r="387" ht="15.75" customHeight="1">
      <c r="E387" s="97"/>
      <c r="F387" s="97"/>
      <c r="G387" s="97"/>
    </row>
    <row r="388" ht="15.75" customHeight="1">
      <c r="E388" s="97"/>
      <c r="F388" s="97"/>
      <c r="G388" s="97"/>
    </row>
    <row r="389" ht="15.75" customHeight="1">
      <c r="E389" s="97"/>
      <c r="F389" s="97"/>
      <c r="G389" s="97"/>
    </row>
    <row r="390" ht="15.75" customHeight="1">
      <c r="E390" s="97"/>
      <c r="F390" s="97"/>
      <c r="G390" s="97"/>
    </row>
    <row r="391" ht="15.75" customHeight="1">
      <c r="E391" s="97"/>
      <c r="F391" s="97"/>
      <c r="G391" s="97"/>
    </row>
    <row r="392" ht="15.75" customHeight="1">
      <c r="E392" s="97"/>
      <c r="F392" s="97"/>
      <c r="G392" s="97"/>
    </row>
    <row r="393" ht="15.75" customHeight="1">
      <c r="E393" s="97"/>
      <c r="F393" s="97"/>
      <c r="G393" s="97"/>
    </row>
    <row r="394" ht="15.75" customHeight="1">
      <c r="E394" s="97"/>
      <c r="F394" s="97"/>
      <c r="G394" s="97"/>
    </row>
    <row r="395" ht="15.75" customHeight="1">
      <c r="E395" s="97"/>
      <c r="F395" s="97"/>
      <c r="G395" s="97"/>
    </row>
    <row r="396" ht="15.75" customHeight="1">
      <c r="E396" s="97"/>
      <c r="F396" s="97"/>
      <c r="G396" s="97"/>
    </row>
    <row r="397" ht="15.75" customHeight="1">
      <c r="E397" s="97"/>
      <c r="F397" s="97"/>
      <c r="G397" s="97"/>
    </row>
    <row r="398" ht="15.75" customHeight="1">
      <c r="E398" s="97"/>
      <c r="F398" s="97"/>
      <c r="G398" s="97"/>
    </row>
    <row r="399" ht="15.75" customHeight="1">
      <c r="E399" s="97"/>
      <c r="F399" s="97"/>
      <c r="G399" s="97"/>
    </row>
    <row r="400" ht="15.75" customHeight="1">
      <c r="E400" s="97"/>
      <c r="F400" s="97"/>
      <c r="G400" s="97"/>
    </row>
    <row r="401" ht="15.75" customHeight="1">
      <c r="E401" s="97"/>
      <c r="F401" s="97"/>
      <c r="G401" s="97"/>
    </row>
    <row r="402" ht="15.75" customHeight="1">
      <c r="E402" s="97"/>
      <c r="F402" s="97"/>
      <c r="G402" s="97"/>
    </row>
    <row r="403" ht="15.75" customHeight="1">
      <c r="E403" s="97"/>
      <c r="F403" s="97"/>
      <c r="G403" s="97"/>
    </row>
    <row r="404" ht="15.75" customHeight="1">
      <c r="E404" s="97"/>
      <c r="F404" s="97"/>
      <c r="G404" s="97"/>
    </row>
    <row r="405" ht="15.75" customHeight="1">
      <c r="E405" s="97"/>
      <c r="F405" s="97"/>
      <c r="G405" s="97"/>
    </row>
    <row r="406" ht="15.75" customHeight="1">
      <c r="E406" s="97"/>
      <c r="F406" s="97"/>
      <c r="G406" s="97"/>
    </row>
    <row r="407" ht="15.75" customHeight="1">
      <c r="E407" s="97"/>
      <c r="F407" s="97"/>
      <c r="G407" s="97"/>
    </row>
    <row r="408" ht="15.75" customHeight="1">
      <c r="E408" s="97"/>
      <c r="F408" s="97"/>
      <c r="G408" s="97"/>
    </row>
    <row r="409" ht="15.75" customHeight="1">
      <c r="E409" s="97"/>
      <c r="F409" s="97"/>
      <c r="G409" s="97"/>
    </row>
    <row r="410" ht="15.75" customHeight="1">
      <c r="E410" s="97"/>
      <c r="F410" s="97"/>
      <c r="G410" s="97"/>
    </row>
    <row r="411" ht="15.75" customHeight="1">
      <c r="E411" s="97"/>
      <c r="F411" s="97"/>
      <c r="G411" s="97"/>
    </row>
    <row r="412" ht="15.75" customHeight="1">
      <c r="E412" s="97"/>
      <c r="F412" s="97"/>
      <c r="G412" s="97"/>
    </row>
    <row r="413" ht="15.75" customHeight="1">
      <c r="E413" s="97"/>
      <c r="F413" s="97"/>
      <c r="G413" s="97"/>
    </row>
    <row r="414" ht="15.75" customHeight="1">
      <c r="E414" s="97"/>
      <c r="F414" s="97"/>
      <c r="G414" s="97"/>
    </row>
    <row r="415" ht="15.75" customHeight="1">
      <c r="E415" s="97"/>
      <c r="F415" s="97"/>
      <c r="G415" s="97"/>
    </row>
    <row r="416" ht="15.75" customHeight="1">
      <c r="E416" s="97"/>
      <c r="F416" s="97"/>
      <c r="G416" s="97"/>
    </row>
    <row r="417" ht="15.75" customHeight="1">
      <c r="E417" s="97"/>
      <c r="F417" s="97"/>
      <c r="G417" s="97"/>
    </row>
    <row r="418" ht="15.75" customHeight="1">
      <c r="E418" s="97"/>
      <c r="F418" s="97"/>
      <c r="G418" s="97"/>
    </row>
    <row r="419" ht="15.75" customHeight="1">
      <c r="E419" s="97"/>
      <c r="F419" s="97"/>
      <c r="G419" s="97"/>
    </row>
    <row r="420" ht="15.75" customHeight="1">
      <c r="E420" s="97"/>
      <c r="F420" s="97"/>
      <c r="G420" s="97"/>
    </row>
    <row r="421" ht="15.75" customHeight="1">
      <c r="E421" s="97"/>
      <c r="F421" s="97"/>
      <c r="G421" s="97"/>
    </row>
    <row r="422" ht="15.75" customHeight="1">
      <c r="E422" s="97"/>
      <c r="F422" s="97"/>
      <c r="G422" s="97"/>
    </row>
    <row r="423" ht="15.75" customHeight="1">
      <c r="E423" s="97"/>
      <c r="F423" s="97"/>
      <c r="G423" s="97"/>
    </row>
    <row r="424" ht="15.75" customHeight="1">
      <c r="E424" s="97"/>
      <c r="F424" s="97"/>
      <c r="G424" s="97"/>
    </row>
    <row r="425" ht="15.75" customHeight="1">
      <c r="E425" s="97"/>
      <c r="F425" s="97"/>
      <c r="G425" s="97"/>
    </row>
    <row r="426" ht="15.75" customHeight="1">
      <c r="E426" s="97"/>
      <c r="F426" s="97"/>
      <c r="G426" s="97"/>
    </row>
    <row r="427" ht="15.75" customHeight="1">
      <c r="E427" s="97"/>
      <c r="F427" s="97"/>
      <c r="G427" s="97"/>
    </row>
    <row r="428" ht="15.75" customHeight="1">
      <c r="E428" s="97"/>
      <c r="F428" s="97"/>
      <c r="G428" s="97"/>
    </row>
    <row r="429" ht="15.75" customHeight="1">
      <c r="E429" s="97"/>
      <c r="F429" s="97"/>
      <c r="G429" s="97"/>
    </row>
    <row r="430" ht="15.75" customHeight="1">
      <c r="E430" s="97"/>
      <c r="F430" s="97"/>
      <c r="G430" s="97"/>
    </row>
    <row r="431" ht="15.75" customHeight="1">
      <c r="E431" s="97"/>
      <c r="F431" s="97"/>
      <c r="G431" s="97"/>
    </row>
    <row r="432" ht="15.75" customHeight="1">
      <c r="E432" s="97"/>
      <c r="F432" s="97"/>
      <c r="G432" s="97"/>
    </row>
    <row r="433" ht="15.75" customHeight="1">
      <c r="E433" s="97"/>
      <c r="F433" s="97"/>
      <c r="G433" s="97"/>
    </row>
    <row r="434" ht="15.75" customHeight="1">
      <c r="E434" s="97"/>
      <c r="F434" s="97"/>
      <c r="G434" s="97"/>
    </row>
    <row r="435" ht="15.75" customHeight="1">
      <c r="E435" s="97"/>
      <c r="F435" s="97"/>
      <c r="G435" s="97"/>
    </row>
    <row r="436" ht="15.75" customHeight="1">
      <c r="E436" s="97"/>
      <c r="F436" s="97"/>
      <c r="G436" s="97"/>
    </row>
    <row r="437" ht="15.75" customHeight="1">
      <c r="E437" s="97"/>
      <c r="F437" s="97"/>
      <c r="G437" s="97"/>
    </row>
    <row r="438" ht="15.75" customHeight="1">
      <c r="E438" s="97"/>
      <c r="F438" s="97"/>
      <c r="G438" s="97"/>
    </row>
    <row r="439" ht="15.75" customHeight="1">
      <c r="E439" s="97"/>
      <c r="F439" s="97"/>
      <c r="G439" s="97"/>
    </row>
    <row r="440" ht="15.75" customHeight="1">
      <c r="E440" s="97"/>
      <c r="F440" s="97"/>
      <c r="G440" s="97"/>
    </row>
    <row r="441" ht="15.75" customHeight="1">
      <c r="E441" s="97"/>
      <c r="F441" s="97"/>
      <c r="G441" s="97"/>
    </row>
    <row r="442" ht="15.75" customHeight="1">
      <c r="E442" s="97"/>
      <c r="F442" s="97"/>
      <c r="G442" s="97"/>
    </row>
    <row r="443" ht="15.75" customHeight="1">
      <c r="E443" s="97"/>
      <c r="F443" s="97"/>
      <c r="G443" s="97"/>
    </row>
    <row r="444" ht="15.75" customHeight="1">
      <c r="E444" s="97"/>
      <c r="F444" s="97"/>
      <c r="G444" s="97"/>
    </row>
    <row r="445" ht="15.75" customHeight="1">
      <c r="E445" s="97"/>
      <c r="F445" s="97"/>
      <c r="G445" s="97"/>
    </row>
    <row r="446" ht="15.75" customHeight="1">
      <c r="E446" s="97"/>
      <c r="F446" s="97"/>
      <c r="G446" s="97"/>
    </row>
    <row r="447" ht="15.75" customHeight="1">
      <c r="E447" s="97"/>
      <c r="F447" s="97"/>
      <c r="G447" s="97"/>
    </row>
    <row r="448" ht="15.75" customHeight="1">
      <c r="E448" s="97"/>
      <c r="F448" s="97"/>
      <c r="G448" s="97"/>
    </row>
    <row r="449" ht="15.75" customHeight="1">
      <c r="E449" s="97"/>
      <c r="F449" s="97"/>
      <c r="G449" s="97"/>
    </row>
    <row r="450" ht="15.75" customHeight="1">
      <c r="E450" s="97"/>
      <c r="F450" s="97"/>
      <c r="G450" s="97"/>
    </row>
    <row r="451" ht="15.75" customHeight="1">
      <c r="E451" s="97"/>
      <c r="F451" s="97"/>
      <c r="G451" s="97"/>
    </row>
    <row r="452" ht="15.75" customHeight="1">
      <c r="E452" s="97"/>
      <c r="F452" s="97"/>
      <c r="G452" s="97"/>
    </row>
    <row r="453" ht="15.75" customHeight="1">
      <c r="E453" s="97"/>
      <c r="F453" s="97"/>
      <c r="G453" s="97"/>
    </row>
    <row r="454" ht="15.75" customHeight="1">
      <c r="E454" s="97"/>
      <c r="F454" s="97"/>
      <c r="G454" s="97"/>
    </row>
    <row r="455" ht="15.75" customHeight="1">
      <c r="E455" s="97"/>
      <c r="F455" s="97"/>
      <c r="G455" s="97"/>
    </row>
    <row r="456" ht="15.75" customHeight="1">
      <c r="E456" s="97"/>
      <c r="F456" s="97"/>
      <c r="G456" s="97"/>
    </row>
    <row r="457" ht="15.75" customHeight="1">
      <c r="E457" s="97"/>
      <c r="F457" s="97"/>
      <c r="G457" s="97"/>
    </row>
    <row r="458" ht="15.75" customHeight="1">
      <c r="E458" s="97"/>
      <c r="F458" s="97"/>
      <c r="G458" s="97"/>
    </row>
    <row r="459" ht="15.75" customHeight="1">
      <c r="E459" s="97"/>
      <c r="F459" s="97"/>
      <c r="G459" s="97"/>
    </row>
    <row r="460" ht="15.75" customHeight="1">
      <c r="E460" s="97"/>
      <c r="F460" s="97"/>
      <c r="G460" s="97"/>
    </row>
    <row r="461" ht="15.75" customHeight="1">
      <c r="E461" s="97"/>
      <c r="F461" s="97"/>
      <c r="G461" s="97"/>
    </row>
    <row r="462" ht="15.75" customHeight="1">
      <c r="E462" s="97"/>
      <c r="F462" s="97"/>
      <c r="G462" s="97"/>
    </row>
    <row r="463" ht="15.75" customHeight="1">
      <c r="E463" s="97"/>
      <c r="F463" s="97"/>
      <c r="G463" s="97"/>
    </row>
    <row r="464" ht="15.75" customHeight="1">
      <c r="E464" s="97"/>
      <c r="F464" s="97"/>
      <c r="G464" s="97"/>
    </row>
    <row r="465" ht="15.75" customHeight="1">
      <c r="E465" s="97"/>
      <c r="F465" s="97"/>
      <c r="G465" s="97"/>
    </row>
    <row r="466" ht="15.75" customHeight="1">
      <c r="E466" s="97"/>
      <c r="F466" s="97"/>
      <c r="G466" s="97"/>
    </row>
    <row r="467" ht="15.75" customHeight="1">
      <c r="E467" s="97"/>
      <c r="F467" s="97"/>
      <c r="G467" s="97"/>
    </row>
    <row r="468" ht="15.75" customHeight="1">
      <c r="E468" s="97"/>
      <c r="F468" s="97"/>
      <c r="G468" s="97"/>
    </row>
    <row r="469" ht="15.75" customHeight="1">
      <c r="E469" s="97"/>
      <c r="F469" s="97"/>
      <c r="G469" s="97"/>
    </row>
    <row r="470" ht="15.75" customHeight="1">
      <c r="E470" s="97"/>
      <c r="F470" s="97"/>
      <c r="G470" s="97"/>
    </row>
    <row r="471" ht="15.75" customHeight="1">
      <c r="E471" s="97"/>
      <c r="F471" s="97"/>
      <c r="G471" s="97"/>
    </row>
    <row r="472" ht="15.75" customHeight="1">
      <c r="E472" s="97"/>
      <c r="F472" s="97"/>
      <c r="G472" s="97"/>
    </row>
    <row r="473" ht="15.75" customHeight="1">
      <c r="E473" s="97"/>
      <c r="F473" s="97"/>
      <c r="G473" s="97"/>
    </row>
    <row r="474" ht="15.75" customHeight="1">
      <c r="E474" s="97"/>
      <c r="F474" s="97"/>
      <c r="G474" s="97"/>
    </row>
    <row r="475" ht="15.75" customHeight="1">
      <c r="E475" s="97"/>
      <c r="F475" s="97"/>
      <c r="G475" s="97"/>
    </row>
    <row r="476" ht="15.75" customHeight="1">
      <c r="E476" s="97"/>
      <c r="F476" s="97"/>
      <c r="G476" s="97"/>
    </row>
    <row r="477" ht="15.75" customHeight="1">
      <c r="E477" s="97"/>
      <c r="F477" s="97"/>
      <c r="G477" s="97"/>
    </row>
    <row r="478" ht="15.75" customHeight="1">
      <c r="E478" s="97"/>
      <c r="F478" s="97"/>
      <c r="G478" s="97"/>
    </row>
    <row r="479" ht="15.75" customHeight="1">
      <c r="E479" s="97"/>
      <c r="F479" s="97"/>
      <c r="G479" s="97"/>
    </row>
    <row r="480" ht="15.75" customHeight="1">
      <c r="E480" s="97"/>
      <c r="F480" s="97"/>
      <c r="G480" s="97"/>
    </row>
    <row r="481" ht="15.75" customHeight="1">
      <c r="E481" s="97"/>
      <c r="F481" s="97"/>
      <c r="G481" s="97"/>
    </row>
    <row r="482" ht="15.75" customHeight="1">
      <c r="E482" s="97"/>
      <c r="F482" s="97"/>
      <c r="G482" s="97"/>
    </row>
    <row r="483" ht="15.75" customHeight="1">
      <c r="E483" s="97"/>
      <c r="F483" s="97"/>
      <c r="G483" s="97"/>
    </row>
    <row r="484" ht="15.75" customHeight="1">
      <c r="E484" s="97"/>
      <c r="F484" s="97"/>
      <c r="G484" s="97"/>
    </row>
    <row r="485" ht="15.75" customHeight="1">
      <c r="E485" s="97"/>
      <c r="F485" s="97"/>
      <c r="G485" s="97"/>
    </row>
    <row r="486" ht="15.75" customHeight="1">
      <c r="E486" s="97"/>
      <c r="F486" s="97"/>
      <c r="G486" s="97"/>
    </row>
    <row r="487" ht="15.75" customHeight="1">
      <c r="E487" s="97"/>
      <c r="F487" s="97"/>
      <c r="G487" s="97"/>
    </row>
    <row r="488" ht="15.75" customHeight="1">
      <c r="E488" s="97"/>
      <c r="F488" s="97"/>
      <c r="G488" s="97"/>
    </row>
    <row r="489" ht="15.75" customHeight="1">
      <c r="E489" s="97"/>
      <c r="F489" s="97"/>
      <c r="G489" s="97"/>
    </row>
    <row r="490" ht="15.75" customHeight="1">
      <c r="E490" s="97"/>
      <c r="F490" s="97"/>
      <c r="G490" s="97"/>
    </row>
    <row r="491" ht="15.75" customHeight="1">
      <c r="E491" s="97"/>
      <c r="F491" s="97"/>
      <c r="G491" s="97"/>
    </row>
    <row r="492" ht="15.75" customHeight="1">
      <c r="E492" s="97"/>
      <c r="F492" s="97"/>
      <c r="G492" s="97"/>
    </row>
    <row r="493" ht="15.75" customHeight="1">
      <c r="E493" s="97"/>
      <c r="F493" s="97"/>
      <c r="G493" s="97"/>
    </row>
    <row r="494" ht="15.75" customHeight="1">
      <c r="E494" s="97"/>
      <c r="F494" s="97"/>
      <c r="G494" s="97"/>
    </row>
    <row r="495" ht="15.75" customHeight="1">
      <c r="E495" s="97"/>
      <c r="F495" s="97"/>
      <c r="G495" s="97"/>
    </row>
    <row r="496" ht="15.75" customHeight="1">
      <c r="E496" s="97"/>
      <c r="F496" s="97"/>
      <c r="G496" s="97"/>
    </row>
    <row r="497" ht="15.75" customHeight="1">
      <c r="E497" s="97"/>
      <c r="F497" s="97"/>
      <c r="G497" s="97"/>
    </row>
    <row r="498" ht="15.75" customHeight="1">
      <c r="E498" s="97"/>
      <c r="F498" s="97"/>
      <c r="G498" s="97"/>
    </row>
    <row r="499" ht="15.75" customHeight="1">
      <c r="E499" s="97"/>
      <c r="F499" s="97"/>
      <c r="G499" s="97"/>
    </row>
    <row r="500" ht="15.75" customHeight="1">
      <c r="E500" s="97"/>
      <c r="F500" s="97"/>
      <c r="G500" s="97"/>
    </row>
    <row r="501" ht="15.75" customHeight="1">
      <c r="E501" s="97"/>
      <c r="F501" s="97"/>
      <c r="G501" s="97"/>
    </row>
    <row r="502" ht="15.75" customHeight="1">
      <c r="E502" s="97"/>
      <c r="F502" s="97"/>
      <c r="G502" s="97"/>
    </row>
    <row r="503" ht="15.75" customHeight="1">
      <c r="E503" s="97"/>
      <c r="F503" s="97"/>
      <c r="G503" s="97"/>
    </row>
    <row r="504" ht="15.75" customHeight="1">
      <c r="E504" s="97"/>
      <c r="F504" s="97"/>
      <c r="G504" s="97"/>
    </row>
    <row r="505" ht="15.75" customHeight="1">
      <c r="E505" s="97"/>
      <c r="F505" s="97"/>
      <c r="G505" s="97"/>
    </row>
    <row r="506" ht="15.75" customHeight="1">
      <c r="E506" s="97"/>
      <c r="F506" s="97"/>
      <c r="G506" s="97"/>
    </row>
    <row r="507" ht="15.75" customHeight="1">
      <c r="E507" s="97"/>
      <c r="F507" s="97"/>
      <c r="G507" s="97"/>
    </row>
    <row r="508" ht="15.75" customHeight="1">
      <c r="E508" s="97"/>
      <c r="F508" s="97"/>
      <c r="G508" s="97"/>
    </row>
    <row r="509" ht="15.75" customHeight="1">
      <c r="E509" s="97"/>
      <c r="F509" s="97"/>
      <c r="G509" s="97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>
      <c r="E1000" s="97"/>
      <c r="F1000" s="97"/>
      <c r="G1000" s="97"/>
    </row>
    <row r="1001" ht="15.75" customHeight="1">
      <c r="E1001" s="97"/>
      <c r="F1001" s="97"/>
      <c r="G1001" s="97"/>
    </row>
    <row r="1002" ht="15.75" customHeight="1"/>
    <row r="1003" ht="15.75" customHeight="1"/>
    <row r="1004" ht="15.75" customHeight="1"/>
    <row r="1005" ht="15.75" customHeight="1"/>
  </sheetData>
  <autoFilter ref="$A$12:$G$19"/>
  <mergeCells count="198">
    <mergeCell ref="E9:G9"/>
    <mergeCell ref="E10:G10"/>
    <mergeCell ref="A11:G11"/>
    <mergeCell ref="B12:D12"/>
    <mergeCell ref="B18:D18"/>
    <mergeCell ref="B22:D22"/>
    <mergeCell ref="H11:Y12"/>
    <mergeCell ref="B38:D38"/>
    <mergeCell ref="B39:D39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23:D23"/>
    <mergeCell ref="B26:D26"/>
    <mergeCell ref="B27:D27"/>
    <mergeCell ref="B28:D28"/>
    <mergeCell ref="B29:D29"/>
    <mergeCell ref="B30:D30"/>
    <mergeCell ref="B31:D31"/>
    <mergeCell ref="B25:D25"/>
    <mergeCell ref="B24:D2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15:D215"/>
    <mergeCell ref="B216:D216"/>
    <mergeCell ref="B217:D217"/>
    <mergeCell ref="B218:D218"/>
    <mergeCell ref="B219:D219"/>
    <mergeCell ref="B220:D220"/>
    <mergeCell ref="B221:D221"/>
    <mergeCell ref="B208:D208"/>
    <mergeCell ref="B209:D209"/>
    <mergeCell ref="B210:D210"/>
    <mergeCell ref="B211:D211"/>
    <mergeCell ref="B212:D212"/>
    <mergeCell ref="B213:D213"/>
    <mergeCell ref="B214:D214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</mergeCells>
  <conditionalFormatting sqref="F1000:F1005">
    <cfRule type="cellIs" dxfId="0" priority="1" operator="equal">
      <formula>$AC$9</formula>
    </cfRule>
  </conditionalFormatting>
  <conditionalFormatting sqref="F1000:F1005">
    <cfRule type="cellIs" dxfId="1" priority="2" operator="equal">
      <formula>$AC$10</formula>
    </cfRule>
  </conditionalFormatting>
  <conditionalFormatting sqref="F38:F1005">
    <cfRule type="cellIs" dxfId="2" priority="3" operator="equal">
      <formula>$AC$11</formula>
    </cfRule>
  </conditionalFormatting>
  <conditionalFormatting sqref="H7:Y7">
    <cfRule type="cellIs" dxfId="3" priority="4" operator="equal">
      <formula>"S"</formula>
    </cfRule>
  </conditionalFormatting>
  <conditionalFormatting sqref="H7:Y7">
    <cfRule type="cellIs" dxfId="3" priority="5" operator="equal">
      <formula>"D"</formula>
    </cfRule>
  </conditionalFormatting>
  <conditionalFormatting sqref="F13:F18 F38:F1005">
    <cfRule type="cellIs" dxfId="1" priority="6" operator="equal">
      <formula>$AC$9</formula>
    </cfRule>
  </conditionalFormatting>
  <conditionalFormatting sqref="F13:F18 F38:F1005">
    <cfRule type="cellIs" dxfId="4" priority="7" operator="equal">
      <formula>$AC$10</formula>
    </cfRule>
  </conditionalFormatting>
  <conditionalFormatting sqref="F13:F18">
    <cfRule type="cellIs" dxfId="2" priority="8" operator="equal">
      <formula>$AC$11</formula>
    </cfRule>
  </conditionalFormatting>
  <conditionalFormatting sqref="F19:F31">
    <cfRule type="cellIs" dxfId="1" priority="9" operator="equal">
      <formula>$AC$9</formula>
    </cfRule>
  </conditionalFormatting>
  <conditionalFormatting sqref="F19:F31">
    <cfRule type="cellIs" dxfId="4" priority="10" operator="equal">
      <formula>$AC$10</formula>
    </cfRule>
  </conditionalFormatting>
  <conditionalFormatting sqref="F19:F31">
    <cfRule type="cellIs" dxfId="2" priority="11" operator="equal">
      <formula>$AC$11</formula>
    </cfRule>
  </conditionalFormatting>
  <conditionalFormatting sqref="F28:F32">
    <cfRule type="cellIs" dxfId="1" priority="12" operator="equal">
      <formula>$AC$9</formula>
    </cfRule>
  </conditionalFormatting>
  <conditionalFormatting sqref="F28:F32">
    <cfRule type="cellIs" dxfId="4" priority="13" operator="equal">
      <formula>$AC$10</formula>
    </cfRule>
  </conditionalFormatting>
  <conditionalFormatting sqref="F28:F32">
    <cfRule type="cellIs" dxfId="2" priority="14" operator="equal">
      <formula>$AC$11</formula>
    </cfRule>
  </conditionalFormatting>
  <conditionalFormatting sqref="F33:F37">
    <cfRule type="cellIs" dxfId="1" priority="15" operator="equal">
      <formula>$AC$9</formula>
    </cfRule>
  </conditionalFormatting>
  <conditionalFormatting sqref="F33:F37">
    <cfRule type="cellIs" dxfId="4" priority="16" operator="equal">
      <formula>$AC$10</formula>
    </cfRule>
  </conditionalFormatting>
  <conditionalFormatting sqref="F33:F37">
    <cfRule type="cellIs" dxfId="2" priority="17" operator="equal">
      <formula>$AC$11</formula>
    </cfRule>
  </conditionalFormatting>
  <dataValidations>
    <dataValidation type="list" allowBlank="1" showInputMessage="1" showErrorMessage="1" prompt=" - " sqref="F13:F509 F1000:F1001">
      <formula1>$AC$9:$AC$15</formula1>
    </dataValidation>
    <dataValidation type="list" allowBlank="1" showInputMessage="1" showErrorMessage="1" prompt=" - " sqref="G35:G37">
      <formula1>$V$7:$V$13</formula1>
    </dataValidation>
    <dataValidation type="list" allowBlank="1" showInputMessage="1" showErrorMessage="1" prompt=" - " sqref="E13:E36 E38:E509 E1000:E1001">
      <formula1>$AB$9:$AB$15</formula1>
    </dataValidation>
    <dataValidation type="list" allowBlank="1" showInputMessage="1" showErrorMessage="1" prompt=" - " sqref="G13:G34 G38:G509 G1000:G1001">
      <formula1>$AD$9:$AD$15</formula1>
    </dataValidation>
    <dataValidation type="list" allowBlank="1" showInputMessage="1" showErrorMessage="1" prompt=" - " sqref="E37">
      <formula1>$T$7:$T$13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11" width="4.71"/>
    <col customWidth="1" min="12" max="12" width="7.14"/>
    <col customWidth="1" min="13" max="13" width="5.43"/>
    <col customWidth="1" min="14" max="20" width="4.71"/>
    <col customWidth="1" min="21" max="21" width="6.57"/>
    <col customWidth="1" min="22" max="25" width="4.71"/>
    <col customWidth="1" min="26" max="26" width="4.43"/>
  </cols>
  <sheetData>
    <row r="1" ht="12.75" customHeight="1">
      <c r="C1" s="98"/>
      <c r="D1" s="99"/>
      <c r="E1" s="100"/>
    </row>
    <row r="2" ht="12.75" customHeight="1">
      <c r="B2" s="101" t="s">
        <v>0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  <c r="R2" s="101" t="s">
        <v>25</v>
      </c>
      <c r="S2" s="104"/>
      <c r="T2" s="105" t="s">
        <v>26</v>
      </c>
      <c r="U2" s="104"/>
      <c r="V2" s="106" t="s">
        <v>83</v>
      </c>
      <c r="W2" s="103"/>
    </row>
    <row r="3" ht="12.75" customHeight="1">
      <c r="B3" s="107" t="str">
        <f>Config!A6</f>
        <v>Facturacion de Articulos Informaticos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  <c r="R3" s="107">
        <f>Config!A9</f>
        <v>1</v>
      </c>
      <c r="S3" s="103"/>
      <c r="T3" s="108">
        <f>Config!B9</f>
        <v>44397</v>
      </c>
      <c r="U3" s="103"/>
      <c r="V3" s="109">
        <f>Config!C9</f>
        <v>7</v>
      </c>
      <c r="W3" s="103"/>
    </row>
    <row r="4" ht="12.75" customHeight="1">
      <c r="C4" s="98"/>
      <c r="D4" s="99"/>
      <c r="E4" s="100"/>
    </row>
    <row r="5" ht="12.75" customHeight="1">
      <c r="C5" s="98"/>
      <c r="D5" s="99"/>
      <c r="E5" s="10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10"/>
      <c r="B57" s="111">
        <f>Datos!H8</f>
        <v>44397</v>
      </c>
      <c r="C57" s="111">
        <f>Datos!J8</f>
        <v>44400</v>
      </c>
      <c r="D57" s="111">
        <f>Datos!K8</f>
        <v>44401</v>
      </c>
      <c r="E57" s="111">
        <f>Datos!L8</f>
        <v>44402</v>
      </c>
      <c r="F57" s="111">
        <f>Datos!M8</f>
        <v>44403</v>
      </c>
      <c r="G57" s="111">
        <f>Datos!N8</f>
        <v>44404</v>
      </c>
      <c r="H57" s="111">
        <f>Datos!O8</f>
        <v>44417</v>
      </c>
      <c r="I57" s="111">
        <f>Datos!P8</f>
        <v>44419</v>
      </c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 ht="12.75" customHeight="1">
      <c r="A58" s="112" t="str">
        <f>#REF!</f>
        <v>#REF!</v>
      </c>
      <c r="B58" s="113">
        <f>SUMIF(Datos!$G$13:$G$1001,$A58,Datos!H$13:H$1001)</f>
        <v>0</v>
      </c>
      <c r="C58" s="113">
        <f>SUMIF(Datos!$G$13:$G$1001,$A58,Datos!J$13:J$1001)</f>
        <v>0</v>
      </c>
      <c r="D58" s="113">
        <f>SUMIF(Datos!$G$13:$G$1001,$A58,Datos!K$13:K$1001)</f>
        <v>0</v>
      </c>
      <c r="E58" s="113">
        <f>SUMIF(Datos!$G$13:$G$1001,$A58,Datos!L$13:L$1001)</f>
        <v>0</v>
      </c>
      <c r="F58" s="113">
        <f>SUMIF(Datos!$G$13:$G$1001,$A58,Datos!M$13:M$1001)</f>
        <v>0</v>
      </c>
      <c r="G58" s="113">
        <f>SUMIF(Datos!$G$13:$G$1001,$A58,Datos!N$13:N$1001)</f>
        <v>0</v>
      </c>
      <c r="H58" s="113">
        <f>SUMIF(Datos!$G$13:$G$1001,$A58,Datos!Q$13:Q$1001)</f>
        <v>0</v>
      </c>
      <c r="I58" s="113" t="str">
        <f>SUMIF(Datos!$G$13:$G$1001,$A58,#REF!)</f>
        <v>#N/A</v>
      </c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ht="12.75" customHeight="1">
      <c r="A59" s="112" t="str">
        <f>Config!C17</f>
        <v>Maria Jose</v>
      </c>
      <c r="B59" s="113">
        <f>SUMIF(Datos!$G$13:$G$1001,$A59,Datos!H$13:H$1001)</f>
        <v>0</v>
      </c>
      <c r="C59" s="113">
        <f>SUMIF(Datos!$G$13:$G$1001,$A59,Datos!J$13:J$1001)</f>
        <v>2</v>
      </c>
      <c r="D59" s="113">
        <f>SUMIF(Datos!$G$13:$G$1001,$A59,Datos!K$13:K$1001)</f>
        <v>1</v>
      </c>
      <c r="E59" s="113">
        <f>SUMIF(Datos!$G$13:$G$1001,$A59,Datos!L$13:L$1001)</f>
        <v>2</v>
      </c>
      <c r="F59" s="113">
        <f>SUMIF(Datos!$G$13:$G$1001,$A59,Datos!M$13:M$1001)</f>
        <v>1</v>
      </c>
      <c r="G59" s="113">
        <f>SUMIF(Datos!$G$13:$G$1001,$A59,Datos!N$13:N$1001)</f>
        <v>1</v>
      </c>
      <c r="H59" s="113">
        <f>SUMIF(Datos!$G$13:$G$1001,$A59,Datos!Q$13:Q$1001)</f>
        <v>4</v>
      </c>
      <c r="I59" s="113" t="str">
        <f>SUMIF(Datos!$G$13:$G$1001,$A59,#REF!)</f>
        <v>#N/A</v>
      </c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ht="12.75" customHeight="1">
      <c r="A60" s="112" t="str">
        <f>Config!C18</f>
        <v>Patrcia</v>
      </c>
      <c r="B60" s="113">
        <f>SUMIF(Datos!$G$13:$G$1001,$A60,Datos!H$13:H$1001)</f>
        <v>0</v>
      </c>
      <c r="C60" s="113">
        <f>SUMIF(Datos!$G$13:$G$1001,$A60,Datos!J$13:J$1001)</f>
        <v>2</v>
      </c>
      <c r="D60" s="113">
        <f>SUMIF(Datos!$G$13:$G$1001,$A60,Datos!K$13:K$1001)</f>
        <v>2</v>
      </c>
      <c r="E60" s="113">
        <f>SUMIF(Datos!$G$13:$G$1001,$A60,Datos!L$13:L$1001)</f>
        <v>4</v>
      </c>
      <c r="F60" s="113">
        <f>SUMIF(Datos!$G$13:$G$1001,$A60,Datos!M$13:M$1001)</f>
        <v>2</v>
      </c>
      <c r="G60" s="113">
        <f>SUMIF(Datos!$G$13:$G$1001,$A60,Datos!N$13:N$1001)</f>
        <v>1</v>
      </c>
      <c r="H60" s="113">
        <f>SUMIF(Datos!$G$13:$G$1001,$A60,Datos!Q$13:Q$1001)</f>
        <v>1</v>
      </c>
      <c r="I60" s="113" t="str">
        <f>SUMIF(Datos!$G$13:$G$1001,$A60,#REF!)</f>
        <v>#N/A</v>
      </c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ht="12.75" customHeight="1">
      <c r="A61" s="112" t="s">
        <v>19</v>
      </c>
      <c r="B61" s="113">
        <f>SUMIF(Datos!$G$13:$G$1001,$A61,Datos!H$13:H$1001)</f>
        <v>0</v>
      </c>
      <c r="C61" s="113">
        <f>SUMIF(Datos!$G$13:$G$1001,$A61,Datos!J$13:J$1001)</f>
        <v>0</v>
      </c>
      <c r="D61" s="113">
        <f>SUMIF(Datos!$G$13:$G$1001,$A61,Datos!K$13:K$1001)</f>
        <v>0</v>
      </c>
      <c r="E61" s="113">
        <f>SUMIF(Datos!$G$13:$G$1001,$A61,Datos!L$13:L$1001)</f>
        <v>4</v>
      </c>
      <c r="F61" s="113">
        <f>SUMIF(Datos!$G$13:$G$1001,$A61,Datos!M$13:M$1001)</f>
        <v>2</v>
      </c>
      <c r="G61" s="113">
        <f>SUMIF(Datos!$G$13:$G$1001,$A61,Datos!N$13:N$1001)</f>
        <v>0</v>
      </c>
      <c r="H61" s="113">
        <f>SUMIF(Datos!$G$13:$G$1001,$A61,Datos!Q$13:Q$1001)</f>
        <v>2</v>
      </c>
      <c r="I61" s="113" t="str">
        <f>SUMIF(Datos!$G$13:$G$1001,$A61,#REF!)</f>
        <v>#N/A</v>
      </c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ht="12.75" customHeight="1">
      <c r="A62" s="112" t="str">
        <f>Config!C20</f>
        <v>Karem</v>
      </c>
      <c r="B62" s="113">
        <f>SUMIF(Datos!$G$13:$G$1001,$A62,Datos!H$13:H$1001)</f>
        <v>0</v>
      </c>
      <c r="C62" s="113">
        <f>SUMIF(Datos!$G$13:$G$1001,$A62,Datos!J$13:J$1001)</f>
        <v>0</v>
      </c>
      <c r="D62" s="113">
        <f>SUMIF(Datos!$G$13:$G$1001,$A62,Datos!K$13:K$1001)</f>
        <v>0</v>
      </c>
      <c r="E62" s="113">
        <f>SUMIF(Datos!$G$13:$G$1001,$A62,Datos!L$13:L$1001)</f>
        <v>0</v>
      </c>
      <c r="F62" s="113">
        <f>SUMIF(Datos!$G$13:$G$1001,$A62,Datos!M$13:M$1001)</f>
        <v>2</v>
      </c>
      <c r="G62" s="113">
        <f>SUMIF(Datos!$G$13:$G$1001,$A62,Datos!N$13:N$1001)</f>
        <v>1</v>
      </c>
      <c r="H62" s="113">
        <f>SUMIF(Datos!$G$13:$G$1001,$A62,Datos!Q$13:Q$1001)</f>
        <v>3</v>
      </c>
      <c r="I62" s="113" t="str">
        <f>SUMIF(Datos!$G$13:$G$1001,$A62,#REF!)</f>
        <v>#N/A</v>
      </c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ht="12.75" customHeight="1">
      <c r="A63" s="112" t="str">
        <f>Config!C22</f>
        <v/>
      </c>
      <c r="B63" s="113">
        <f>SUMIF(Datos!$G$13:$G$1001,$A63,Datos!H$13:H$1001)</f>
        <v>0</v>
      </c>
      <c r="C63" s="113">
        <f>SUMIF(Datos!$G$13:$G$1001,$A63,Datos!J$13:J$1001)</f>
        <v>0</v>
      </c>
      <c r="D63" s="113">
        <f>SUMIF(Datos!$G$13:$G$1001,$A63,Datos!K$13:K$1001)</f>
        <v>0</v>
      </c>
      <c r="E63" s="113">
        <f>SUMIF(Datos!$G$13:$G$1001,$A63,Datos!L$13:L$1001)</f>
        <v>0</v>
      </c>
      <c r="F63" s="113">
        <f>SUMIF(Datos!$G$13:$G$1001,$A63,Datos!M$13:M$1001)</f>
        <v>0</v>
      </c>
      <c r="G63" s="113">
        <f>SUMIF(Datos!$G$13:$G$1001,$A63,Datos!N$13:N$1001)</f>
        <v>0</v>
      </c>
      <c r="H63" s="113">
        <f>SUMIF(Datos!$G$13:$G$1001,$A63,Datos!Q$13:Q$1001)</f>
        <v>0</v>
      </c>
      <c r="I63" s="113" t="str">
        <f>SUMIF(Datos!$G$13:$G$1001,$A63,#REF!)</f>
        <v>#N/A</v>
      </c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ht="12.75" customHeight="1">
      <c r="A64" s="112" t="str">
        <f>Config!C23</f>
        <v/>
      </c>
      <c r="B64" s="113">
        <f>SUMIF(Datos!$G$13:$G$1001,$A64,Datos!H$13:H$1001)</f>
        <v>0</v>
      </c>
      <c r="C64" s="113">
        <f>SUMIF(Datos!$G$13:$G$1001,$A64,Datos!J$13:J$1001)</f>
        <v>0</v>
      </c>
      <c r="D64" s="113">
        <f>SUMIF(Datos!$G$13:$G$1001,$A64,Datos!K$13:K$1001)</f>
        <v>0</v>
      </c>
      <c r="E64" s="113">
        <f>SUMIF(Datos!$G$13:$G$1001,$A64,Datos!L$13:L$1001)</f>
        <v>0</v>
      </c>
      <c r="F64" s="113">
        <f>SUMIF(Datos!$G$13:$G$1001,$A64,Datos!M$13:M$1001)</f>
        <v>0</v>
      </c>
      <c r="G64" s="113">
        <f>SUMIF(Datos!$G$13:$G$1001,$A64,Datos!N$13:N$1001)</f>
        <v>0</v>
      </c>
      <c r="H64" s="113">
        <f>SUMIF(Datos!$G$13:$G$1001,$A64,Datos!Q$13:Q$1001)</f>
        <v>0</v>
      </c>
      <c r="I64" s="113" t="str">
        <f>SUMIF(Datos!$G$13:$G$1001,$A64,#REF!)</f>
        <v>#N/A</v>
      </c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ht="12.75" customHeight="1">
      <c r="A65" s="112" t="str">
        <f>Config!C24</f>
        <v/>
      </c>
      <c r="B65" s="113">
        <f>SUMIF(Datos!$G$13:$G$1001,$A65,Datos!H$13:H$1001)</f>
        <v>0</v>
      </c>
      <c r="C65" s="113">
        <f>SUMIF(Datos!$G$13:$G$1001,$A65,Datos!J$13:J$1001)</f>
        <v>0</v>
      </c>
      <c r="D65" s="113">
        <f>SUMIF(Datos!$G$13:$G$1001,$A65,Datos!K$13:K$1001)</f>
        <v>0</v>
      </c>
      <c r="E65" s="113">
        <f>SUMIF(Datos!$G$13:$G$1001,$A65,Datos!L$13:L$1001)</f>
        <v>0</v>
      </c>
      <c r="F65" s="113">
        <f>SUMIF(Datos!$G$13:$G$1001,$A65,Datos!M$13:M$1001)</f>
        <v>0</v>
      </c>
      <c r="G65" s="113">
        <f>SUMIF(Datos!$G$13:$G$1001,$A65,Datos!N$13:N$1001)</f>
        <v>0</v>
      </c>
      <c r="H65" s="113">
        <f>SUMIF(Datos!$G$13:$G$1001,$A65,Datos!Q$13:Q$1001)</f>
        <v>0</v>
      </c>
      <c r="I65" s="113" t="str">
        <f>SUMIF(Datos!$G$13:$G$1001,$A65,#REF!)</f>
        <v>#N/A</v>
      </c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ht="12.75" customHeight="1">
      <c r="A66" s="112" t="str">
        <f>Config!C25</f>
        <v/>
      </c>
      <c r="B66" s="113">
        <f>SUMIF(Datos!$G$13:$G$1001,$A66,Datos!H$13:H$1001)</f>
        <v>0</v>
      </c>
      <c r="C66" s="113">
        <f>SUMIF(Datos!$G$13:$G$1001,$A66,Datos!J$13:J$1001)</f>
        <v>0</v>
      </c>
      <c r="D66" s="113">
        <f>SUMIF(Datos!$G$13:$G$1001,$A66,Datos!K$13:K$1001)</f>
        <v>0</v>
      </c>
      <c r="E66" s="113">
        <f>SUMIF(Datos!$G$13:$G$1001,$A66,Datos!L$13:L$1001)</f>
        <v>0</v>
      </c>
      <c r="F66" s="113">
        <f>SUMIF(Datos!$G$13:$G$1001,$A66,Datos!M$13:M$1001)</f>
        <v>0</v>
      </c>
      <c r="G66" s="113">
        <f>SUMIF(Datos!$G$13:$G$1001,$A66,Datos!N$13:N$1001)</f>
        <v>0</v>
      </c>
      <c r="H66" s="113">
        <f>SUMIF(Datos!$G$13:$G$1001,$A66,Datos!Q$13:Q$1001)</f>
        <v>0</v>
      </c>
      <c r="I66" s="113" t="str">
        <f>SUMIF(Datos!$G$13:$G$1001,$A66,#REF!)</f>
        <v>#N/A</v>
      </c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ht="12.75" customHeight="1">
      <c r="A67" s="112" t="str">
        <f>Config!C26</f>
        <v/>
      </c>
      <c r="B67" s="113">
        <f>SUMIF(Datos!$G$13:$G$1001,$A67,Datos!H$13:H$1001)</f>
        <v>0</v>
      </c>
      <c r="C67" s="113">
        <f>SUMIF(Datos!$G$13:$G$1001,$A67,Datos!J$13:J$1001)</f>
        <v>0</v>
      </c>
      <c r="D67" s="113">
        <f>SUMIF(Datos!$G$13:$G$1001,$A67,Datos!K$13:K$1001)</f>
        <v>0</v>
      </c>
      <c r="E67" s="113">
        <f>SUMIF(Datos!$G$13:$G$1001,$A67,Datos!L$13:L$1001)</f>
        <v>0</v>
      </c>
      <c r="F67" s="113">
        <f>SUMIF(Datos!$G$13:$G$1001,$A67,Datos!M$13:M$1001)</f>
        <v>0</v>
      </c>
      <c r="G67" s="113">
        <f>SUMIF(Datos!$G$13:$G$1001,$A67,Datos!N$13:N$1001)</f>
        <v>0</v>
      </c>
      <c r="H67" s="113">
        <f>SUMIF(Datos!$G$13:$G$1001,$A67,Datos!Q$13:Q$1001)</f>
        <v>0</v>
      </c>
      <c r="I67" s="113" t="str">
        <f>SUMIF(Datos!$G$13:$G$1001,$A67,#REF!)</f>
        <v>#N/A</v>
      </c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ht="12.75" customHeight="1">
      <c r="A68" s="112" t="str">
        <f>Config!C27</f>
        <v/>
      </c>
      <c r="B68" s="113">
        <f>SUMIF(Datos!$G$13:$G$1001,$A68,Datos!H$13:H$1001)</f>
        <v>0</v>
      </c>
      <c r="C68" s="113">
        <f>SUMIF(Datos!$G$13:$G$1001,$A68,Datos!J$13:J$1001)</f>
        <v>0</v>
      </c>
      <c r="D68" s="113">
        <f>SUMIF(Datos!$G$13:$G$1001,$A68,Datos!K$13:K$1001)</f>
        <v>0</v>
      </c>
      <c r="E68" s="113">
        <f>SUMIF(Datos!$G$13:$G$1001,$A68,Datos!L$13:L$1001)</f>
        <v>0</v>
      </c>
      <c r="F68" s="113">
        <f>SUMIF(Datos!$G$13:$G$1001,$A68,Datos!M$13:M$1001)</f>
        <v>0</v>
      </c>
      <c r="G68" s="113">
        <f>SUMIF(Datos!$G$13:$G$1001,$A68,Datos!N$13:N$1001)</f>
        <v>0</v>
      </c>
      <c r="H68" s="113">
        <f>SUMIF(Datos!$G$13:$G$1001,$A68,Datos!Q$13:Q$1001)</f>
        <v>0</v>
      </c>
      <c r="I68" s="113" t="str">
        <f>SUMIF(Datos!$G$13:$G$1001,$A68,#REF!)</f>
        <v>#N/A</v>
      </c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ht="12.75" customHeight="1">
      <c r="A69" s="112" t="str">
        <f>Config!C28</f>
        <v/>
      </c>
      <c r="B69" s="113">
        <f>SUMIF(Datos!$G$13:$G$1001,$A69,Datos!H$13:H$1001)</f>
        <v>0</v>
      </c>
      <c r="C69" s="113">
        <f>SUMIF(Datos!$G$13:$G$1001,$A69,Datos!J$13:J$1001)</f>
        <v>0</v>
      </c>
      <c r="D69" s="113">
        <f>SUMIF(Datos!$G$13:$G$1001,$A69,Datos!K$13:K$1001)</f>
        <v>0</v>
      </c>
      <c r="E69" s="113">
        <f>SUMIF(Datos!$G$13:$G$1001,$A69,Datos!L$13:L$1001)</f>
        <v>0</v>
      </c>
      <c r="F69" s="113">
        <f>SUMIF(Datos!$G$13:$G$1001,$A69,Datos!M$13:M$1001)</f>
        <v>0</v>
      </c>
      <c r="G69" s="113">
        <f>SUMIF(Datos!$G$13:$G$1001,$A69,Datos!N$13:N$1001)</f>
        <v>0</v>
      </c>
      <c r="H69" s="113">
        <f>SUMIF(Datos!$G$13:$G$1001,$A69,Datos!Q$13:Q$1001)</f>
        <v>0</v>
      </c>
      <c r="I69" s="113" t="str">
        <f>SUMIF(Datos!$G$13:$G$1001,$A69,#REF!)</f>
        <v>#N/A</v>
      </c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ht="12.75" customHeight="1"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</row>
    <row r="71" ht="12.75" customHeight="1"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</row>
    <row r="72" ht="12.75" customHeight="1"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</row>
    <row r="73" ht="12.75" customHeight="1"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</row>
    <row r="74" ht="12.75" customHeight="1"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</row>
    <row r="75" ht="12.75" customHeight="1"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</row>
    <row r="76" ht="12.75" customHeight="1"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</row>
    <row r="77" ht="12.75" customHeight="1"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</row>
    <row r="78" ht="12.75" customHeight="1"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</row>
    <row r="79" ht="12.75" customHeight="1"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</row>
    <row r="80" ht="12.75" customHeight="1"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</row>
    <row r="81" ht="12.75" customHeight="1"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</row>
    <row r="82" ht="12.75" customHeight="1"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</row>
    <row r="83" ht="12.75" customHeight="1"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</row>
    <row r="84" ht="12.75" customHeight="1"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</row>
    <row r="85" ht="12.75" customHeight="1"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</row>
    <row r="86" ht="12.75" customHeight="1"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</row>
    <row r="87" ht="12.75" customHeight="1"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</row>
    <row r="88" ht="12.75" customHeight="1"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</row>
    <row r="89" ht="12.75" customHeight="1"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</row>
    <row r="90" ht="12.75" customHeight="1"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</row>
    <row r="91" ht="12.75" customHeight="1"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</row>
    <row r="92" ht="12.75" customHeight="1"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</row>
    <row r="93" ht="12.75" customHeight="1"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</row>
    <row r="94" ht="12.75" customHeight="1"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</row>
    <row r="95" ht="12.75" customHeight="1"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</row>
    <row r="96" ht="12.75" customHeight="1"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</row>
    <row r="97" ht="12.75" customHeight="1"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</row>
    <row r="98" ht="12.75" customHeight="1"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</row>
    <row r="99" ht="12.75" customHeight="1"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</row>
    <row r="100" ht="12.75" customHeight="1"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</row>
    <row r="101" ht="12.75" customHeight="1"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</row>
    <row r="102" ht="12.75" customHeight="1"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</row>
    <row r="103" ht="12.75" customHeight="1"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</row>
    <row r="104" ht="12.75" customHeight="1"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</row>
    <row r="105" ht="12.75" customHeight="1"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</row>
    <row r="106" ht="12.75" customHeight="1"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</row>
    <row r="107" ht="12.75" customHeight="1"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</row>
    <row r="108" ht="12.75" customHeight="1"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</row>
    <row r="109" ht="12.75" customHeight="1"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</row>
    <row r="110" ht="12.75" customHeight="1"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</row>
    <row r="111" ht="12.75" customHeight="1"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</row>
    <row r="112" ht="12.75" customHeight="1"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</row>
    <row r="113" ht="12.75" customHeight="1"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</row>
    <row r="114" ht="12.75" customHeight="1"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</row>
    <row r="115" ht="12.75" customHeight="1"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</row>
    <row r="116" ht="12.75" customHeight="1"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</row>
    <row r="117" ht="12.75" customHeight="1"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</row>
    <row r="118" ht="12.75" customHeight="1"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</row>
    <row r="119" ht="12.75" customHeight="1"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</row>
    <row r="120" ht="12.75" customHeight="1"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</row>
    <row r="121" ht="12.75" customHeight="1"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</row>
    <row r="122" ht="12.75" customHeight="1"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</row>
    <row r="123" ht="12.75" customHeight="1"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</row>
    <row r="124" ht="12.75" customHeight="1"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</row>
    <row r="125" ht="12.75" customHeight="1"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</row>
    <row r="126" ht="12.75" customHeight="1"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</row>
    <row r="127" ht="12.75" customHeight="1"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</row>
    <row r="128" ht="12.75" customHeight="1"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</row>
    <row r="129" ht="12.75" customHeight="1"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</row>
    <row r="130" ht="12.75" customHeight="1"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</row>
    <row r="131" ht="12.75" customHeight="1"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</row>
    <row r="132" ht="12.75" customHeight="1"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</row>
    <row r="133" ht="12.75" customHeight="1"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</row>
    <row r="134" ht="12.75" customHeight="1"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</row>
    <row r="135" ht="12.75" customHeight="1"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</row>
    <row r="136" ht="12.75" customHeight="1"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</row>
    <row r="137" ht="12.75" customHeight="1"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</row>
    <row r="138" ht="12.75" customHeight="1"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</row>
    <row r="139" ht="12.75" customHeight="1"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</row>
    <row r="140" ht="12.75" customHeight="1"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</row>
    <row r="141" ht="12.75" customHeight="1"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</row>
    <row r="142" ht="12.75" customHeight="1"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</row>
    <row r="143" ht="12.75" customHeight="1"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</row>
    <row r="144" ht="12.75" customHeight="1"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</row>
    <row r="145" ht="12.75" customHeight="1"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</row>
    <row r="146" ht="12.75" customHeight="1"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</row>
    <row r="147" ht="12.75" customHeight="1"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</row>
    <row r="148" ht="12.75" customHeight="1"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</row>
    <row r="149" ht="12.75" customHeight="1"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</row>
    <row r="150" ht="12.75" customHeight="1"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</row>
    <row r="151" ht="12.75" customHeight="1"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</row>
    <row r="152" ht="12.75" customHeight="1"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</row>
    <row r="153" ht="12.75" customHeight="1"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</row>
    <row r="154" ht="12.75" customHeight="1"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</row>
    <row r="155" ht="12.75" customHeight="1"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</row>
    <row r="156" ht="12.75" customHeight="1"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</row>
    <row r="157" ht="12.75" customHeight="1"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</row>
    <row r="158" ht="12.75" customHeight="1"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</row>
    <row r="159" ht="12.75" customHeight="1"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</row>
    <row r="160" ht="12.75" customHeight="1"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</row>
    <row r="161" ht="12.75" customHeight="1"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</row>
    <row r="162" ht="12.75" customHeight="1"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</row>
    <row r="163" ht="12.75" customHeight="1"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</row>
    <row r="164" ht="12.75" customHeight="1"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</row>
    <row r="165" ht="12.75" customHeight="1"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</row>
    <row r="166" ht="12.75" customHeight="1"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</row>
    <row r="167" ht="12.75" customHeight="1"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</row>
    <row r="168" ht="12.75" customHeight="1"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</row>
    <row r="169" ht="12.75" customHeight="1"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</row>
    <row r="170" ht="12.75" customHeight="1"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</row>
    <row r="171" ht="12.75" customHeight="1"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</row>
    <row r="172" ht="12.75" customHeight="1"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</row>
    <row r="173" ht="12.75" customHeight="1"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</row>
    <row r="174" ht="12.75" customHeight="1"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</row>
    <row r="175" ht="12.75" customHeight="1"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</row>
    <row r="176" ht="12.75" customHeight="1"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</row>
    <row r="177" ht="12.75" customHeight="1"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</row>
    <row r="178" ht="12.75" customHeight="1"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</row>
    <row r="179" ht="12.75" customHeight="1"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</row>
    <row r="180" ht="12.75" customHeight="1"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</row>
    <row r="181" ht="12.75" customHeight="1"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</row>
    <row r="182" ht="12.75" customHeight="1"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</row>
    <row r="183" ht="12.75" customHeight="1"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</row>
    <row r="184" ht="12.75" customHeight="1"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</row>
    <row r="185" ht="12.75" customHeight="1"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</row>
    <row r="186" ht="12.75" customHeight="1"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</row>
    <row r="187" ht="12.75" customHeight="1"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</row>
    <row r="188" ht="12.75" customHeight="1"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</row>
    <row r="189" ht="12.75" customHeight="1"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</row>
    <row r="190" ht="12.75" customHeight="1"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</row>
    <row r="191" ht="12.75" customHeight="1"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</row>
    <row r="192" ht="12.75" customHeight="1"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</row>
    <row r="193" ht="12.75" customHeight="1"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</row>
    <row r="194" ht="12.75" customHeight="1"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</row>
    <row r="195" ht="12.75" customHeight="1"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</row>
    <row r="196" ht="12.75" customHeight="1"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</row>
    <row r="197" ht="12.75" customHeight="1"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</row>
    <row r="198" ht="12.75" customHeight="1"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</row>
    <row r="199" ht="12.75" customHeight="1"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</row>
    <row r="200" ht="12.75" customHeight="1"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</row>
    <row r="201" ht="12.75" customHeight="1"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</row>
    <row r="202" ht="12.75" customHeight="1"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</row>
    <row r="203" ht="12.75" customHeight="1"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</row>
    <row r="204" ht="12.75" customHeight="1"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</row>
    <row r="205" ht="12.75" customHeight="1"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</row>
    <row r="206" ht="12.75" customHeight="1"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</row>
    <row r="207" ht="12.75" customHeight="1"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</row>
    <row r="208" ht="12.75" customHeight="1"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</row>
    <row r="209" ht="12.75" customHeight="1"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</row>
    <row r="210" ht="12.75" customHeight="1"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</row>
    <row r="211" ht="12.75" customHeight="1"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</row>
    <row r="212" ht="12.75" customHeight="1"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</row>
    <row r="213" ht="12.75" customHeight="1"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</row>
    <row r="214" ht="12.75" customHeight="1"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</row>
    <row r="215" ht="12.75" customHeight="1"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</row>
    <row r="216" ht="12.75" customHeight="1"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</row>
    <row r="217" ht="12.75" customHeight="1"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</row>
    <row r="218" ht="12.75" customHeight="1"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</row>
    <row r="219" ht="12.75" customHeight="1"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</row>
    <row r="220" ht="12.75" customHeight="1"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</row>
    <row r="221" ht="12.75" customHeight="1"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</row>
    <row r="222" ht="12.75" customHeight="1"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</row>
    <row r="223" ht="12.75" customHeight="1"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</row>
    <row r="224" ht="12.75" customHeight="1"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</row>
    <row r="225" ht="12.75" customHeight="1"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</row>
    <row r="226" ht="12.75" customHeight="1"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</row>
    <row r="227" ht="12.75" customHeight="1"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</row>
    <row r="228" ht="12.75" customHeight="1"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</row>
    <row r="229" ht="12.75" customHeight="1"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</row>
    <row r="230" ht="12.75" customHeight="1"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</row>
    <row r="231" ht="12.75" customHeight="1"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</row>
    <row r="232" ht="12.75" customHeight="1"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</row>
    <row r="233" ht="12.75" customHeight="1"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</row>
    <row r="234" ht="12.75" customHeight="1"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</row>
    <row r="235" ht="12.75" customHeight="1"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</row>
    <row r="236" ht="12.75" customHeight="1"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</row>
    <row r="237" ht="12.75" customHeight="1"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</row>
    <row r="238" ht="12.75" customHeight="1"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</row>
    <row r="239" ht="12.75" customHeight="1"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</row>
    <row r="240" ht="12.75" customHeight="1"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</row>
    <row r="241" ht="12.75" customHeight="1"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</row>
    <row r="242" ht="12.75" customHeight="1"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</row>
    <row r="243" ht="12.75" customHeight="1"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</row>
    <row r="244" ht="12.75" customHeight="1"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</row>
    <row r="245" ht="12.75" customHeight="1"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</row>
    <row r="246" ht="12.75" customHeight="1"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</row>
    <row r="247" ht="12.75" customHeight="1"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</row>
    <row r="248" ht="12.75" customHeight="1"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</row>
    <row r="249" ht="12.75" customHeight="1"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</row>
    <row r="250" ht="12.75" customHeight="1"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</row>
    <row r="251" ht="12.75" customHeight="1"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</row>
    <row r="252" ht="12.75" customHeight="1"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</row>
    <row r="253" ht="12.75" customHeight="1"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</row>
    <row r="254" ht="12.75" customHeight="1"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</row>
    <row r="255" ht="12.75" customHeight="1"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</row>
    <row r="256" ht="12.75" customHeight="1"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</row>
    <row r="257" ht="12.75" customHeight="1"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</row>
    <row r="258" ht="12.75" customHeight="1"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</row>
    <row r="259" ht="12.75" customHeight="1"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</row>
    <row r="260" ht="12.75" customHeight="1"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</row>
    <row r="261" ht="12.75" customHeight="1"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</row>
    <row r="262" ht="12.75" customHeight="1"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</row>
    <row r="263" ht="12.75" customHeight="1"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</row>
    <row r="264" ht="12.75" customHeight="1"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</row>
    <row r="265" ht="12.75" customHeight="1"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</row>
    <row r="266" ht="12.75" customHeight="1"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</row>
    <row r="267" ht="12.75" customHeight="1"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</row>
    <row r="268" ht="12.75" customHeight="1"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</row>
    <row r="269" ht="12.75" customHeight="1"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