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8e85984937bf278/Escritorio/Heurística/Parte 1/"/>
    </mc:Choice>
  </mc:AlternateContent>
  <xr:revisionPtr revIDLastSave="7782" documentId="13_ncr:1_{DD9CC28F-AA6B-47BE-93C6-7E1D685BF479}" xr6:coauthVersionLast="47" xr6:coauthVersionMax="47" xr10:uidLastSave="{8B9F4858-95E8-4E26-96C9-796F668FA53C}"/>
  <bookViews>
    <workbookView xWindow="-120" yWindow="-120" windowWidth="38640" windowHeight="21120" tabRatio="221" xr2:uid="{00000000-000D-0000-FFFF-FFFF00000000}"/>
  </bookViews>
  <sheets>
    <sheet name="Hoja1" sheetId="1" r:id="rId1"/>
  </sheets>
  <definedNames>
    <definedName name="solver_adj" localSheetId="0" hidden="1">Hoja1!$R$6:$V$10,Hoja1!$Y$6:$AC$10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Hoja1!$B$64</definedName>
    <definedName name="solver_lhs10" localSheetId="0" hidden="1">Hoja1!$B$63</definedName>
    <definedName name="solver_lhs11" localSheetId="0" hidden="1">Hoja1!$B$55</definedName>
    <definedName name="solver_lhs12" localSheetId="0" hidden="1">Hoja1!$B$77</definedName>
    <definedName name="solver_lhs13" localSheetId="0" hidden="1">Hoja1!$B$72</definedName>
    <definedName name="solver_lhs14" localSheetId="0" hidden="1">Hoja1!$B$82</definedName>
    <definedName name="solver_lhs15" localSheetId="0" hidden="1">Hoja1!$B$74</definedName>
    <definedName name="solver_lhs16" localSheetId="0" hidden="1">Hoja1!$B$73</definedName>
    <definedName name="solver_lhs17" localSheetId="0" hidden="1">Hoja1!$B$71</definedName>
    <definedName name="solver_lhs18" localSheetId="0" hidden="1">Hoja1!$B$70</definedName>
    <definedName name="solver_lhs19" localSheetId="0" hidden="1">Hoja1!$B$65</definedName>
    <definedName name="solver_lhs2" localSheetId="0" hidden="1">Hoja1!$Y$6:$AC$10</definedName>
    <definedName name="solver_lhs20" localSheetId="0" hidden="1">Hoja1!$B$69:$B$83</definedName>
    <definedName name="solver_lhs21" localSheetId="0" hidden="1">Hoja1!$B$67</definedName>
    <definedName name="solver_lhs22" localSheetId="0" hidden="1">Hoja1!$B$6:$B$8</definedName>
    <definedName name="solver_lhs23" localSheetId="0" hidden="1">Hoja1!$B$58:$B$60</definedName>
    <definedName name="solver_lhs24" localSheetId="0" hidden="1">Hoja1!$B$68</definedName>
    <definedName name="solver_lhs25" localSheetId="0" hidden="1">Hoja1!$B$38:$B$48</definedName>
    <definedName name="solver_lhs26" localSheetId="0" hidden="1">Hoja1!$B$66</definedName>
    <definedName name="solver_lhs27" localSheetId="0" hidden="1">Hoja1!$B$50:$B$52</definedName>
    <definedName name="solver_lhs28" localSheetId="0" hidden="1">Hoja1!$B$35</definedName>
    <definedName name="solver_lhs29" localSheetId="0" hidden="1">Hoja1!$B$32</definedName>
    <definedName name="solver_lhs3" localSheetId="0" hidden="1">Hoja1!$R$6:$V$10</definedName>
    <definedName name="solver_lhs30" localSheetId="0" hidden="1">Hoja1!$B$11:$B$13</definedName>
    <definedName name="solver_lhs31" localSheetId="0" hidden="1">Hoja1!$B$27:$B$29</definedName>
    <definedName name="solver_lhs32" localSheetId="0" hidden="1">Hoja1!$B$16</definedName>
    <definedName name="solver_lhs33" localSheetId="0" hidden="1">Hoja1!$B$19</definedName>
    <definedName name="solver_lhs34" localSheetId="0" hidden="1">Hoja1!$B$22:$B$24</definedName>
    <definedName name="solver_lhs4" localSheetId="0" hidden="1">Hoja1!$B$75</definedName>
    <definedName name="solver_lhs5" localSheetId="0" hidden="1">Hoja1!$B$80</definedName>
    <definedName name="solver_lhs6" localSheetId="0" hidden="1">Hoja1!$B$78</definedName>
    <definedName name="solver_lhs7" localSheetId="0" hidden="1">Hoja1!$B$79</definedName>
    <definedName name="solver_lhs8" localSheetId="0" hidden="1">Hoja1!$B$86</definedName>
    <definedName name="solver_lhs9" localSheetId="0" hidden="1">Hoja1!$B$81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34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2</definedName>
    <definedName name="solver_rel12" localSheetId="0" hidden="1">1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3</definedName>
    <definedName name="solver_rel18" localSheetId="0" hidden="1">1</definedName>
    <definedName name="solver_rel19" localSheetId="0" hidden="1">1</definedName>
    <definedName name="solver_rel2" localSheetId="0" hidden="1">4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2</definedName>
    <definedName name="solver_rel24" localSheetId="0" hidden="1">3</definedName>
    <definedName name="solver_rel25" localSheetId="0" hidden="1">1</definedName>
    <definedName name="solver_rel26" localSheetId="0" hidden="1">3</definedName>
    <definedName name="solver_rel27" localSheetId="0" hidden="1">2</definedName>
    <definedName name="solver_rel28" localSheetId="0" hidden="1">3</definedName>
    <definedName name="solver_rel29" localSheetId="0" hidden="1">2</definedName>
    <definedName name="solver_rel3" localSheetId="0" hidden="1">5</definedName>
    <definedName name="solver_rel30" localSheetId="0" hidden="1">1</definedName>
    <definedName name="solver_rel31" localSheetId="0" hidden="1">2</definedName>
    <definedName name="solver_rel32" localSheetId="0" hidden="1">1</definedName>
    <definedName name="solver_rel33" localSheetId="0" hidden="1">2</definedName>
    <definedName name="solver_rel34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2</definedName>
    <definedName name="solver_rel9" localSheetId="0" hidden="1">1</definedName>
    <definedName name="solver_rhs1" localSheetId="0" hidden="1">Hoja1!$D$64</definedName>
    <definedName name="solver_rhs10" localSheetId="0" hidden="1">Hoja1!$D$63</definedName>
    <definedName name="solver_rhs11" localSheetId="0" hidden="1">Hoja1!$D$55</definedName>
    <definedName name="solver_rhs12" localSheetId="0" hidden="1">Hoja1!$D$77</definedName>
    <definedName name="solver_rhs13" localSheetId="0" hidden="1">Hoja1!$D$72</definedName>
    <definedName name="solver_rhs14" localSheetId="0" hidden="1">Hoja1!$D$82</definedName>
    <definedName name="solver_rhs15" localSheetId="0" hidden="1">Hoja1!$D$74</definedName>
    <definedName name="solver_rhs16" localSheetId="0" hidden="1">Hoja1!$D$73</definedName>
    <definedName name="solver_rhs17" localSheetId="0" hidden="1">Hoja1!$D$71</definedName>
    <definedName name="solver_rhs18" localSheetId="0" hidden="1">Hoja1!$D$70</definedName>
    <definedName name="solver_rhs19" localSheetId="0" hidden="1">Hoja1!$D$65</definedName>
    <definedName name="solver_rhs2" localSheetId="0" hidden="1">"entero"</definedName>
    <definedName name="solver_rhs20" localSheetId="0" hidden="1">Hoja1!$D$69:$D$83</definedName>
    <definedName name="solver_rhs21" localSheetId="0" hidden="1">Hoja1!$D$67</definedName>
    <definedName name="solver_rhs22" localSheetId="0" hidden="1">Hoja1!$D$6:$D$8</definedName>
    <definedName name="solver_rhs23" localSheetId="0" hidden="1">Hoja1!$D$58:$D$60</definedName>
    <definedName name="solver_rhs24" localSheetId="0" hidden="1">Hoja1!$D$68</definedName>
    <definedName name="solver_rhs25" localSheetId="0" hidden="1">Hoja1!$D$38:$D$48</definedName>
    <definedName name="solver_rhs26" localSheetId="0" hidden="1">Hoja1!$D$66</definedName>
    <definedName name="solver_rhs27" localSheetId="0" hidden="1">Hoja1!$D$50:$D$52</definedName>
    <definedName name="solver_rhs28" localSheetId="0" hidden="1">Hoja1!$D$35</definedName>
    <definedName name="solver_rhs29" localSheetId="0" hidden="1">Hoja1!$D$32</definedName>
    <definedName name="solver_rhs3" localSheetId="0" hidden="1">"binario"</definedName>
    <definedName name="solver_rhs30" localSheetId="0" hidden="1">Hoja1!$D$11:$D$13</definedName>
    <definedName name="solver_rhs31" localSheetId="0" hidden="1">Hoja1!$D$27:$D$29</definedName>
    <definedName name="solver_rhs32" localSheetId="0" hidden="1">Hoja1!$D$16</definedName>
    <definedName name="solver_rhs33" localSheetId="0" hidden="1">Hoja1!$D$19</definedName>
    <definedName name="solver_rhs34" localSheetId="0" hidden="1">Hoja1!$D$22:$D$24</definedName>
    <definedName name="solver_rhs4" localSheetId="0" hidden="1">Hoja1!$D$75</definedName>
    <definedName name="solver_rhs5" localSheetId="0" hidden="1">Hoja1!$D$80</definedName>
    <definedName name="solver_rhs6" localSheetId="0" hidden="1">Hoja1!$D$78</definedName>
    <definedName name="solver_rhs7" localSheetId="0" hidden="1">Hoja1!$D$79</definedName>
    <definedName name="solver_rhs8" localSheetId="0" hidden="1">Hoja1!$D$86</definedName>
    <definedName name="solver_rhs9" localSheetId="0" hidden="1">Hoja1!$D$81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9" i="1"/>
  <c r="B2" i="1"/>
  <c r="D65" i="1"/>
  <c r="B55" i="1"/>
  <c r="B86" i="1"/>
  <c r="B11" i="1"/>
  <c r="B6" i="1"/>
  <c r="B66" i="1"/>
  <c r="D66" i="1"/>
  <c r="D82" i="1"/>
  <c r="D81" i="1"/>
  <c r="B82" i="1"/>
  <c r="B81" i="1"/>
  <c r="D73" i="1"/>
  <c r="D72" i="1"/>
  <c r="B73" i="1"/>
  <c r="B72" i="1"/>
  <c r="D64" i="1"/>
  <c r="B64" i="1"/>
  <c r="B63" i="1"/>
  <c r="D63" i="1"/>
  <c r="D80" i="1"/>
  <c r="D78" i="1"/>
  <c r="D75" i="1"/>
  <c r="D71" i="1"/>
  <c r="D68" i="1"/>
  <c r="B27" i="1"/>
  <c r="B28" i="1"/>
  <c r="B29" i="1"/>
  <c r="B69" i="1"/>
  <c r="D83" i="1"/>
  <c r="B83" i="1"/>
  <c r="D76" i="1"/>
  <c r="B76" i="1"/>
  <c r="D69" i="1"/>
  <c r="B80" i="1"/>
  <c r="D79" i="1"/>
  <c r="B79" i="1"/>
  <c r="B78" i="1"/>
  <c r="D77" i="1"/>
  <c r="B77" i="1"/>
  <c r="B75" i="1"/>
  <c r="D74" i="1"/>
  <c r="B74" i="1"/>
  <c r="B71" i="1"/>
  <c r="D70" i="1"/>
  <c r="B70" i="1"/>
  <c r="B68" i="1"/>
  <c r="D67" i="1"/>
  <c r="B67" i="1"/>
  <c r="B65" i="1"/>
  <c r="D60" i="1"/>
  <c r="B58" i="1"/>
  <c r="D59" i="1"/>
  <c r="B60" i="1"/>
  <c r="B59" i="1"/>
  <c r="D58" i="1"/>
  <c r="B52" i="1"/>
  <c r="B51" i="1"/>
  <c r="B50" i="1"/>
  <c r="B47" i="1"/>
  <c r="B46" i="1"/>
  <c r="B45" i="1"/>
  <c r="B43" i="1"/>
  <c r="B44" i="1"/>
  <c r="B42" i="1"/>
  <c r="B41" i="1"/>
  <c r="B40" i="1"/>
  <c r="B39" i="1"/>
  <c r="B38" i="1"/>
  <c r="B32" i="1"/>
  <c r="B35" i="1"/>
  <c r="B16" i="1"/>
  <c r="B24" i="1"/>
  <c r="B23" i="1"/>
  <c r="B13" i="1"/>
  <c r="B12" i="1"/>
  <c r="B8" i="1"/>
  <c r="B7" i="1"/>
</calcChain>
</file>

<file path=xl/sharedStrings.xml><?xml version="1.0" encoding="utf-8"?>
<sst xmlns="http://schemas.openxmlformats.org/spreadsheetml/2006/main" count="174" uniqueCount="73">
  <si>
    <t>S1</t>
  </si>
  <si>
    <t>S2</t>
  </si>
  <si>
    <t>S3</t>
  </si>
  <si>
    <t>FUNCIÓN OBJETIVO</t>
  </si>
  <si>
    <t>P</t>
  </si>
  <si>
    <t>COL</t>
  </si>
  <si>
    <t>RESTRICCIONES</t>
  </si>
  <si>
    <t>A cada parada llega una única ruta</t>
  </si>
  <si>
    <t>De cada parada sale una única ruta</t>
  </si>
  <si>
    <t>El número de rutas no puede superar el número de autobuses disponibles</t>
  </si>
  <si>
    <t>Todas las rutas salen del parking y llegan al colegio</t>
  </si>
  <si>
    <t>El flujo de alumnos no puede superar la capacidad del autobús</t>
  </si>
  <si>
    <t>El flujo de alumnos que sale de una parada debe ser el flujo que entra en esa parada más el número de alumnos que esperan en ella.</t>
  </si>
  <si>
    <t>&lt;=</t>
  </si>
  <si>
    <t>=</t>
  </si>
  <si>
    <t>Llegadas a S1</t>
  </si>
  <si>
    <t>Llegadas a S2</t>
  </si>
  <si>
    <t>Llegadas a S3</t>
  </si>
  <si>
    <t>Salidas de S1</t>
  </si>
  <si>
    <t>Salidas de S2</t>
  </si>
  <si>
    <t>Salidas de S3</t>
  </si>
  <si>
    <t>Rutas totales</t>
  </si>
  <si>
    <t>Autobuses</t>
  </si>
  <si>
    <t>Flujo S1</t>
  </si>
  <si>
    <t>Flujo S2</t>
  </si>
  <si>
    <t>Flujo S3</t>
  </si>
  <si>
    <t>Autobuses min</t>
  </si>
  <si>
    <t>&gt;=</t>
  </si>
  <si>
    <t>Alumnos</t>
  </si>
  <si>
    <t>S1-S2</t>
  </si>
  <si>
    <t>P-S1</t>
  </si>
  <si>
    <t>P-S2</t>
  </si>
  <si>
    <t>P-S3</t>
  </si>
  <si>
    <t>No se puede volver a visitar una parada (bucles)</t>
  </si>
  <si>
    <t>P-Col</t>
  </si>
  <si>
    <t>S1-S3</t>
  </si>
  <si>
    <t>S1-Col</t>
  </si>
  <si>
    <t>S2-S3</t>
  </si>
  <si>
    <t>S2-Col</t>
  </si>
  <si>
    <t>S3-Col</t>
  </si>
  <si>
    <t>El número de salidas tiene que ser el número de entradas (Se contempla que ninguna parada sea el punto origen)</t>
  </si>
  <si>
    <t>Tienen que salir autobuses de la parada (mínimo 2)</t>
  </si>
  <si>
    <t>Desde el colegio no se pueden recoger alumnos a otras paradas</t>
  </si>
  <si>
    <t>Flujo Col</t>
  </si>
  <si>
    <t>Del aparcamiento a la parada solo se recogen a los alumnos que hay en ésta</t>
  </si>
  <si>
    <t>S2-S1</t>
  </si>
  <si>
    <t>S3-S1</t>
  </si>
  <si>
    <t>S3-S2</t>
  </si>
  <si>
    <t>Control de flujo entre paradas</t>
  </si>
  <si>
    <t>S1- S2</t>
  </si>
  <si>
    <t>S1-COL</t>
  </si>
  <si>
    <t>S2-COL</t>
  </si>
  <si>
    <t>S3-COL</t>
  </si>
  <si>
    <t>Número de alumnos que llegan al colegio tienen que ser 8</t>
  </si>
  <si>
    <t>A1</t>
  </si>
  <si>
    <t>A2</t>
  </si>
  <si>
    <t>A3</t>
  </si>
  <si>
    <t>A4</t>
  </si>
  <si>
    <t>A5</t>
  </si>
  <si>
    <t>A6</t>
  </si>
  <si>
    <t>A7</t>
  </si>
  <si>
    <t>A8</t>
  </si>
  <si>
    <t>S1-S1</t>
  </si>
  <si>
    <t>S2-S2</t>
  </si>
  <si>
    <t>S3-S3</t>
  </si>
  <si>
    <t>P/C</t>
  </si>
  <si>
    <t>Min z:</t>
  </si>
  <si>
    <t>Caso obvio (No se va del parking al colegio)</t>
  </si>
  <si>
    <t>DESTINOS mxn</t>
  </si>
  <si>
    <t>FLUJOS mxn</t>
  </si>
  <si>
    <t>PERSONAS POR PARADA</t>
  </si>
  <si>
    <t>VARIABLES Y CONSTANTES:</t>
  </si>
  <si>
    <t>COSTES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</si>
</sst>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0" fillId="8" borderId="0" xfId="0" applyFill="1" applyAlignment="1">
      <alignment horizontal="center" vertical="top"/>
    </xf>
    <xf numFmtId="0" fontId="1" fillId="7" borderId="0" xfId="0" applyFont="1" applyFill="1" applyAlignment="1">
      <alignment horizontal="center"/>
    </xf>
    <xf numFmtId="0" fontId="1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</xdr:row>
      <xdr:rowOff>83820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274C70-1CE7-2438-1590-6E04424BD38A}"/>
            </a:ext>
          </a:extLst>
        </xdr:cNvPr>
        <xdr:cNvSpPr txBox="1"/>
      </xdr:nvSpPr>
      <xdr:spPr>
        <a:xfrm>
          <a:off x="6629400" y="4290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"/>
  <sheetViews>
    <sheetView tabSelected="1" workbookViewId="0">
      <selection activeCell="D40" sqref="D40"/>
    </sheetView>
  </sheetViews>
  <sheetFormatPr baseColWidth="10" defaultColWidth="8.85546875" defaultRowHeight="15" x14ac:dyDescent="0.25"/>
  <cols>
    <col min="1" max="1" width="13" customWidth="1"/>
    <col min="2" max="2" width="11.28515625" bestFit="1" customWidth="1"/>
    <col min="4" max="4" width="11.28515625" bestFit="1" customWidth="1"/>
  </cols>
  <sheetData>
    <row r="1" spans="1:36" x14ac:dyDescent="0.25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36" x14ac:dyDescent="0.25">
      <c r="A2" s="11" t="s">
        <v>66</v>
      </c>
      <c r="B2" s="12">
        <f xml:space="preserve"> 120 * SUM(R6:V6) + 5 * SUM(R6*AF6,S6*AG6,T6*AH6,U6*AI6,V6*AJ6,R7*AF7,S7*AG7,T7*AH7,U7*AI7,V7*AJ7,R8*AF8,S8*AG8,T8*AH8,U8*AI8,V8*AJ8,R9*AF9,S9*AG9,T9*AH9,U9*AI9,V9*AJ9,R10*AF10,S10*AG10,T10*AH10,U10*AI10,V10*AJ10)</f>
        <v>400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Q2" s="17" t="s">
        <v>71</v>
      </c>
      <c r="R2" s="18"/>
      <c r="S2" s="18"/>
    </row>
    <row r="3" spans="1:36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36" x14ac:dyDescent="0.25">
      <c r="A4" s="13" t="s">
        <v>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Q4" s="13" t="s">
        <v>68</v>
      </c>
      <c r="R4" s="14"/>
      <c r="S4" s="14"/>
      <c r="T4" s="14"/>
      <c r="U4" s="14"/>
      <c r="V4" s="14"/>
      <c r="X4" s="13" t="s">
        <v>69</v>
      </c>
      <c r="Y4" s="14"/>
      <c r="Z4" s="14"/>
      <c r="AA4" s="14"/>
      <c r="AB4" s="14"/>
      <c r="AC4" s="14"/>
      <c r="AE4" s="13" t="s">
        <v>72</v>
      </c>
      <c r="AF4" s="14"/>
      <c r="AG4" s="14"/>
      <c r="AH4" s="14"/>
      <c r="AI4" s="14"/>
      <c r="AJ4" s="14"/>
    </row>
    <row r="5" spans="1:36" x14ac:dyDescent="0.25">
      <c r="A5" s="8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10"/>
      <c r="R5" s="16" t="s">
        <v>4</v>
      </c>
      <c r="S5" s="16" t="s">
        <v>0</v>
      </c>
      <c r="T5" s="16" t="s">
        <v>1</v>
      </c>
      <c r="U5" s="16" t="s">
        <v>2</v>
      </c>
      <c r="V5" s="16" t="s">
        <v>5</v>
      </c>
      <c r="X5" s="10"/>
      <c r="Y5" s="16" t="s">
        <v>4</v>
      </c>
      <c r="Z5" s="16" t="s">
        <v>0</v>
      </c>
      <c r="AA5" s="16" t="s">
        <v>1</v>
      </c>
      <c r="AB5" s="16" t="s">
        <v>2</v>
      </c>
      <c r="AC5" s="16" t="s">
        <v>5</v>
      </c>
      <c r="AE5" s="10"/>
      <c r="AF5" s="16" t="s">
        <v>4</v>
      </c>
      <c r="AG5" s="16" t="s">
        <v>0</v>
      </c>
      <c r="AH5" s="16" t="s">
        <v>1</v>
      </c>
      <c r="AI5" s="16" t="s">
        <v>2</v>
      </c>
      <c r="AJ5" s="16" t="s">
        <v>5</v>
      </c>
    </row>
    <row r="6" spans="1:36" x14ac:dyDescent="0.25">
      <c r="A6" s="11" t="s">
        <v>15</v>
      </c>
      <c r="B6" s="12">
        <f>SUM(S6:S10)</f>
        <v>1</v>
      </c>
      <c r="C6" s="12" t="s">
        <v>13</v>
      </c>
      <c r="D6" s="12">
        <v>1</v>
      </c>
      <c r="E6" s="11"/>
      <c r="F6" s="11"/>
      <c r="G6" s="11"/>
      <c r="H6" s="11"/>
      <c r="I6" s="11"/>
      <c r="J6" s="11"/>
      <c r="K6" s="11"/>
      <c r="L6" s="11"/>
      <c r="M6" s="11"/>
      <c r="Q6" s="16" t="s">
        <v>4</v>
      </c>
      <c r="R6" s="12">
        <v>0</v>
      </c>
      <c r="S6" s="12">
        <v>1</v>
      </c>
      <c r="T6" s="12">
        <v>0</v>
      </c>
      <c r="U6" s="12">
        <v>1</v>
      </c>
      <c r="V6" s="12">
        <v>0</v>
      </c>
      <c r="X6" s="16" t="s">
        <v>4</v>
      </c>
      <c r="Y6" s="12">
        <v>0</v>
      </c>
      <c r="Z6" s="12">
        <v>15</v>
      </c>
      <c r="AA6" s="12">
        <v>0</v>
      </c>
      <c r="AB6" s="12">
        <v>10</v>
      </c>
      <c r="AC6" s="12">
        <v>0</v>
      </c>
      <c r="AE6" s="16" t="s">
        <v>4</v>
      </c>
      <c r="AF6" s="12">
        <v>1000000</v>
      </c>
      <c r="AG6" s="12">
        <v>8</v>
      </c>
      <c r="AH6" s="12">
        <v>10</v>
      </c>
      <c r="AI6" s="12">
        <v>10</v>
      </c>
      <c r="AJ6" s="12">
        <v>1000000</v>
      </c>
    </row>
    <row r="7" spans="1:36" x14ac:dyDescent="0.25">
      <c r="A7" s="11" t="s">
        <v>16</v>
      </c>
      <c r="B7" s="12">
        <f>SUM(T6:T10)</f>
        <v>1</v>
      </c>
      <c r="C7" s="12" t="s">
        <v>13</v>
      </c>
      <c r="D7" s="12">
        <v>1</v>
      </c>
      <c r="E7" s="11"/>
      <c r="F7" s="11"/>
      <c r="G7" s="11"/>
      <c r="H7" s="11"/>
      <c r="I7" s="11"/>
      <c r="J7" s="11"/>
      <c r="K7" s="11"/>
      <c r="L7" s="11"/>
      <c r="M7" s="11"/>
      <c r="Q7" s="16" t="s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X7" s="16" t="s">
        <v>0</v>
      </c>
      <c r="Y7" s="12">
        <v>0</v>
      </c>
      <c r="Z7" s="12">
        <v>0</v>
      </c>
      <c r="AA7" s="12">
        <v>20</v>
      </c>
      <c r="AB7" s="12">
        <v>0</v>
      </c>
      <c r="AC7" s="12">
        <v>0</v>
      </c>
      <c r="AE7" s="16" t="s">
        <v>0</v>
      </c>
      <c r="AF7" s="12">
        <v>8</v>
      </c>
      <c r="AG7" s="12">
        <v>1000000</v>
      </c>
      <c r="AH7" s="12">
        <v>3</v>
      </c>
      <c r="AI7" s="12">
        <v>7</v>
      </c>
      <c r="AJ7" s="12">
        <v>6</v>
      </c>
    </row>
    <row r="8" spans="1:36" x14ac:dyDescent="0.25">
      <c r="A8" s="11" t="s">
        <v>17</v>
      </c>
      <c r="B8" s="12">
        <f>SUM(U6:U10)</f>
        <v>1</v>
      </c>
      <c r="C8" s="12" t="s">
        <v>13</v>
      </c>
      <c r="D8" s="12">
        <v>1</v>
      </c>
      <c r="E8" s="11"/>
      <c r="F8" s="11"/>
      <c r="G8" s="11"/>
      <c r="H8" s="11"/>
      <c r="I8" s="11"/>
      <c r="J8" s="11"/>
      <c r="K8" s="11"/>
      <c r="L8" s="11"/>
      <c r="M8" s="11"/>
      <c r="Q8" s="16" t="s">
        <v>1</v>
      </c>
      <c r="R8" s="12">
        <v>0</v>
      </c>
      <c r="S8" s="12">
        <v>0</v>
      </c>
      <c r="T8" s="12">
        <v>0</v>
      </c>
      <c r="U8" s="12">
        <v>0</v>
      </c>
      <c r="V8" s="12">
        <v>1</v>
      </c>
      <c r="X8" s="16" t="s">
        <v>1</v>
      </c>
      <c r="Y8" s="12">
        <v>0</v>
      </c>
      <c r="Z8" s="12">
        <v>0</v>
      </c>
      <c r="AA8" s="12">
        <v>0</v>
      </c>
      <c r="AB8" s="12">
        <v>0</v>
      </c>
      <c r="AC8" s="12">
        <v>20</v>
      </c>
      <c r="AE8" s="16" t="s">
        <v>1</v>
      </c>
      <c r="AF8" s="12">
        <v>10</v>
      </c>
      <c r="AG8" s="12">
        <v>3</v>
      </c>
      <c r="AH8" s="12">
        <v>1000000</v>
      </c>
      <c r="AI8" s="12">
        <v>5</v>
      </c>
      <c r="AJ8" s="12">
        <v>7</v>
      </c>
    </row>
    <row r="9" spans="1:3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Q9" s="16" t="s">
        <v>2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X9" s="16" t="s">
        <v>2</v>
      </c>
      <c r="Y9" s="12">
        <v>0</v>
      </c>
      <c r="Z9" s="12">
        <v>0</v>
      </c>
      <c r="AA9" s="12">
        <v>0</v>
      </c>
      <c r="AB9" s="12">
        <v>0</v>
      </c>
      <c r="AC9" s="12">
        <v>10</v>
      </c>
      <c r="AE9" s="16" t="s">
        <v>2</v>
      </c>
      <c r="AF9" s="12">
        <v>10</v>
      </c>
      <c r="AG9" s="12">
        <v>7</v>
      </c>
      <c r="AH9" s="12">
        <v>5</v>
      </c>
      <c r="AI9" s="12">
        <v>1000000</v>
      </c>
      <c r="AJ9" s="12">
        <v>4</v>
      </c>
    </row>
    <row r="10" spans="1:36" x14ac:dyDescent="0.25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Q10" s="16" t="s">
        <v>5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X10" s="16" t="s">
        <v>5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E10" s="16" t="s">
        <v>5</v>
      </c>
      <c r="AF10" s="12">
        <v>1000000</v>
      </c>
      <c r="AG10" s="12">
        <v>6</v>
      </c>
      <c r="AH10" s="12">
        <v>7</v>
      </c>
      <c r="AI10" s="12">
        <v>4</v>
      </c>
      <c r="AJ10" s="12">
        <v>1000000</v>
      </c>
    </row>
    <row r="11" spans="1:36" x14ac:dyDescent="0.25">
      <c r="A11" s="11" t="s">
        <v>18</v>
      </c>
      <c r="B11" s="12">
        <f>SUM(S7:V7)</f>
        <v>1</v>
      </c>
      <c r="C11" s="12" t="s">
        <v>13</v>
      </c>
      <c r="D11" s="12">
        <v>1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1:36" x14ac:dyDescent="0.25">
      <c r="A12" s="11" t="s">
        <v>19</v>
      </c>
      <c r="B12" s="12">
        <f>SUM(S8:V8)</f>
        <v>1</v>
      </c>
      <c r="C12" s="12" t="s">
        <v>13</v>
      </c>
      <c r="D12" s="12">
        <v>1</v>
      </c>
      <c r="E12" s="11"/>
      <c r="F12" s="11"/>
      <c r="G12" s="11"/>
      <c r="H12" s="11"/>
      <c r="I12" s="11"/>
      <c r="J12" s="11"/>
      <c r="K12" s="11"/>
      <c r="L12" s="11"/>
      <c r="M12" s="11"/>
    </row>
    <row r="13" spans="1:36" x14ac:dyDescent="0.25">
      <c r="A13" s="11" t="s">
        <v>20</v>
      </c>
      <c r="B13" s="12">
        <f>SUM(S9:V9)</f>
        <v>1</v>
      </c>
      <c r="C13" s="12" t="s">
        <v>13</v>
      </c>
      <c r="D13" s="12">
        <v>1</v>
      </c>
      <c r="E13" s="11"/>
      <c r="F13" s="11"/>
      <c r="G13" s="11"/>
      <c r="H13" s="11"/>
      <c r="I13" s="11"/>
      <c r="J13" s="11"/>
      <c r="K13" s="11"/>
      <c r="L13" s="11"/>
      <c r="M13" s="11"/>
      <c r="Q13" s="13" t="s">
        <v>70</v>
      </c>
      <c r="R13" s="14"/>
      <c r="S13" s="14"/>
    </row>
    <row r="14" spans="1:3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Q14" s="16" t="s">
        <v>4</v>
      </c>
      <c r="R14" s="12">
        <v>0</v>
      </c>
      <c r="S14" s="11"/>
      <c r="X14" s="4"/>
      <c r="Y14" s="1" t="s">
        <v>54</v>
      </c>
      <c r="Z14" s="2" t="s">
        <v>55</v>
      </c>
      <c r="AA14" s="2" t="s">
        <v>56</v>
      </c>
      <c r="AB14" s="2" t="s">
        <v>57</v>
      </c>
      <c r="AC14" s="2" t="s">
        <v>58</v>
      </c>
      <c r="AD14" s="2" t="s">
        <v>59</v>
      </c>
      <c r="AE14" s="2" t="s">
        <v>60</v>
      </c>
      <c r="AF14" s="2" t="s">
        <v>61</v>
      </c>
    </row>
    <row r="15" spans="1:36" x14ac:dyDescent="0.25">
      <c r="A15" s="8" t="s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Q15" s="16" t="s">
        <v>0</v>
      </c>
      <c r="R15" s="12">
        <v>15</v>
      </c>
      <c r="S15" s="11"/>
      <c r="X15" s="2" t="s">
        <v>54</v>
      </c>
      <c r="Y15" s="7">
        <v>0</v>
      </c>
      <c r="Z15" s="3">
        <v>0</v>
      </c>
      <c r="AA15" s="3">
        <v>0</v>
      </c>
      <c r="AB15" s="3">
        <v>0</v>
      </c>
      <c r="AC15" s="3">
        <v>0</v>
      </c>
      <c r="AD15" s="7">
        <v>0</v>
      </c>
      <c r="AE15" s="7">
        <v>0</v>
      </c>
      <c r="AF15" s="7">
        <v>0</v>
      </c>
    </row>
    <row r="16" spans="1:36" x14ac:dyDescent="0.25">
      <c r="A16" s="12" t="s">
        <v>22</v>
      </c>
      <c r="B16" s="12">
        <f>SUM(R6:V6)</f>
        <v>2</v>
      </c>
      <c r="C16" s="12" t="s">
        <v>13</v>
      </c>
      <c r="D16" s="12">
        <v>3</v>
      </c>
      <c r="E16" s="11"/>
      <c r="F16" s="11"/>
      <c r="G16" s="11"/>
      <c r="H16" s="11"/>
      <c r="I16" s="11"/>
      <c r="J16" s="11"/>
      <c r="K16" s="11"/>
      <c r="L16" s="11"/>
      <c r="M16" s="11"/>
      <c r="Q16" s="16" t="s">
        <v>1</v>
      </c>
      <c r="R16" s="12">
        <v>5</v>
      </c>
      <c r="S16" s="11"/>
      <c r="X16" s="2" t="s">
        <v>55</v>
      </c>
      <c r="Y16" s="3">
        <v>0</v>
      </c>
      <c r="Z16" s="7">
        <v>0</v>
      </c>
      <c r="AA16" s="3">
        <v>0</v>
      </c>
      <c r="AB16" s="3">
        <v>0</v>
      </c>
      <c r="AC16" s="3">
        <v>0</v>
      </c>
      <c r="AD16" s="7">
        <v>0</v>
      </c>
      <c r="AE16" s="7">
        <v>0</v>
      </c>
      <c r="AF16" s="7">
        <v>0</v>
      </c>
    </row>
    <row r="17" spans="1:3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Q17" s="16" t="s">
        <v>2</v>
      </c>
      <c r="R17" s="12">
        <v>10</v>
      </c>
      <c r="S17" s="11"/>
      <c r="X17" s="2" t="s">
        <v>56</v>
      </c>
      <c r="Y17" s="3">
        <v>0</v>
      </c>
      <c r="Z17" s="3">
        <v>0</v>
      </c>
      <c r="AA17" s="7">
        <v>0</v>
      </c>
      <c r="AB17" s="3">
        <v>0</v>
      </c>
      <c r="AC17" s="3">
        <v>0</v>
      </c>
      <c r="AD17" s="7">
        <v>0</v>
      </c>
      <c r="AE17" s="7">
        <v>0</v>
      </c>
      <c r="AF17" s="7">
        <v>0</v>
      </c>
    </row>
    <row r="18" spans="1:32" x14ac:dyDescent="0.25">
      <c r="A18" s="8" t="s">
        <v>10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Q18" s="16" t="s">
        <v>5</v>
      </c>
      <c r="R18" s="12">
        <v>0</v>
      </c>
      <c r="S18" s="11"/>
      <c r="X18" s="2" t="s">
        <v>57</v>
      </c>
      <c r="Y18" s="6">
        <v>0</v>
      </c>
      <c r="Z18" s="6">
        <v>0</v>
      </c>
      <c r="AA18" s="6">
        <v>0</v>
      </c>
      <c r="AB18" s="7">
        <v>0</v>
      </c>
      <c r="AC18" s="6">
        <v>1</v>
      </c>
      <c r="AD18" s="6">
        <v>0</v>
      </c>
      <c r="AE18" s="6">
        <v>0</v>
      </c>
      <c r="AF18" s="6">
        <v>0</v>
      </c>
    </row>
    <row r="19" spans="1:32" x14ac:dyDescent="0.25">
      <c r="A19" s="11" t="s">
        <v>21</v>
      </c>
      <c r="B19" s="12">
        <f>SUM(R6:V6) - SUM(V6:V10)</f>
        <v>0</v>
      </c>
      <c r="C19" s="12" t="s">
        <v>14</v>
      </c>
      <c r="D19" s="12">
        <v>0</v>
      </c>
      <c r="E19" s="11"/>
      <c r="F19" s="11"/>
      <c r="G19" s="11"/>
      <c r="H19" s="11"/>
      <c r="I19" s="11"/>
      <c r="J19" s="11"/>
      <c r="K19" s="11"/>
      <c r="L19" s="11"/>
      <c r="M19" s="11"/>
      <c r="X19" s="2" t="s">
        <v>58</v>
      </c>
      <c r="Y19" s="6">
        <v>0</v>
      </c>
      <c r="Z19" s="6">
        <v>0</v>
      </c>
      <c r="AA19" s="6">
        <v>0</v>
      </c>
      <c r="AB19" s="6">
        <v>1</v>
      </c>
      <c r="AC19" s="7">
        <v>0</v>
      </c>
      <c r="AD19" s="6">
        <v>0</v>
      </c>
      <c r="AE19" s="6">
        <v>0</v>
      </c>
      <c r="AF19" s="6">
        <v>0</v>
      </c>
    </row>
    <row r="20" spans="1:3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X20" s="2" t="s">
        <v>59</v>
      </c>
      <c r="Y20" s="7">
        <v>0</v>
      </c>
      <c r="Z20" s="7">
        <v>0</v>
      </c>
      <c r="AA20" s="7">
        <v>0</v>
      </c>
      <c r="AB20" s="5">
        <v>0</v>
      </c>
      <c r="AC20" s="5">
        <v>0</v>
      </c>
      <c r="AD20" s="7">
        <v>0</v>
      </c>
      <c r="AE20" s="5">
        <v>0</v>
      </c>
      <c r="AF20" s="5">
        <v>0</v>
      </c>
    </row>
    <row r="21" spans="1:32" x14ac:dyDescent="0.25">
      <c r="A21" s="8" t="s">
        <v>11</v>
      </c>
      <c r="B21" s="10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X21" s="2" t="s">
        <v>60</v>
      </c>
      <c r="Y21" s="7">
        <v>0</v>
      </c>
      <c r="Z21" s="7">
        <v>0</v>
      </c>
      <c r="AA21" s="7">
        <v>0</v>
      </c>
      <c r="AB21" s="5">
        <v>0</v>
      </c>
      <c r="AC21" s="5">
        <v>0</v>
      </c>
      <c r="AD21" s="5">
        <v>0</v>
      </c>
      <c r="AE21" s="7">
        <v>0</v>
      </c>
      <c r="AF21" s="5">
        <v>0</v>
      </c>
    </row>
    <row r="22" spans="1:32" x14ac:dyDescent="0.25">
      <c r="A22" s="11" t="s">
        <v>23</v>
      </c>
      <c r="B22" s="12">
        <f>SUM(Z6:Z10)</f>
        <v>15</v>
      </c>
      <c r="C22" s="12" t="s">
        <v>13</v>
      </c>
      <c r="D22" s="12">
        <v>20</v>
      </c>
      <c r="E22" s="11"/>
      <c r="F22" s="11"/>
      <c r="G22" s="11"/>
      <c r="H22" s="11"/>
      <c r="I22" s="11"/>
      <c r="J22" s="11"/>
      <c r="K22" s="11"/>
      <c r="L22" s="11"/>
      <c r="M22" s="11"/>
      <c r="X22" s="2" t="s">
        <v>61</v>
      </c>
      <c r="Y22" s="7">
        <v>0</v>
      </c>
      <c r="Z22" s="7">
        <v>0</v>
      </c>
      <c r="AA22" s="7">
        <v>0</v>
      </c>
      <c r="AB22" s="5">
        <v>0</v>
      </c>
      <c r="AC22" s="5">
        <v>0</v>
      </c>
      <c r="AD22" s="5">
        <v>0</v>
      </c>
      <c r="AE22" s="5">
        <v>0</v>
      </c>
      <c r="AF22" s="7">
        <v>0</v>
      </c>
    </row>
    <row r="23" spans="1:32" x14ac:dyDescent="0.25">
      <c r="A23" s="11" t="s">
        <v>24</v>
      </c>
      <c r="B23" s="12">
        <f>SUM(AA6:AA10)</f>
        <v>20</v>
      </c>
      <c r="C23" s="12" t="s">
        <v>13</v>
      </c>
      <c r="D23" s="12">
        <v>20</v>
      </c>
      <c r="E23" s="11"/>
      <c r="F23" s="11"/>
      <c r="G23" s="11"/>
      <c r="H23" s="11"/>
      <c r="I23" s="11"/>
      <c r="J23" s="11"/>
      <c r="K23" s="11"/>
      <c r="L23" s="11"/>
      <c r="M23" s="11"/>
    </row>
    <row r="24" spans="1:32" x14ac:dyDescent="0.25">
      <c r="A24" s="11" t="s">
        <v>25</v>
      </c>
      <c r="B24" s="12">
        <f>SUM(AB6:AB10)</f>
        <v>10</v>
      </c>
      <c r="C24" s="12" t="s">
        <v>13</v>
      </c>
      <c r="D24" s="12">
        <v>20</v>
      </c>
      <c r="E24" s="11"/>
      <c r="F24" s="11"/>
      <c r="G24" s="11"/>
      <c r="H24" s="11"/>
      <c r="I24" s="11"/>
      <c r="J24" s="11"/>
      <c r="K24" s="11"/>
      <c r="L24" s="11"/>
      <c r="M24" s="11"/>
    </row>
    <row r="25" spans="1:3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32" x14ac:dyDescent="0.25">
      <c r="A26" s="8" t="s">
        <v>12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32" x14ac:dyDescent="0.25">
      <c r="A27" s="11" t="s">
        <v>23</v>
      </c>
      <c r="B27" s="12">
        <f>SUM(Z7:AC7)-(SUM(Z6:Z10)+SUM(R7*R14,S7*R15,T7*R16,U7*R17,V7*R18))</f>
        <v>0</v>
      </c>
      <c r="C27" s="12" t="s">
        <v>14</v>
      </c>
      <c r="D27" s="12">
        <v>0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32" x14ac:dyDescent="0.25">
      <c r="A28" s="11" t="s">
        <v>24</v>
      </c>
      <c r="B28" s="12">
        <f>SUM(Z8:AC8)-(SUM(AA6:AA10)+SUM(R8*R14,S8*R15,T8*R16,U8*R17,V8*R18))</f>
        <v>0</v>
      </c>
      <c r="C28" s="12" t="s">
        <v>14</v>
      </c>
      <c r="D28" s="12">
        <v>0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32" x14ac:dyDescent="0.25">
      <c r="A29" s="11" t="s">
        <v>25</v>
      </c>
      <c r="B29" s="12">
        <f>SUM(Z9:AC9)-(SUM(AB6:AB10)+SUM(R9*R14,S9*R15,T9*R16,U9*R17,V9*R18))</f>
        <v>0</v>
      </c>
      <c r="C29" s="12" t="s">
        <v>14</v>
      </c>
      <c r="D29" s="12">
        <v>0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3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32" x14ac:dyDescent="0.25">
      <c r="A31" s="8" t="s">
        <v>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32" x14ac:dyDescent="0.25">
      <c r="A32" s="11" t="s">
        <v>28</v>
      </c>
      <c r="B32" s="12">
        <f>SUM(AC6:AC10)</f>
        <v>30</v>
      </c>
      <c r="C32" s="12" t="s">
        <v>14</v>
      </c>
      <c r="D32" s="12">
        <v>30</v>
      </c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5">
      <c r="A33" s="11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8" t="s">
        <v>41</v>
      </c>
      <c r="B34" s="10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11" t="s">
        <v>26</v>
      </c>
      <c r="B35" s="12">
        <f>SUM(R6:V6)</f>
        <v>2</v>
      </c>
      <c r="C35" s="12" t="s">
        <v>27</v>
      </c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s="11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8" t="s">
        <v>33</v>
      </c>
      <c r="B37" s="10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5">
      <c r="A38" s="12" t="s">
        <v>30</v>
      </c>
      <c r="B38" s="12">
        <f>SUM(S6,R7)</f>
        <v>1</v>
      </c>
      <c r="C38" s="12" t="s">
        <v>13</v>
      </c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2" t="s">
        <v>31</v>
      </c>
      <c r="B39" s="12">
        <f>SUM(T6,R8)</f>
        <v>0</v>
      </c>
      <c r="C39" s="12" t="s">
        <v>13</v>
      </c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s="12" t="s">
        <v>32</v>
      </c>
      <c r="B40" s="12">
        <f>SUM(U6,R9)</f>
        <v>1</v>
      </c>
      <c r="C40" s="12" t="s">
        <v>13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s="12" t="s">
        <v>34</v>
      </c>
      <c r="B41" s="12">
        <f>SUM(V6,R10)</f>
        <v>0</v>
      </c>
      <c r="C41" s="12" t="s">
        <v>13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</row>
    <row r="42" spans="1:13" x14ac:dyDescent="0.25">
      <c r="A42" s="12" t="s">
        <v>29</v>
      </c>
      <c r="B42" s="12">
        <f>SUM(T7,S8)</f>
        <v>1</v>
      </c>
      <c r="C42" s="12" t="s">
        <v>13</v>
      </c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</row>
    <row r="43" spans="1:13" x14ac:dyDescent="0.25">
      <c r="A43" s="12" t="s">
        <v>35</v>
      </c>
      <c r="B43" s="12">
        <f>SUM(U7,S9)</f>
        <v>0</v>
      </c>
      <c r="C43" s="12" t="s">
        <v>13</v>
      </c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</row>
    <row r="44" spans="1:13" x14ac:dyDescent="0.25">
      <c r="A44" s="12" t="s">
        <v>36</v>
      </c>
      <c r="B44" s="12">
        <f>SUM(V7,S10)</f>
        <v>0</v>
      </c>
      <c r="C44" s="12" t="s">
        <v>13</v>
      </c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</row>
    <row r="45" spans="1:13" x14ac:dyDescent="0.25">
      <c r="A45" s="12" t="s">
        <v>37</v>
      </c>
      <c r="B45" s="12">
        <f>SUM(U8,T9)</f>
        <v>0</v>
      </c>
      <c r="C45" s="12" t="s">
        <v>13</v>
      </c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s="12" t="s">
        <v>38</v>
      </c>
      <c r="B46" s="12">
        <f>SUM(V8,T10)</f>
        <v>1</v>
      </c>
      <c r="C46" s="12" t="s">
        <v>13</v>
      </c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2" t="s">
        <v>39</v>
      </c>
      <c r="B47" s="12">
        <f>SUM(V9,U10)</f>
        <v>1</v>
      </c>
      <c r="C47" s="12" t="s">
        <v>13</v>
      </c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8" t="s">
        <v>40</v>
      </c>
      <c r="B49" s="10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5">
      <c r="A50" s="12" t="s">
        <v>0</v>
      </c>
      <c r="B50" s="12">
        <f>SUM(S6:S10) - SUM(R7:V7)</f>
        <v>0</v>
      </c>
      <c r="C50" s="12" t="s">
        <v>14</v>
      </c>
      <c r="D50" s="12">
        <v>0</v>
      </c>
      <c r="E50" s="12"/>
      <c r="F50" s="12"/>
      <c r="G50" s="12"/>
      <c r="H50" s="11"/>
      <c r="I50" s="11"/>
      <c r="J50" s="11"/>
      <c r="K50" s="11"/>
      <c r="L50" s="11"/>
      <c r="M50" s="11"/>
    </row>
    <row r="51" spans="1:13" x14ac:dyDescent="0.25">
      <c r="A51" s="12" t="s">
        <v>1</v>
      </c>
      <c r="B51" s="12">
        <f>SUM(T6:T10) - SUM(R8:V8)</f>
        <v>0</v>
      </c>
      <c r="C51" s="12" t="s">
        <v>14</v>
      </c>
      <c r="D51" s="12">
        <v>0</v>
      </c>
      <c r="E51" s="12"/>
      <c r="F51" s="12"/>
      <c r="G51" s="12"/>
      <c r="H51" s="11"/>
      <c r="I51" s="11"/>
      <c r="J51" s="11"/>
      <c r="K51" s="11"/>
      <c r="L51" s="11"/>
      <c r="M51" s="11"/>
    </row>
    <row r="52" spans="1:13" x14ac:dyDescent="0.25">
      <c r="A52" s="12" t="s">
        <v>2</v>
      </c>
      <c r="B52" s="12">
        <f>SUM(U6:U10) - SUM(R9:V9)</f>
        <v>0</v>
      </c>
      <c r="C52" s="12" t="s">
        <v>14</v>
      </c>
      <c r="D52" s="12">
        <v>0</v>
      </c>
      <c r="E52" s="12"/>
      <c r="F52" s="12"/>
      <c r="G52" s="12"/>
      <c r="H52" s="11"/>
      <c r="I52" s="11"/>
      <c r="J52" s="11"/>
      <c r="K52" s="11"/>
      <c r="L52" s="11"/>
      <c r="M52" s="11"/>
    </row>
    <row r="53" spans="1:13" x14ac:dyDescent="0.25">
      <c r="A53" s="11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</row>
    <row r="54" spans="1:13" x14ac:dyDescent="0.25">
      <c r="A54" s="8" t="s">
        <v>42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s="12" t="s">
        <v>43</v>
      </c>
      <c r="B55" s="12">
        <f>SUM(Y10:AC10)</f>
        <v>0</v>
      </c>
      <c r="C55" s="12" t="s">
        <v>14</v>
      </c>
      <c r="D55" s="12">
        <v>0</v>
      </c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8" t="s">
        <v>44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5">
      <c r="A58" s="12" t="s">
        <v>30</v>
      </c>
      <c r="B58" s="12">
        <f>Z6</f>
        <v>15</v>
      </c>
      <c r="C58" s="12" t="s">
        <v>14</v>
      </c>
      <c r="D58" s="12">
        <f>S6*R15</f>
        <v>15</v>
      </c>
      <c r="E58" s="12"/>
      <c r="F58" s="12"/>
      <c r="G58" s="12"/>
      <c r="H58" s="11"/>
      <c r="I58" s="11"/>
      <c r="J58" s="11"/>
      <c r="K58" s="11"/>
      <c r="L58" s="11"/>
      <c r="M58" s="11"/>
    </row>
    <row r="59" spans="1:13" x14ac:dyDescent="0.25">
      <c r="A59" s="12" t="s">
        <v>31</v>
      </c>
      <c r="B59" s="12">
        <f>AA6</f>
        <v>0</v>
      </c>
      <c r="C59" s="12" t="s">
        <v>14</v>
      </c>
      <c r="D59" s="12">
        <f>T6*R16</f>
        <v>0</v>
      </c>
      <c r="E59" s="12"/>
      <c r="F59" s="12"/>
      <c r="G59" s="12"/>
      <c r="H59" s="11"/>
      <c r="I59" s="11"/>
      <c r="J59" s="11"/>
      <c r="K59" s="11"/>
      <c r="L59" s="11"/>
      <c r="M59" s="11"/>
    </row>
    <row r="60" spans="1:13" x14ac:dyDescent="0.25">
      <c r="A60" s="12" t="s">
        <v>32</v>
      </c>
      <c r="B60" s="12">
        <f>AB6</f>
        <v>10</v>
      </c>
      <c r="C60" s="12" t="s">
        <v>14</v>
      </c>
      <c r="D60" s="12">
        <f>U6*R17</f>
        <v>10</v>
      </c>
      <c r="E60" s="12"/>
      <c r="F60" s="12"/>
      <c r="G60" s="12"/>
      <c r="H60" s="11"/>
      <c r="I60" s="11"/>
      <c r="J60" s="11"/>
      <c r="K60" s="11"/>
      <c r="L60" s="11"/>
      <c r="M60" s="11"/>
    </row>
    <row r="61" spans="1:13" x14ac:dyDescent="0.25">
      <c r="A61" s="12"/>
      <c r="B61" s="12"/>
      <c r="C61" s="12"/>
      <c r="D61" s="12"/>
      <c r="E61" s="12"/>
      <c r="F61" s="12"/>
      <c r="G61" s="12"/>
      <c r="H61" s="11"/>
      <c r="I61" s="11"/>
      <c r="J61" s="11"/>
      <c r="K61" s="11"/>
      <c r="L61" s="11"/>
      <c r="M61" s="11"/>
    </row>
    <row r="62" spans="1:13" x14ac:dyDescent="0.25">
      <c r="A62" s="8" t="s">
        <v>48</v>
      </c>
      <c r="B62" s="10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5">
      <c r="A63" s="11" t="s">
        <v>62</v>
      </c>
      <c r="B63" s="12">
        <f>Z7</f>
        <v>0</v>
      </c>
      <c r="C63" s="15" t="s">
        <v>13</v>
      </c>
      <c r="D63" s="12">
        <f>S7*69</f>
        <v>0</v>
      </c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A64" s="11"/>
      <c r="B64" s="12">
        <f>Z7</f>
        <v>0</v>
      </c>
      <c r="C64" s="15" t="s">
        <v>27</v>
      </c>
      <c r="D64" s="12">
        <f>S7</f>
        <v>0</v>
      </c>
      <c r="E64" s="11"/>
      <c r="F64" s="11"/>
      <c r="G64" s="12"/>
      <c r="H64" s="11"/>
      <c r="I64" s="11"/>
      <c r="J64" s="11"/>
      <c r="K64" s="11"/>
      <c r="L64" s="11"/>
      <c r="M64" s="11"/>
    </row>
    <row r="65" spans="1:13" x14ac:dyDescent="0.25">
      <c r="A65" s="11" t="s">
        <v>49</v>
      </c>
      <c r="B65" s="12">
        <f>AA7</f>
        <v>20</v>
      </c>
      <c r="C65" s="12" t="s">
        <v>13</v>
      </c>
      <c r="D65" s="12">
        <f>T7*69</f>
        <v>69</v>
      </c>
      <c r="E65" s="11"/>
      <c r="F65" s="11"/>
      <c r="G65" s="11"/>
      <c r="H65" s="11"/>
      <c r="I65" s="11"/>
      <c r="J65" s="11"/>
      <c r="K65" s="11"/>
      <c r="L65" s="11"/>
      <c r="M65" s="11"/>
    </row>
    <row r="66" spans="1:13" x14ac:dyDescent="0.25">
      <c r="A66" s="11"/>
      <c r="B66" s="12">
        <f>AA7</f>
        <v>20</v>
      </c>
      <c r="C66" s="12" t="s">
        <v>27</v>
      </c>
      <c r="D66" s="12">
        <f>T7</f>
        <v>1</v>
      </c>
      <c r="E66" s="11"/>
      <c r="F66" s="11"/>
      <c r="G66" s="11"/>
      <c r="H66" s="11"/>
      <c r="I66" s="11"/>
      <c r="J66" s="11"/>
      <c r="K66" s="11"/>
      <c r="L66" s="11"/>
      <c r="M66" s="11"/>
    </row>
    <row r="67" spans="1:13" x14ac:dyDescent="0.25">
      <c r="A67" s="11" t="s">
        <v>35</v>
      </c>
      <c r="B67" s="12">
        <f>AB7</f>
        <v>0</v>
      </c>
      <c r="C67" s="12" t="s">
        <v>13</v>
      </c>
      <c r="D67" s="12">
        <f>U7*69</f>
        <v>0</v>
      </c>
      <c r="E67" s="11"/>
      <c r="F67" s="11"/>
      <c r="G67" s="11"/>
      <c r="H67" s="11"/>
      <c r="I67" s="11"/>
      <c r="J67" s="11"/>
      <c r="K67" s="11"/>
      <c r="L67" s="11"/>
      <c r="M67" s="11"/>
    </row>
    <row r="68" spans="1:13" x14ac:dyDescent="0.25">
      <c r="A68" s="11"/>
      <c r="B68" s="12">
        <f>AB7</f>
        <v>0</v>
      </c>
      <c r="C68" s="12" t="s">
        <v>27</v>
      </c>
      <c r="D68" s="12">
        <f>U7</f>
        <v>0</v>
      </c>
      <c r="E68" s="11"/>
      <c r="F68" s="11"/>
      <c r="G68" s="11"/>
      <c r="H68" s="11"/>
      <c r="I68" s="11"/>
      <c r="J68" s="11"/>
      <c r="K68" s="11"/>
      <c r="L68" s="11"/>
      <c r="M68" s="11"/>
    </row>
    <row r="69" spans="1:13" x14ac:dyDescent="0.25">
      <c r="A69" s="11" t="s">
        <v>50</v>
      </c>
      <c r="B69" s="15">
        <f>AC7</f>
        <v>0</v>
      </c>
      <c r="C69" s="15" t="s">
        <v>13</v>
      </c>
      <c r="D69" s="15">
        <f>V7*69</f>
        <v>0</v>
      </c>
      <c r="E69" s="11"/>
      <c r="F69" s="11"/>
      <c r="G69" s="11"/>
      <c r="H69" s="11"/>
      <c r="I69" s="11"/>
      <c r="J69" s="11"/>
      <c r="K69" s="11"/>
      <c r="L69" s="11"/>
      <c r="M69" s="11"/>
    </row>
    <row r="70" spans="1:13" x14ac:dyDescent="0.25">
      <c r="A70" s="11" t="s">
        <v>45</v>
      </c>
      <c r="B70" s="12">
        <f>Z8</f>
        <v>0</v>
      </c>
      <c r="C70" s="12" t="s">
        <v>13</v>
      </c>
      <c r="D70" s="12">
        <f>S8*69</f>
        <v>0</v>
      </c>
      <c r="E70" s="11"/>
      <c r="F70" s="11"/>
      <c r="G70" s="11"/>
      <c r="H70" s="11"/>
      <c r="I70" s="11"/>
      <c r="J70" s="11"/>
      <c r="K70" s="11"/>
      <c r="L70" s="11"/>
      <c r="M70" s="11"/>
    </row>
    <row r="71" spans="1:13" x14ac:dyDescent="0.25">
      <c r="A71" s="11"/>
      <c r="B71" s="12">
        <f>Z8</f>
        <v>0</v>
      </c>
      <c r="C71" s="12" t="s">
        <v>27</v>
      </c>
      <c r="D71" s="12">
        <f>S8</f>
        <v>0</v>
      </c>
      <c r="E71" s="11"/>
      <c r="F71" s="11"/>
      <c r="G71" s="11"/>
      <c r="H71" s="11"/>
      <c r="I71" s="11"/>
      <c r="J71" s="11"/>
      <c r="K71" s="11"/>
      <c r="L71" s="11"/>
      <c r="M71" s="11"/>
    </row>
    <row r="72" spans="1:13" x14ac:dyDescent="0.25">
      <c r="A72" s="11" t="s">
        <v>63</v>
      </c>
      <c r="B72" s="12">
        <f>AA8</f>
        <v>0</v>
      </c>
      <c r="C72" s="15" t="s">
        <v>13</v>
      </c>
      <c r="D72" s="12">
        <f>T8*69</f>
        <v>0</v>
      </c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A73" s="11"/>
      <c r="B73" s="12">
        <f>AA8</f>
        <v>0</v>
      </c>
      <c r="C73" s="15" t="s">
        <v>27</v>
      </c>
      <c r="D73" s="12">
        <f>T8</f>
        <v>0</v>
      </c>
      <c r="E73" s="11"/>
      <c r="F73" s="11"/>
      <c r="G73" s="11"/>
      <c r="H73" s="11"/>
      <c r="I73" s="11"/>
      <c r="J73" s="11"/>
      <c r="K73" s="11"/>
      <c r="L73" s="11"/>
      <c r="M73" s="11"/>
    </row>
    <row r="74" spans="1:13" x14ac:dyDescent="0.25">
      <c r="A74" s="11" t="s">
        <v>37</v>
      </c>
      <c r="B74" s="12">
        <f>AB8</f>
        <v>0</v>
      </c>
      <c r="C74" s="12" t="s">
        <v>13</v>
      </c>
      <c r="D74" s="12">
        <f>U8*69</f>
        <v>0</v>
      </c>
      <c r="E74" s="11"/>
      <c r="F74" s="11"/>
      <c r="G74" s="11"/>
      <c r="H74" s="11"/>
      <c r="I74" s="11"/>
      <c r="J74" s="11"/>
      <c r="K74" s="11"/>
      <c r="L74" s="11"/>
      <c r="M74" s="11"/>
    </row>
    <row r="75" spans="1:13" x14ac:dyDescent="0.25">
      <c r="A75" s="11"/>
      <c r="B75" s="12">
        <f>AB8</f>
        <v>0</v>
      </c>
      <c r="C75" s="12" t="s">
        <v>27</v>
      </c>
      <c r="D75" s="12">
        <f>U8</f>
        <v>0</v>
      </c>
      <c r="E75" s="11"/>
      <c r="F75" s="11"/>
      <c r="G75" s="11"/>
      <c r="H75" s="11"/>
      <c r="I75" s="11"/>
      <c r="J75" s="11"/>
      <c r="K75" s="11"/>
      <c r="L75" s="11"/>
      <c r="M75" s="11"/>
    </row>
    <row r="76" spans="1:13" x14ac:dyDescent="0.25">
      <c r="A76" s="11" t="s">
        <v>51</v>
      </c>
      <c r="B76" s="15">
        <f>AC8</f>
        <v>20</v>
      </c>
      <c r="C76" s="15" t="s">
        <v>13</v>
      </c>
      <c r="D76" s="15">
        <f>V8*69</f>
        <v>69</v>
      </c>
      <c r="E76" s="11"/>
      <c r="F76" s="11"/>
      <c r="G76" s="11"/>
      <c r="H76" s="11"/>
      <c r="I76" s="11"/>
      <c r="J76" s="11"/>
      <c r="K76" s="11"/>
      <c r="L76" s="11"/>
      <c r="M76" s="11"/>
    </row>
    <row r="77" spans="1:13" x14ac:dyDescent="0.25">
      <c r="A77" s="11" t="s">
        <v>46</v>
      </c>
      <c r="B77" s="12">
        <f>Z9</f>
        <v>0</v>
      </c>
      <c r="C77" s="12" t="s">
        <v>13</v>
      </c>
      <c r="D77" s="12">
        <f>S9*69</f>
        <v>0</v>
      </c>
      <c r="E77" s="11"/>
      <c r="F77" s="11"/>
      <c r="G77" s="11"/>
      <c r="H77" s="11"/>
      <c r="I77" s="11"/>
      <c r="J77" s="11"/>
      <c r="K77" s="11"/>
      <c r="L77" s="11"/>
      <c r="M77" s="11"/>
    </row>
    <row r="78" spans="1:13" x14ac:dyDescent="0.25">
      <c r="A78" s="11"/>
      <c r="B78" s="12">
        <f>Z9</f>
        <v>0</v>
      </c>
      <c r="C78" s="12" t="s">
        <v>27</v>
      </c>
      <c r="D78" s="12">
        <f>S9</f>
        <v>0</v>
      </c>
      <c r="E78" s="11"/>
      <c r="F78" s="11"/>
      <c r="G78" s="11"/>
      <c r="H78" s="11"/>
      <c r="I78" s="11"/>
      <c r="J78" s="11"/>
      <c r="K78" s="11"/>
      <c r="L78" s="11"/>
      <c r="M78" s="11"/>
    </row>
    <row r="79" spans="1:13" x14ac:dyDescent="0.25">
      <c r="A79" s="11" t="s">
        <v>47</v>
      </c>
      <c r="B79" s="12">
        <f>AA9</f>
        <v>0</v>
      </c>
      <c r="C79" s="12" t="s">
        <v>13</v>
      </c>
      <c r="D79" s="12">
        <f>T9*69</f>
        <v>0</v>
      </c>
      <c r="E79" s="11"/>
      <c r="F79" s="11"/>
      <c r="G79" s="11"/>
      <c r="H79" s="11"/>
      <c r="I79" s="11"/>
      <c r="J79" s="11"/>
      <c r="K79" s="11"/>
      <c r="L79" s="11"/>
      <c r="M79" s="11"/>
    </row>
    <row r="80" spans="1:13" x14ac:dyDescent="0.25">
      <c r="A80" s="11"/>
      <c r="B80" s="12">
        <f>AA9</f>
        <v>0</v>
      </c>
      <c r="C80" s="12" t="s">
        <v>27</v>
      </c>
      <c r="D80" s="12">
        <f>T9</f>
        <v>0</v>
      </c>
      <c r="E80" s="11"/>
      <c r="F80" s="11"/>
      <c r="G80" s="11"/>
      <c r="H80" s="11"/>
      <c r="I80" s="11"/>
      <c r="J80" s="11"/>
      <c r="K80" s="11"/>
      <c r="L80" s="11"/>
      <c r="M80" s="11"/>
    </row>
    <row r="81" spans="1:13" x14ac:dyDescent="0.25">
      <c r="A81" s="11" t="s">
        <v>64</v>
      </c>
      <c r="B81" s="12">
        <f>AB9</f>
        <v>0</v>
      </c>
      <c r="C81" s="15" t="s">
        <v>13</v>
      </c>
      <c r="D81" s="12">
        <f>U9*69</f>
        <v>0</v>
      </c>
      <c r="E81" s="11"/>
      <c r="F81" s="11"/>
      <c r="G81" s="11"/>
      <c r="H81" s="11"/>
      <c r="I81" s="11"/>
      <c r="J81" s="11"/>
      <c r="K81" s="11"/>
      <c r="L81" s="11"/>
      <c r="M81" s="11"/>
    </row>
    <row r="82" spans="1:13" x14ac:dyDescent="0.25">
      <c r="A82" s="11"/>
      <c r="B82" s="12">
        <f>AB9</f>
        <v>0</v>
      </c>
      <c r="C82" s="15" t="s">
        <v>27</v>
      </c>
      <c r="D82" s="12">
        <f>U9</f>
        <v>0</v>
      </c>
      <c r="E82" s="11"/>
      <c r="F82" s="11"/>
      <c r="G82" s="11"/>
      <c r="H82" s="11"/>
      <c r="I82" s="11"/>
      <c r="J82" s="11"/>
      <c r="K82" s="11"/>
      <c r="L82" s="11"/>
      <c r="M82" s="11"/>
    </row>
    <row r="83" spans="1:13" x14ac:dyDescent="0.25">
      <c r="A83" s="11" t="s">
        <v>52</v>
      </c>
      <c r="B83" s="15">
        <f>AC9</f>
        <v>10</v>
      </c>
      <c r="C83" s="15" t="s">
        <v>13</v>
      </c>
      <c r="D83" s="15">
        <f>V9*69</f>
        <v>69</v>
      </c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8" t="s">
        <v>67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5">
      <c r="A86" s="11" t="s">
        <v>65</v>
      </c>
      <c r="B86" s="12">
        <f>AC6</f>
        <v>0</v>
      </c>
      <c r="C86" s="12" t="s">
        <v>14</v>
      </c>
      <c r="D86" s="12">
        <v>0</v>
      </c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</sheetData>
  <phoneticPr fontId="2" type="noConversion"/>
  <pageMargins left="0.7" right="0.7" top="0.75" bottom="0.75" header="0.3" footer="0.3"/>
  <pageSetup paperSize="9" orientation="portrait" r:id="rId1"/>
  <ignoredErrors>
    <ignoredError sqref="B27:B29 B11:B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Garcia Pozo</dc:creator>
  <cp:lastModifiedBy>Andrés Rodríguez García</cp:lastModifiedBy>
  <dcterms:created xsi:type="dcterms:W3CDTF">2015-06-05T18:19:34Z</dcterms:created>
  <dcterms:modified xsi:type="dcterms:W3CDTF">2022-10-24T21:06:58Z</dcterms:modified>
</cp:coreProperties>
</file>