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B8E878A6-E191-4F5C-9DA1-A8B8DAA4510B}" xr6:coauthVersionLast="47" xr6:coauthVersionMax="47" xr10:uidLastSave="{00000000-0000-0000-0000-000000000000}"/>
  <bookViews>
    <workbookView xWindow="20370" yWindow="-120" windowWidth="29040" windowHeight="15840" xr2:uid="{4AE242A3-D3F2-4EE4-8433-AFA0FB1BA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1" l="1"/>
  <c r="J93" i="1"/>
  <c r="K95" i="1" s="1"/>
  <c r="G92" i="1"/>
  <c r="I92" i="1" s="1"/>
  <c r="I94" i="1" s="1"/>
  <c r="D79" i="1"/>
  <c r="D78" i="1"/>
  <c r="G93" i="1" s="1"/>
  <c r="I93" i="1" s="1"/>
  <c r="I76" i="1"/>
  <c r="I75" i="1"/>
  <c r="I74" i="1"/>
  <c r="F71" i="1"/>
  <c r="E71" i="1"/>
  <c r="D71" i="1"/>
  <c r="C71" i="1"/>
</calcChain>
</file>

<file path=xl/sharedStrings.xml><?xml version="1.0" encoding="utf-8"?>
<sst xmlns="http://schemas.openxmlformats.org/spreadsheetml/2006/main" count="85" uniqueCount="84">
  <si>
    <t>Beach (Syd Mkts Flemington)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</si>
  <si>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</si>
  <si>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</si>
  <si>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</si>
  <si>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</si>
  <si>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</si>
  <si>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</si>
  <si>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</si>
  <si>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</si>
  <si>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U 001</t>
  </si>
  <si>
    <t>U 002</t>
  </si>
  <si>
    <t>U 003</t>
  </si>
  <si>
    <t>U 004</t>
  </si>
  <si>
    <t>U 005</t>
  </si>
  <si>
    <t>U 006</t>
  </si>
  <si>
    <t>U 007</t>
  </si>
  <si>
    <t>U 008</t>
  </si>
  <si>
    <t>U 009</t>
  </si>
  <si>
    <t>U 010</t>
  </si>
  <si>
    <t>U 011</t>
  </si>
  <si>
    <t>U 012</t>
  </si>
  <si>
    <t>U 013</t>
  </si>
  <si>
    <t>U 014</t>
  </si>
  <si>
    <t>U 015</t>
  </si>
  <si>
    <t>U 016</t>
  </si>
  <si>
    <t>U 017</t>
  </si>
  <si>
    <t>U 018</t>
  </si>
  <si>
    <t>U 019</t>
  </si>
  <si>
    <t>U 020</t>
  </si>
  <si>
    <t>U 021</t>
  </si>
  <si>
    <t>U 022</t>
  </si>
  <si>
    <t>U 023</t>
  </si>
  <si>
    <t>U 024</t>
  </si>
  <si>
    <t>U 025</t>
  </si>
  <si>
    <t>U 026</t>
  </si>
  <si>
    <t>U 027</t>
  </si>
  <si>
    <t>U 028</t>
  </si>
  <si>
    <t>U 029</t>
  </si>
  <si>
    <t>U 030</t>
  </si>
  <si>
    <t>U 031</t>
  </si>
  <si>
    <t>U 032</t>
  </si>
  <si>
    <t>U 033</t>
  </si>
  <si>
    <t>U 034</t>
  </si>
  <si>
    <t>U 035</t>
  </si>
  <si>
    <t>U 036</t>
  </si>
  <si>
    <t>U 037</t>
  </si>
  <si>
    <t>U 038</t>
  </si>
  <si>
    <t>U 039</t>
  </si>
  <si>
    <t>U 040</t>
  </si>
  <si>
    <t>U 041</t>
  </si>
  <si>
    <t>U 042</t>
  </si>
  <si>
    <t>U 043</t>
  </si>
  <si>
    <t>U 044</t>
  </si>
  <si>
    <t>U 045</t>
  </si>
  <si>
    <t>U 046</t>
  </si>
  <si>
    <t>U 047</t>
  </si>
  <si>
    <t>U 048</t>
  </si>
  <si>
    <t>U 049</t>
  </si>
  <si>
    <t>U 050</t>
  </si>
  <si>
    <t>U 051</t>
  </si>
  <si>
    <t>U 052</t>
  </si>
  <si>
    <t>U 053</t>
  </si>
  <si>
    <t>U 054</t>
  </si>
  <si>
    <t>U 055</t>
  </si>
  <si>
    <t>U 056</t>
  </si>
  <si>
    <t>U 057</t>
  </si>
  <si>
    <t>U 058</t>
  </si>
  <si>
    <t>U 059</t>
  </si>
  <si>
    <t>Total</t>
  </si>
  <si>
    <t>Total Dwg</t>
  </si>
  <si>
    <t>Produced</t>
  </si>
  <si>
    <t>Delivered</t>
  </si>
  <si>
    <t>area= 682</t>
  </si>
  <si>
    <t>panels=66</t>
  </si>
  <si>
    <t>Status</t>
  </si>
  <si>
    <t>Incomplete</t>
  </si>
  <si>
    <t>Delivery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</si>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</sst>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ddd\ dd/mm/yy"/>
    <numFmt numFmtId="165" formatCode="0.0"/>
    <numFmt numFmtId="166" formatCode="mmm\ 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166" fontId="8" fillId="4" borderId="1" xfId="0" applyNumberFormat="1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165" fontId="10" fillId="5" borderId="4" xfId="0" applyNumberFormat="1" applyFont="1" applyFill="1" applyBorder="1" applyAlignment="1">
      <alignment horizontal="center"/>
    </xf>
    <xf numFmtId="164" fontId="10" fillId="5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7" fillId="0" borderId="0" xfId="0" applyFont="1"/>
    <xf numFmtId="0" fontId="11" fillId="0" borderId="0" xfId="0" applyFont="1"/>
    <xf numFmtId="1" fontId="10" fillId="5" borderId="4" xfId="0" applyNumberFormat="1" applyFont="1" applyFill="1" applyBorder="1" applyAlignment="1">
      <alignment horizontal="center"/>
    </xf>
    <xf numFmtId="0" fontId="10" fillId="5" borderId="5" xfId="0" applyFont="1" applyFill="1" applyBorder="1"/>
    <xf numFmtId="2" fontId="10" fillId="5" borderId="6" xfId="0" applyNumberFormat="1" applyFont="1" applyFill="1" applyBorder="1"/>
    <xf numFmtId="165" fontId="10" fillId="5" borderId="6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0" fillId="5" borderId="8" xfId="0" applyFont="1" applyFill="1" applyBorder="1"/>
    <xf numFmtId="2" fontId="10" fillId="5" borderId="0" xfId="0" applyNumberFormat="1" applyFont="1" applyFill="1"/>
    <xf numFmtId="165" fontId="10" fillId="5" borderId="0" xfId="0" applyNumberFormat="1" applyFont="1" applyFill="1" applyAlignment="1">
      <alignment horizontal="center"/>
    </xf>
    <xf numFmtId="164" fontId="10" fillId="5" borderId="9" xfId="0" applyNumberFormat="1" applyFont="1" applyFill="1" applyBorder="1" applyAlignment="1">
      <alignment horizontal="center"/>
    </xf>
    <xf numFmtId="9" fontId="7" fillId="0" borderId="0" xfId="2" applyFont="1"/>
    <xf numFmtId="0" fontId="10" fillId="5" borderId="8" xfId="0" applyFont="1" applyFill="1" applyBorder="1" applyAlignment="1">
      <alignment horizontal="left"/>
    </xf>
    <xf numFmtId="2" fontId="10" fillId="5" borderId="0" xfId="0" applyNumberFormat="1" applyFont="1" applyFill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4" fontId="7" fillId="0" borderId="0" xfId="1" applyFont="1"/>
    <xf numFmtId="44" fontId="0" fillId="0" borderId="0" xfId="1" applyFont="1"/>
    <xf numFmtId="2" fontId="7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44" fontId="7" fillId="0" borderId="0" xfId="0" applyNumberFormat="1" applyFont="1"/>
    <xf numFmtId="165" fontId="0" fillId="0" borderId="0" xfId="0" applyNumberFormat="1"/>
    <xf numFmtId="1" fontId="7" fillId="0" borderId="0" xfId="0" applyNumberFormat="1" applyFont="1" applyAlignment="1">
      <alignment horizontal="center"/>
    </xf>
    <xf numFmtId="2" fontId="0" fillId="0" borderId="0" xfId="0" applyNumberFormat="1"/>
    <xf numFmtId="0" fontId="10" fillId="5" borderId="10" xfId="0" applyFont="1" applyFill="1" applyBorder="1"/>
    <xf numFmtId="2" fontId="10" fillId="5" borderId="11" xfId="0" applyNumberFormat="1" applyFont="1" applyFill="1" applyBorder="1"/>
    <xf numFmtId="165" fontId="10" fillId="5" borderId="11" xfId="0" applyNumberFormat="1" applyFon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right"/>
    </xf>
    <xf numFmtId="44" fontId="7" fillId="0" borderId="0" xfId="1" applyFont="1" applyAlignment="1">
      <alignment horizontal="center"/>
    </xf>
    <xf numFmtId="164" fontId="11" fillId="0" borderId="0" xfId="0" applyNumberFormat="1" applyFont="1" applyAlignment="1">
      <alignment horizontal="right"/>
    </xf>
    <xf numFmtId="2" fontId="11" fillId="0" borderId="0" xfId="1" applyNumberFormat="1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4465-1505-47B5-882D-1EE1B4A7CAA0}">
  <dimension ref="A1:BP95"/>
  <sheetViews>
    <sheetView tabSelected="1" workbookViewId="0">
      <selection activeCell="F12" sqref="F12"/>
    </sheetView>
  </sheetViews>
  <sheetFormatPr defaultColWidth="9.140625" defaultRowHeight="15" x14ac:dyDescent="0.25"/>
  <cols>
    <col min="1" max="1" width="4" style="25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54" customWidth="1"/>
    <col min="7" max="7" width="19" style="54" customWidth="1"/>
    <col min="8" max="8" width="19" style="52" bestFit="1" customWidth="1"/>
    <col min="9" max="9" width="16.5703125" style="53" bestFit="1" customWidth="1"/>
    <col min="10" max="10" width="18.7109375" style="53" customWidth="1"/>
    <col min="11" max="11" width="16.85546875" style="63" customWidth="1"/>
    <col min="12" max="12" width="15.140625" style="61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>
        <v>1</v>
      </c>
      <c r="B1" s="1"/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>
        <v>2</v>
      </c>
      <c r="B2" s="5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/>
      <c r="K2"/>
      <c r="L2"/>
      <c r="BO2" s="3"/>
      <c r="BP2" s="3"/>
    </row>
    <row r="3" spans="1:68" x14ac:dyDescent="0.25">
      <c r="A3" s="4">
        <v>3</v>
      </c>
      <c r="B3" s="12">
        <v>383</v>
      </c>
      <c r="C3" s="13" t="s">
        <v>9</v>
      </c>
      <c r="D3" s="14">
        <v>13.63</v>
      </c>
      <c r="E3" s="15">
        <v>175</v>
      </c>
      <c r="F3" s="16">
        <v>5.73</v>
      </c>
      <c r="G3" s="17">
        <v>0.6</v>
      </c>
      <c r="H3" s="18"/>
      <c r="I3" s="19"/>
      <c r="J3"/>
      <c r="K3"/>
      <c r="L3"/>
      <c r="BO3" s="3"/>
      <c r="BP3" s="3"/>
    </row>
    <row r="4" spans="1:68" x14ac:dyDescent="0.25">
      <c r="A4" s="4">
        <v>4</v>
      </c>
      <c r="B4" s="12">
        <v>383</v>
      </c>
      <c r="C4" s="13" t="s">
        <v>10</v>
      </c>
      <c r="D4" s="14">
        <v>12.67</v>
      </c>
      <c r="E4" s="15">
        <v>175</v>
      </c>
      <c r="F4" s="16">
        <v>5.32</v>
      </c>
      <c r="G4" s="17">
        <v>0.6</v>
      </c>
      <c r="H4" s="18">
        <v>45147</v>
      </c>
      <c r="I4" s="19"/>
      <c r="J4"/>
      <c r="K4"/>
      <c r="L4"/>
      <c r="BO4" s="3"/>
      <c r="BP4" s="3"/>
    </row>
    <row r="5" spans="1:68" x14ac:dyDescent="0.25">
      <c r="A5" s="4">
        <v>5</v>
      </c>
      <c r="B5" s="12">
        <v>383</v>
      </c>
      <c r="C5" s="13" t="s">
        <v>11</v>
      </c>
      <c r="D5" s="14">
        <v>8.7100000000000009</v>
      </c>
      <c r="E5" s="15">
        <v>175</v>
      </c>
      <c r="F5" s="16">
        <v>3.66</v>
      </c>
      <c r="G5" s="17">
        <v>0.6</v>
      </c>
      <c r="H5" s="18"/>
      <c r="I5" s="20"/>
      <c r="J5"/>
      <c r="K5"/>
      <c r="L5"/>
      <c r="BO5" s="3"/>
      <c r="BP5" s="3"/>
    </row>
    <row r="6" spans="1:68" x14ac:dyDescent="0.25">
      <c r="A6" s="4">
        <v>6</v>
      </c>
      <c r="B6" s="12">
        <v>383</v>
      </c>
      <c r="C6" s="13" t="s">
        <v>12</v>
      </c>
      <c r="D6" s="14">
        <v>12.67</v>
      </c>
      <c r="E6" s="15">
        <v>175</v>
      </c>
      <c r="F6" s="16">
        <v>5.32</v>
      </c>
      <c r="G6" s="17">
        <v>0.6</v>
      </c>
      <c r="H6" s="18">
        <v>45142</v>
      </c>
      <c r="I6" s="19"/>
      <c r="J6"/>
      <c r="K6"/>
      <c r="L6"/>
      <c r="BO6" s="3"/>
      <c r="BP6" s="3"/>
    </row>
    <row r="7" spans="1:68" x14ac:dyDescent="0.25">
      <c r="A7" s="4">
        <v>7</v>
      </c>
      <c r="B7" s="12">
        <v>383</v>
      </c>
      <c r="C7" s="13" t="s">
        <v>13</v>
      </c>
      <c r="D7" s="14">
        <v>4.5199999999999996</v>
      </c>
      <c r="E7" s="15">
        <v>250</v>
      </c>
      <c r="F7" s="16">
        <v>2.71</v>
      </c>
      <c r="G7" s="17">
        <v>0.6</v>
      </c>
      <c r="H7" s="18">
        <v>45162</v>
      </c>
      <c r="I7" s="19"/>
      <c r="J7"/>
      <c r="K7"/>
      <c r="L7"/>
      <c r="BO7" s="3"/>
      <c r="BP7" s="3"/>
    </row>
    <row r="8" spans="1:68" x14ac:dyDescent="0.25">
      <c r="A8" s="4">
        <v>8</v>
      </c>
      <c r="B8" s="12">
        <v>383</v>
      </c>
      <c r="C8" s="13" t="s">
        <v>14</v>
      </c>
      <c r="D8" s="14"/>
      <c r="E8" s="15"/>
      <c r="F8" s="16"/>
      <c r="G8" s="17">
        <v>0.6</v>
      </c>
      <c r="H8" s="18"/>
      <c r="I8" s="19"/>
      <c r="J8"/>
      <c r="K8"/>
      <c r="L8"/>
      <c r="BO8" s="3"/>
      <c r="BP8" s="3"/>
    </row>
    <row r="9" spans="1:68" x14ac:dyDescent="0.25">
      <c r="A9" s="4">
        <v>9</v>
      </c>
      <c r="B9" s="12">
        <v>383</v>
      </c>
      <c r="C9" s="13" t="s">
        <v>15</v>
      </c>
      <c r="D9" s="14"/>
      <c r="E9" s="15"/>
      <c r="F9" s="16"/>
      <c r="G9" s="17">
        <v>0.6</v>
      </c>
      <c r="H9" s="18"/>
      <c r="I9" s="19"/>
      <c r="J9"/>
      <c r="K9"/>
      <c r="L9"/>
      <c r="BO9" s="3"/>
      <c r="BP9" s="3"/>
    </row>
    <row r="10" spans="1:68" x14ac:dyDescent="0.25">
      <c r="A10" s="4">
        <v>10</v>
      </c>
      <c r="B10" s="12">
        <v>383</v>
      </c>
      <c r="C10" s="13" t="s">
        <v>16</v>
      </c>
      <c r="D10" s="14"/>
      <c r="E10" s="15"/>
      <c r="F10" s="16"/>
      <c r="G10" s="17">
        <v>0.6</v>
      </c>
      <c r="H10" s="18"/>
      <c r="I10" s="19"/>
      <c r="J10"/>
      <c r="K10"/>
      <c r="L10"/>
      <c r="BO10" s="3"/>
      <c r="BP10" s="3"/>
    </row>
    <row r="11" spans="1:68" x14ac:dyDescent="0.25">
      <c r="A11" s="4">
        <v>11</v>
      </c>
      <c r="B11" s="12">
        <v>383</v>
      </c>
      <c r="C11" s="13" t="s">
        <v>17</v>
      </c>
      <c r="D11" s="14"/>
      <c r="E11" s="15"/>
      <c r="F11" s="16"/>
      <c r="G11" s="17">
        <v>0.6</v>
      </c>
      <c r="H11" s="18"/>
      <c r="I11" s="19"/>
      <c r="J11"/>
      <c r="K11"/>
      <c r="L11"/>
      <c r="BO11" s="3"/>
      <c r="BP11" s="3"/>
    </row>
    <row r="12" spans="1:68" x14ac:dyDescent="0.25">
      <c r="A12" s="4">
        <v>12</v>
      </c>
      <c r="B12" s="12">
        <v>383</v>
      </c>
      <c r="C12" s="13" t="s">
        <v>18</v>
      </c>
      <c r="D12" s="14"/>
      <c r="E12" s="15"/>
      <c r="F12" s="16"/>
      <c r="G12" s="17">
        <v>0.6</v>
      </c>
      <c r="H12" s="18"/>
      <c r="I12" s="19"/>
      <c r="J12"/>
      <c r="K12"/>
      <c r="L12"/>
      <c r="BO12" s="3"/>
      <c r="BP12" s="3"/>
    </row>
    <row r="13" spans="1:68" x14ac:dyDescent="0.25">
      <c r="A13" s="4">
        <v>13</v>
      </c>
      <c r="B13" s="12">
        <v>383</v>
      </c>
      <c r="C13" s="13" t="s">
        <v>19</v>
      </c>
      <c r="D13" s="14"/>
      <c r="E13" s="15"/>
      <c r="F13" s="16"/>
      <c r="G13" s="17">
        <v>0.6</v>
      </c>
      <c r="H13" s="18"/>
      <c r="I13" s="19"/>
      <c r="J13"/>
      <c r="K13"/>
      <c r="L13"/>
      <c r="BO13" s="3"/>
      <c r="BP13" s="3"/>
    </row>
    <row r="14" spans="1:68" x14ac:dyDescent="0.25">
      <c r="A14" s="4">
        <v>14</v>
      </c>
      <c r="B14" s="12">
        <v>383</v>
      </c>
      <c r="C14" s="13" t="s">
        <v>20</v>
      </c>
      <c r="D14" s="14"/>
      <c r="E14" s="15"/>
      <c r="F14" s="16"/>
      <c r="G14" s="17">
        <v>0.6</v>
      </c>
      <c r="H14" s="18"/>
      <c r="I14" s="19"/>
      <c r="J14"/>
      <c r="K14"/>
      <c r="L14"/>
      <c r="BO14" s="3"/>
      <c r="BP14" s="3"/>
    </row>
    <row r="15" spans="1:68" x14ac:dyDescent="0.25">
      <c r="A15" s="4">
        <v>15</v>
      </c>
      <c r="B15" s="12">
        <v>383</v>
      </c>
      <c r="C15" s="13" t="s">
        <v>21</v>
      </c>
      <c r="D15" s="14"/>
      <c r="E15" s="15"/>
      <c r="F15" s="16"/>
      <c r="G15" s="17">
        <v>0.6</v>
      </c>
      <c r="H15" s="18"/>
      <c r="I15" s="19"/>
      <c r="J15"/>
      <c r="K15"/>
      <c r="L15"/>
      <c r="BO15" s="3"/>
      <c r="BP15" s="3"/>
    </row>
    <row r="16" spans="1:68" x14ac:dyDescent="0.25">
      <c r="A16" s="4">
        <v>16</v>
      </c>
      <c r="B16" s="12">
        <v>383</v>
      </c>
      <c r="C16" s="13" t="s">
        <v>22</v>
      </c>
      <c r="D16" s="14"/>
      <c r="E16" s="15"/>
      <c r="F16" s="16"/>
      <c r="G16" s="17">
        <v>0.6</v>
      </c>
      <c r="H16" s="18"/>
      <c r="I16" s="19"/>
      <c r="J16"/>
      <c r="K16"/>
      <c r="L16"/>
      <c r="BO16" s="3"/>
      <c r="BP16" s="3"/>
    </row>
    <row r="17" spans="1:68" x14ac:dyDescent="0.25">
      <c r="A17" s="4">
        <v>17</v>
      </c>
      <c r="B17" s="12">
        <v>383</v>
      </c>
      <c r="C17" s="13" t="s">
        <v>23</v>
      </c>
      <c r="D17" s="14"/>
      <c r="E17" s="15"/>
      <c r="F17" s="16"/>
      <c r="G17" s="17">
        <v>0.6</v>
      </c>
      <c r="H17" s="18"/>
      <c r="I17" s="19"/>
      <c r="J17"/>
      <c r="K17"/>
      <c r="L17"/>
      <c r="BO17" s="3"/>
      <c r="BP17" s="3"/>
    </row>
    <row r="18" spans="1:68" x14ac:dyDescent="0.25">
      <c r="A18" s="4">
        <v>18</v>
      </c>
      <c r="B18" s="12">
        <v>383</v>
      </c>
      <c r="C18" s="13" t="s">
        <v>24</v>
      </c>
      <c r="D18" s="14"/>
      <c r="E18" s="15"/>
      <c r="F18" s="16"/>
      <c r="G18" s="17">
        <v>0.6</v>
      </c>
      <c r="H18" s="18"/>
      <c r="I18" s="19"/>
      <c r="J18"/>
      <c r="K18"/>
      <c r="L18"/>
      <c r="BO18" s="3"/>
      <c r="BP18" s="3"/>
    </row>
    <row r="19" spans="1:68" x14ac:dyDescent="0.25">
      <c r="A19" s="4">
        <v>19</v>
      </c>
      <c r="B19" s="12">
        <v>383</v>
      </c>
      <c r="C19" s="13" t="s">
        <v>25</v>
      </c>
      <c r="D19" s="14"/>
      <c r="E19" s="15"/>
      <c r="F19" s="16"/>
      <c r="G19" s="17">
        <v>0.6</v>
      </c>
      <c r="H19" s="18"/>
      <c r="I19" s="19"/>
      <c r="J19"/>
      <c r="K19"/>
      <c r="L19"/>
      <c r="BO19" s="3"/>
      <c r="BP19" s="3"/>
    </row>
    <row r="20" spans="1:68" x14ac:dyDescent="0.25">
      <c r="A20" s="4">
        <v>20</v>
      </c>
      <c r="B20" s="12">
        <v>383</v>
      </c>
      <c r="C20" s="13" t="s">
        <v>26</v>
      </c>
      <c r="D20" s="14"/>
      <c r="E20" s="15"/>
      <c r="F20" s="16"/>
      <c r="G20" s="17">
        <v>0.6</v>
      </c>
      <c r="H20" s="18"/>
      <c r="I20" s="20"/>
      <c r="J20"/>
      <c r="K20"/>
      <c r="L20"/>
      <c r="BO20" s="3"/>
      <c r="BP20" s="3"/>
    </row>
    <row r="21" spans="1:68" x14ac:dyDescent="0.25">
      <c r="A21" s="4">
        <v>21</v>
      </c>
      <c r="B21" s="12">
        <v>383</v>
      </c>
      <c r="C21" s="13" t="s">
        <v>27</v>
      </c>
      <c r="D21" s="14"/>
      <c r="E21" s="15"/>
      <c r="F21" s="16"/>
      <c r="G21" s="17">
        <v>0.6</v>
      </c>
      <c r="H21" s="18"/>
      <c r="I21" s="20"/>
      <c r="J21"/>
      <c r="K21"/>
      <c r="L21"/>
      <c r="BO21" s="3"/>
      <c r="BP21" s="3"/>
    </row>
    <row r="22" spans="1:68" x14ac:dyDescent="0.25">
      <c r="A22" s="4">
        <v>22</v>
      </c>
      <c r="B22" s="12">
        <v>383</v>
      </c>
      <c r="C22" s="13" t="s">
        <v>28</v>
      </c>
      <c r="D22" s="14"/>
      <c r="E22" s="15"/>
      <c r="F22" s="16"/>
      <c r="G22" s="17">
        <v>0.6</v>
      </c>
      <c r="H22" s="18"/>
      <c r="I22" s="20"/>
      <c r="J22"/>
      <c r="K22"/>
      <c r="L22"/>
      <c r="BO22" s="3"/>
      <c r="BP22" s="3"/>
    </row>
    <row r="23" spans="1:68" x14ac:dyDescent="0.25">
      <c r="A23" s="4">
        <v>23</v>
      </c>
      <c r="B23" s="12">
        <v>383</v>
      </c>
      <c r="C23" s="13" t="s">
        <v>29</v>
      </c>
      <c r="D23" s="14"/>
      <c r="E23" s="15"/>
      <c r="F23" s="16"/>
      <c r="G23" s="17">
        <v>0.6</v>
      </c>
      <c r="H23" s="18"/>
      <c r="I23" s="20"/>
      <c r="J23"/>
      <c r="K23"/>
      <c r="L23"/>
      <c r="BO23" s="3"/>
      <c r="BP23" s="3"/>
    </row>
    <row r="24" spans="1:68" x14ac:dyDescent="0.25">
      <c r="A24" s="4">
        <v>24</v>
      </c>
      <c r="B24" s="12">
        <v>383</v>
      </c>
      <c r="C24" s="13" t="s">
        <v>30</v>
      </c>
      <c r="D24" s="14"/>
      <c r="E24" s="15"/>
      <c r="F24" s="16"/>
      <c r="G24" s="17">
        <v>0.6</v>
      </c>
      <c r="H24" s="18"/>
      <c r="I24" s="20"/>
      <c r="J24"/>
      <c r="K24"/>
      <c r="L24"/>
      <c r="BO24" s="3"/>
      <c r="BP24" s="3"/>
    </row>
    <row r="25" spans="1:68" x14ac:dyDescent="0.25">
      <c r="A25" s="4">
        <v>25</v>
      </c>
      <c r="B25" s="12">
        <v>383</v>
      </c>
      <c r="C25" s="13" t="s">
        <v>31</v>
      </c>
      <c r="D25" s="14"/>
      <c r="E25" s="15"/>
      <c r="F25" s="16"/>
      <c r="G25" s="17">
        <v>0.6</v>
      </c>
      <c r="H25" s="18"/>
      <c r="I25" s="20"/>
      <c r="J25"/>
      <c r="K25"/>
      <c r="L25"/>
      <c r="BO25" s="3"/>
      <c r="BP25" s="3"/>
    </row>
    <row r="26" spans="1:68" x14ac:dyDescent="0.25">
      <c r="A26" s="4">
        <v>26</v>
      </c>
      <c r="B26" s="12">
        <v>383</v>
      </c>
      <c r="C26" s="13" t="s">
        <v>32</v>
      </c>
      <c r="D26" s="14"/>
      <c r="E26" s="15"/>
      <c r="F26" s="16"/>
      <c r="G26" s="17">
        <v>0.6</v>
      </c>
      <c r="H26" s="18"/>
      <c r="I26" s="20"/>
      <c r="J26"/>
      <c r="K26"/>
      <c r="L26"/>
      <c r="BO26" s="3"/>
      <c r="BP26" s="3"/>
    </row>
    <row r="27" spans="1:68" x14ac:dyDescent="0.25">
      <c r="A27" s="4">
        <v>27</v>
      </c>
      <c r="B27" s="12">
        <v>383</v>
      </c>
      <c r="C27" s="13" t="s">
        <v>33</v>
      </c>
      <c r="D27" s="14"/>
      <c r="E27" s="15"/>
      <c r="F27" s="16"/>
      <c r="G27" s="17">
        <v>0.6</v>
      </c>
      <c r="H27" s="18"/>
      <c r="I27" s="20"/>
      <c r="J27"/>
      <c r="K27"/>
      <c r="L27"/>
      <c r="BO27" s="3"/>
      <c r="BP27" s="3"/>
    </row>
    <row r="28" spans="1:68" x14ac:dyDescent="0.25">
      <c r="A28" s="4">
        <v>28</v>
      </c>
      <c r="B28" s="12">
        <v>383</v>
      </c>
      <c r="C28" s="13" t="s">
        <v>34</v>
      </c>
      <c r="D28" s="14"/>
      <c r="E28" s="15"/>
      <c r="F28" s="16"/>
      <c r="G28" s="17">
        <v>0.6</v>
      </c>
      <c r="H28" s="18"/>
      <c r="I28" s="20"/>
      <c r="J28"/>
      <c r="K28"/>
      <c r="L28"/>
      <c r="BO28" s="3"/>
      <c r="BP28" s="3"/>
    </row>
    <row r="29" spans="1:68" x14ac:dyDescent="0.25">
      <c r="A29" s="4">
        <v>29</v>
      </c>
      <c r="B29" s="12">
        <v>383</v>
      </c>
      <c r="C29" s="13" t="s">
        <v>35</v>
      </c>
      <c r="D29" s="14"/>
      <c r="E29" s="15"/>
      <c r="F29" s="16"/>
      <c r="G29" s="17">
        <v>0.6</v>
      </c>
      <c r="H29" s="18"/>
      <c r="I29" s="20"/>
      <c r="J29"/>
      <c r="K29"/>
      <c r="L29"/>
      <c r="BO29" s="3"/>
      <c r="BP29" s="3"/>
    </row>
    <row r="30" spans="1:68" x14ac:dyDescent="0.25">
      <c r="A30" s="4">
        <v>30</v>
      </c>
      <c r="B30" s="12">
        <v>383</v>
      </c>
      <c r="C30" s="13" t="s">
        <v>36</v>
      </c>
      <c r="D30" s="14"/>
      <c r="E30" s="15"/>
      <c r="F30" s="16"/>
      <c r="G30" s="17">
        <v>0.6</v>
      </c>
      <c r="H30" s="18"/>
      <c r="I30" s="20"/>
      <c r="J30"/>
      <c r="K30"/>
      <c r="L30"/>
      <c r="BO30" s="3"/>
      <c r="BP30" s="3"/>
    </row>
    <row r="31" spans="1:68" x14ac:dyDescent="0.25">
      <c r="A31" s="4">
        <v>31</v>
      </c>
      <c r="B31" s="12">
        <v>383</v>
      </c>
      <c r="C31" s="13" t="s">
        <v>37</v>
      </c>
      <c r="D31" s="14"/>
      <c r="E31" s="15"/>
      <c r="F31" s="16"/>
      <c r="G31" s="17">
        <v>0.6</v>
      </c>
      <c r="H31" s="18"/>
      <c r="I31" s="20"/>
      <c r="J31"/>
      <c r="K31"/>
      <c r="L31"/>
      <c r="BO31" s="3"/>
      <c r="BP31" s="3"/>
    </row>
    <row r="32" spans="1:68" x14ac:dyDescent="0.25">
      <c r="A32" s="4">
        <v>32</v>
      </c>
      <c r="B32" s="12">
        <v>383</v>
      </c>
      <c r="C32" s="13" t="s">
        <v>38</v>
      </c>
      <c r="D32" s="14"/>
      <c r="E32" s="15"/>
      <c r="F32" s="16"/>
      <c r="G32" s="17">
        <v>0.6</v>
      </c>
      <c r="H32" s="18"/>
      <c r="I32" s="20"/>
      <c r="J32"/>
      <c r="K32"/>
      <c r="L32"/>
      <c r="BO32" s="3"/>
      <c r="BP32" s="3"/>
    </row>
    <row r="33" spans="1:68" x14ac:dyDescent="0.25">
      <c r="A33" s="4">
        <v>33</v>
      </c>
      <c r="B33" s="12">
        <v>383</v>
      </c>
      <c r="C33" s="13" t="s">
        <v>39</v>
      </c>
      <c r="D33" s="14"/>
      <c r="E33" s="15"/>
      <c r="F33" s="16"/>
      <c r="G33" s="17">
        <v>0.6</v>
      </c>
      <c r="H33" s="18"/>
      <c r="I33" s="20"/>
      <c r="J33"/>
      <c r="K33"/>
      <c r="L33"/>
      <c r="BO33" s="3"/>
      <c r="BP33" s="3"/>
    </row>
    <row r="34" spans="1:68" x14ac:dyDescent="0.25">
      <c r="A34" s="4">
        <v>34</v>
      </c>
      <c r="B34" s="12">
        <v>383</v>
      </c>
      <c r="C34" s="13" t="s">
        <v>40</v>
      </c>
      <c r="D34" s="14"/>
      <c r="E34" s="15"/>
      <c r="F34" s="16"/>
      <c r="G34" s="17">
        <v>0.6</v>
      </c>
      <c r="H34" s="18"/>
      <c r="I34" s="20"/>
      <c r="J34"/>
      <c r="K34"/>
      <c r="L34"/>
      <c r="BO34" s="3"/>
      <c r="BP34" s="3"/>
    </row>
    <row r="35" spans="1:68" x14ac:dyDescent="0.25">
      <c r="A35" s="4">
        <v>35</v>
      </c>
      <c r="B35" s="12">
        <v>383</v>
      </c>
      <c r="C35" s="13" t="s">
        <v>41</v>
      </c>
      <c r="D35" s="14"/>
      <c r="E35" s="15"/>
      <c r="F35" s="16"/>
      <c r="G35" s="17">
        <v>0.6</v>
      </c>
      <c r="H35" s="18"/>
      <c r="I35" s="20"/>
      <c r="J35"/>
      <c r="K35"/>
      <c r="L35"/>
      <c r="BO35" s="3"/>
      <c r="BP35" s="3"/>
    </row>
    <row r="36" spans="1:68" x14ac:dyDescent="0.25">
      <c r="A36" s="4">
        <v>36</v>
      </c>
      <c r="B36" s="12">
        <v>383</v>
      </c>
      <c r="C36" s="13" t="s">
        <v>42</v>
      </c>
      <c r="D36" s="14"/>
      <c r="E36" s="15"/>
      <c r="F36" s="16"/>
      <c r="G36" s="17">
        <v>0.6</v>
      </c>
      <c r="H36" s="18"/>
      <c r="I36" s="20"/>
      <c r="J36"/>
      <c r="K36"/>
      <c r="L36"/>
      <c r="BO36" s="3"/>
      <c r="BP36" s="3"/>
    </row>
    <row r="37" spans="1:68" x14ac:dyDescent="0.25">
      <c r="A37" s="4">
        <v>37</v>
      </c>
      <c r="B37" s="12">
        <v>383</v>
      </c>
      <c r="C37" s="13" t="s">
        <v>43</v>
      </c>
      <c r="D37" s="14"/>
      <c r="E37" s="15"/>
      <c r="F37" s="16"/>
      <c r="G37" s="17">
        <v>0.6</v>
      </c>
      <c r="H37" s="18"/>
      <c r="I37" s="20"/>
      <c r="J37"/>
      <c r="K37"/>
      <c r="L37"/>
      <c r="BO37" s="3"/>
      <c r="BP37" s="3"/>
    </row>
    <row r="38" spans="1:68" x14ac:dyDescent="0.25">
      <c r="A38" s="4">
        <v>38</v>
      </c>
      <c r="B38" s="12">
        <v>383</v>
      </c>
      <c r="C38" s="13" t="s">
        <v>44</v>
      </c>
      <c r="D38" s="14"/>
      <c r="E38" s="15"/>
      <c r="F38" s="16"/>
      <c r="G38" s="17">
        <v>0.6</v>
      </c>
      <c r="H38" s="21"/>
      <c r="I38" s="20"/>
      <c r="J38"/>
      <c r="K38"/>
      <c r="L38"/>
      <c r="BO38" s="3"/>
      <c r="BP38" s="3"/>
    </row>
    <row r="39" spans="1:68" x14ac:dyDescent="0.25">
      <c r="A39" s="4">
        <v>39</v>
      </c>
      <c r="B39" s="12">
        <v>383</v>
      </c>
      <c r="C39" s="13" t="s">
        <v>45</v>
      </c>
      <c r="D39" s="14"/>
      <c r="E39" s="15"/>
      <c r="F39" s="16"/>
      <c r="G39" s="17">
        <v>0.6</v>
      </c>
      <c r="H39" s="21"/>
      <c r="I39" s="20"/>
      <c r="J39"/>
      <c r="K39"/>
      <c r="L39"/>
      <c r="BO39" s="3"/>
      <c r="BP39" s="3"/>
    </row>
    <row r="40" spans="1:68" x14ac:dyDescent="0.25">
      <c r="A40" s="4">
        <v>40</v>
      </c>
      <c r="B40" s="12">
        <v>383</v>
      </c>
      <c r="C40" s="13" t="s">
        <v>46</v>
      </c>
      <c r="D40" s="14"/>
      <c r="E40" s="15"/>
      <c r="F40" s="16"/>
      <c r="G40" s="17">
        <v>0.6</v>
      </c>
      <c r="H40" s="21"/>
      <c r="I40" s="20"/>
      <c r="J40"/>
      <c r="K40"/>
      <c r="L40"/>
      <c r="BO40" s="3"/>
      <c r="BP40" s="3"/>
    </row>
    <row r="41" spans="1:68" x14ac:dyDescent="0.25">
      <c r="A41" s="4">
        <v>41</v>
      </c>
      <c r="B41" s="12">
        <v>383</v>
      </c>
      <c r="C41" s="13" t="s">
        <v>47</v>
      </c>
      <c r="D41" s="14"/>
      <c r="E41" s="15"/>
      <c r="F41" s="16"/>
      <c r="G41" s="17">
        <v>0.6</v>
      </c>
      <c r="H41" s="18"/>
      <c r="I41" s="20"/>
      <c r="J41"/>
      <c r="K41"/>
      <c r="L41"/>
      <c r="BO41" s="3"/>
      <c r="BP41" s="3"/>
    </row>
    <row r="42" spans="1:68" x14ac:dyDescent="0.25">
      <c r="A42" s="4">
        <v>42</v>
      </c>
      <c r="B42" s="12">
        <v>383</v>
      </c>
      <c r="C42" s="13" t="s">
        <v>48</v>
      </c>
      <c r="D42" s="14"/>
      <c r="E42" s="15"/>
      <c r="F42" s="16"/>
      <c r="G42" s="17">
        <v>0.6</v>
      </c>
      <c r="H42" s="21"/>
      <c r="I42" s="20"/>
      <c r="J42"/>
      <c r="K42"/>
      <c r="L42"/>
      <c r="BO42" s="3"/>
      <c r="BP42" s="3"/>
    </row>
    <row r="43" spans="1:68" x14ac:dyDescent="0.25">
      <c r="A43" s="4">
        <v>43</v>
      </c>
      <c r="B43" s="12">
        <v>383</v>
      </c>
      <c r="C43" s="13" t="s">
        <v>49</v>
      </c>
      <c r="D43" s="14"/>
      <c r="E43" s="15"/>
      <c r="F43" s="16"/>
      <c r="G43" s="17">
        <v>0.6</v>
      </c>
      <c r="H43" s="18"/>
      <c r="I43" s="20"/>
      <c r="J43"/>
      <c r="K43"/>
      <c r="L43"/>
      <c r="BO43" s="3"/>
      <c r="BP43" s="3"/>
    </row>
    <row r="44" spans="1:68" x14ac:dyDescent="0.25">
      <c r="A44" s="4">
        <v>44</v>
      </c>
      <c r="B44" s="12">
        <v>383</v>
      </c>
      <c r="C44" s="13" t="s">
        <v>50</v>
      </c>
      <c r="D44" s="14"/>
      <c r="E44" s="15"/>
      <c r="F44" s="16"/>
      <c r="G44" s="17">
        <v>0.6</v>
      </c>
      <c r="H44" s="21"/>
      <c r="I44" s="20"/>
      <c r="J44"/>
      <c r="K44"/>
      <c r="L44"/>
      <c r="BO44" s="3"/>
      <c r="BP44" s="3"/>
    </row>
    <row r="45" spans="1:68" x14ac:dyDescent="0.25">
      <c r="A45" s="4">
        <v>45</v>
      </c>
      <c r="B45" s="12">
        <v>383</v>
      </c>
      <c r="C45" s="13" t="s">
        <v>51</v>
      </c>
      <c r="D45" s="14"/>
      <c r="E45" s="15"/>
      <c r="F45" s="16"/>
      <c r="G45" s="17">
        <v>0.6</v>
      </c>
      <c r="H45" s="21"/>
      <c r="I45" s="20"/>
      <c r="J45"/>
      <c r="K45"/>
      <c r="L45"/>
      <c r="BO45" s="3"/>
      <c r="BP45" s="3"/>
    </row>
    <row r="46" spans="1:68" x14ac:dyDescent="0.25">
      <c r="A46" s="4">
        <v>46</v>
      </c>
      <c r="B46" s="12">
        <v>383</v>
      </c>
      <c r="C46" s="13" t="s">
        <v>52</v>
      </c>
      <c r="D46" s="14"/>
      <c r="E46" s="15"/>
      <c r="F46" s="16"/>
      <c r="G46" s="17">
        <v>0.6</v>
      </c>
      <c r="H46" s="21"/>
      <c r="I46" s="20"/>
      <c r="J46"/>
      <c r="K46"/>
      <c r="L46"/>
      <c r="BO46" s="3"/>
      <c r="BP46" s="3"/>
    </row>
    <row r="47" spans="1:68" x14ac:dyDescent="0.25">
      <c r="A47" s="4">
        <v>47</v>
      </c>
      <c r="B47" s="12">
        <v>383</v>
      </c>
      <c r="C47" s="13" t="s">
        <v>53</v>
      </c>
      <c r="D47" s="14"/>
      <c r="E47" s="15"/>
      <c r="F47" s="16"/>
      <c r="G47" s="17">
        <v>0.6</v>
      </c>
      <c r="H47" s="18"/>
      <c r="I47" s="20"/>
      <c r="J47"/>
      <c r="K47"/>
      <c r="L47"/>
      <c r="BO47" s="3"/>
      <c r="BP47" s="3"/>
    </row>
    <row r="48" spans="1:68" x14ac:dyDescent="0.25">
      <c r="A48" s="4">
        <v>48</v>
      </c>
      <c r="B48" s="12">
        <v>383</v>
      </c>
      <c r="C48" s="13" t="s">
        <v>54</v>
      </c>
      <c r="D48" s="14"/>
      <c r="E48" s="15"/>
      <c r="F48" s="16"/>
      <c r="G48" s="17">
        <v>0.6</v>
      </c>
      <c r="H48" s="18"/>
      <c r="I48" s="20"/>
      <c r="J48"/>
      <c r="K48"/>
      <c r="L48"/>
      <c r="BO48" s="3"/>
      <c r="BP48" s="3"/>
    </row>
    <row r="49" spans="1:68" x14ac:dyDescent="0.25">
      <c r="A49" s="4">
        <v>49</v>
      </c>
      <c r="B49" s="12">
        <v>383</v>
      </c>
      <c r="C49" s="13" t="s">
        <v>55</v>
      </c>
      <c r="D49" s="14"/>
      <c r="E49" s="15"/>
      <c r="F49" s="16"/>
      <c r="G49" s="17">
        <v>0.6</v>
      </c>
      <c r="H49" s="18"/>
      <c r="I49" s="20"/>
      <c r="J49"/>
      <c r="K49"/>
      <c r="L49"/>
      <c r="BO49" s="3"/>
      <c r="BP49" s="3"/>
    </row>
    <row r="50" spans="1:68" x14ac:dyDescent="0.25">
      <c r="A50" s="4">
        <v>50</v>
      </c>
      <c r="B50" s="12">
        <v>383</v>
      </c>
      <c r="C50" s="13" t="s">
        <v>56</v>
      </c>
      <c r="D50" s="14"/>
      <c r="E50" s="15"/>
      <c r="F50" s="16"/>
      <c r="G50" s="17">
        <v>0.6</v>
      </c>
      <c r="H50" s="18"/>
      <c r="I50" s="20"/>
      <c r="J50"/>
      <c r="K50"/>
      <c r="L50"/>
      <c r="BO50" s="3"/>
      <c r="BP50" s="3"/>
    </row>
    <row r="51" spans="1:68" x14ac:dyDescent="0.25">
      <c r="A51" s="4">
        <v>51</v>
      </c>
      <c r="B51" s="12">
        <v>383</v>
      </c>
      <c r="C51" s="13" t="s">
        <v>57</v>
      </c>
      <c r="D51" s="14"/>
      <c r="E51" s="15"/>
      <c r="F51" s="16"/>
      <c r="G51" s="17">
        <v>0.6</v>
      </c>
      <c r="H51" s="21"/>
      <c r="I51" s="20"/>
      <c r="J51"/>
      <c r="K51"/>
      <c r="L51"/>
      <c r="BO51" s="3"/>
      <c r="BP51" s="3"/>
    </row>
    <row r="52" spans="1:68" x14ac:dyDescent="0.25">
      <c r="A52" s="4">
        <v>52</v>
      </c>
      <c r="B52" s="12">
        <v>383</v>
      </c>
      <c r="C52" s="13" t="s">
        <v>58</v>
      </c>
      <c r="D52" s="14"/>
      <c r="E52" s="15"/>
      <c r="F52" s="16"/>
      <c r="G52" s="17">
        <v>0.6</v>
      </c>
      <c r="H52" s="21"/>
      <c r="I52" s="20"/>
      <c r="J52"/>
      <c r="K52"/>
      <c r="L52"/>
      <c r="BO52" s="3"/>
      <c r="BP52" s="3"/>
    </row>
    <row r="53" spans="1:68" x14ac:dyDescent="0.25">
      <c r="A53" s="4">
        <v>53</v>
      </c>
      <c r="B53" s="12">
        <v>383</v>
      </c>
      <c r="C53" s="13" t="s">
        <v>59</v>
      </c>
      <c r="D53" s="14"/>
      <c r="E53" s="15"/>
      <c r="F53" s="16"/>
      <c r="G53" s="17">
        <v>0.6</v>
      </c>
      <c r="H53" s="18"/>
      <c r="I53" s="20"/>
      <c r="J53"/>
      <c r="K53"/>
      <c r="L53"/>
      <c r="BO53" s="3"/>
      <c r="BP53" s="3"/>
    </row>
    <row r="54" spans="1:68" x14ac:dyDescent="0.25">
      <c r="A54" s="4">
        <v>54</v>
      </c>
      <c r="B54" s="12">
        <v>383</v>
      </c>
      <c r="C54" s="13" t="s">
        <v>60</v>
      </c>
      <c r="D54" s="14"/>
      <c r="E54" s="15"/>
      <c r="F54" s="16"/>
      <c r="G54" s="17">
        <v>0.6</v>
      </c>
      <c r="H54" s="21"/>
      <c r="I54" s="20"/>
      <c r="J54"/>
      <c r="K54"/>
      <c r="L54"/>
      <c r="BO54" s="3"/>
      <c r="BP54" s="3"/>
    </row>
    <row r="55" spans="1:68" x14ac:dyDescent="0.25">
      <c r="A55" s="4">
        <v>55</v>
      </c>
      <c r="B55" s="12">
        <v>383</v>
      </c>
      <c r="C55" s="13" t="s">
        <v>61</v>
      </c>
      <c r="D55" s="14"/>
      <c r="E55" s="15"/>
      <c r="F55" s="16"/>
      <c r="G55" s="17">
        <v>0.6</v>
      </c>
      <c r="H55" s="21"/>
      <c r="I55" s="20"/>
      <c r="J55"/>
      <c r="K55"/>
      <c r="L55"/>
      <c r="BO55" s="3"/>
      <c r="BP55" s="3"/>
    </row>
    <row r="56" spans="1:68" x14ac:dyDescent="0.25">
      <c r="A56" s="4">
        <v>56</v>
      </c>
      <c r="B56" s="12">
        <v>383</v>
      </c>
      <c r="C56" s="13" t="s">
        <v>62</v>
      </c>
      <c r="D56" s="14"/>
      <c r="E56" s="15"/>
      <c r="F56" s="16"/>
      <c r="G56" s="17">
        <v>0.6</v>
      </c>
      <c r="H56" s="21"/>
      <c r="I56" s="20"/>
      <c r="J56"/>
      <c r="K56"/>
      <c r="L56"/>
      <c r="BO56" s="3"/>
      <c r="BP56" s="3"/>
    </row>
    <row r="57" spans="1:68" x14ac:dyDescent="0.25">
      <c r="A57" s="4">
        <v>57</v>
      </c>
      <c r="B57" s="12">
        <v>383</v>
      </c>
      <c r="C57" s="13" t="s">
        <v>63</v>
      </c>
      <c r="D57" s="14"/>
      <c r="E57" s="15"/>
      <c r="F57" s="16"/>
      <c r="G57" s="17">
        <v>0.6</v>
      </c>
      <c r="H57" s="21"/>
      <c r="I57" s="20"/>
      <c r="J57"/>
      <c r="K57"/>
      <c r="L57"/>
      <c r="BO57" s="3"/>
      <c r="BP57" s="3"/>
    </row>
    <row r="58" spans="1:68" x14ac:dyDescent="0.25">
      <c r="A58" s="4">
        <v>58</v>
      </c>
      <c r="B58" s="12">
        <v>383</v>
      </c>
      <c r="C58" s="13" t="s">
        <v>64</v>
      </c>
      <c r="D58" s="14"/>
      <c r="E58" s="15"/>
      <c r="F58" s="16"/>
      <c r="G58" s="17">
        <v>0.6</v>
      </c>
      <c r="H58" s="21"/>
      <c r="I58" s="20"/>
      <c r="J58"/>
      <c r="K58"/>
      <c r="L58"/>
      <c r="BO58" s="3"/>
      <c r="BP58" s="3"/>
    </row>
    <row r="59" spans="1:68" x14ac:dyDescent="0.25">
      <c r="A59" s="4">
        <v>59</v>
      </c>
      <c r="B59" s="12">
        <v>383</v>
      </c>
      <c r="C59" s="13" t="s">
        <v>65</v>
      </c>
      <c r="D59" s="14"/>
      <c r="E59" s="15"/>
      <c r="F59" s="16"/>
      <c r="G59" s="17">
        <v>0.6</v>
      </c>
      <c r="H59" s="18"/>
      <c r="I59" s="20"/>
      <c r="J59"/>
      <c r="K59"/>
      <c r="L59"/>
      <c r="BO59" s="3"/>
      <c r="BP59" s="3"/>
    </row>
    <row r="60" spans="1:68" x14ac:dyDescent="0.25">
      <c r="A60" s="4">
        <v>60</v>
      </c>
      <c r="B60" s="12">
        <v>383</v>
      </c>
      <c r="C60" s="13" t="s">
        <v>66</v>
      </c>
      <c r="D60" s="14"/>
      <c r="E60" s="15"/>
      <c r="F60" s="16"/>
      <c r="G60" s="17">
        <v>0.6</v>
      </c>
      <c r="H60" s="18"/>
      <c r="I60" s="20"/>
      <c r="J60"/>
      <c r="K60"/>
      <c r="L60"/>
      <c r="BO60" s="3"/>
      <c r="BP60" s="3"/>
    </row>
    <row r="61" spans="1:68" x14ac:dyDescent="0.25">
      <c r="A61" s="4">
        <v>61</v>
      </c>
      <c r="B61" s="12">
        <v>383</v>
      </c>
      <c r="C61" s="13" t="s">
        <v>67</v>
      </c>
      <c r="D61" s="14"/>
      <c r="E61" s="15"/>
      <c r="F61" s="16"/>
      <c r="G61" s="17">
        <v>0.6</v>
      </c>
      <c r="H61" s="18"/>
      <c r="I61" s="20"/>
      <c r="J61"/>
      <c r="K61"/>
      <c r="L61"/>
      <c r="BO61" s="3"/>
      <c r="BP61" s="3"/>
    </row>
    <row r="62" spans="1:68" x14ac:dyDescent="0.25">
      <c r="A62" s="4">
        <v>62</v>
      </c>
      <c r="B62" s="12">
        <v>383</v>
      </c>
      <c r="C62" s="13"/>
      <c r="D62" s="14"/>
      <c r="E62" s="15"/>
      <c r="F62" s="16"/>
      <c r="G62" s="17"/>
      <c r="H62" s="18"/>
      <c r="I62" s="20"/>
      <c r="J62"/>
      <c r="K62"/>
      <c r="L62"/>
      <c r="BO62" s="3"/>
      <c r="BP62" s="3"/>
    </row>
    <row r="63" spans="1:68" x14ac:dyDescent="0.25">
      <c r="A63" s="4">
        <v>63</v>
      </c>
      <c r="B63" s="12">
        <v>383</v>
      </c>
      <c r="C63" s="13"/>
      <c r="D63" s="14"/>
      <c r="E63" s="15"/>
      <c r="F63" s="16"/>
      <c r="G63" s="17"/>
      <c r="H63" s="18"/>
      <c r="I63" s="20"/>
      <c r="J63"/>
      <c r="K63"/>
      <c r="L63"/>
      <c r="BO63" s="3"/>
      <c r="BP63" s="3"/>
    </row>
    <row r="64" spans="1:68" x14ac:dyDescent="0.25">
      <c r="A64" s="4">
        <v>64</v>
      </c>
      <c r="B64" s="12">
        <v>383</v>
      </c>
      <c r="C64" s="13"/>
      <c r="D64" s="14"/>
      <c r="E64" s="15"/>
      <c r="F64" s="16"/>
      <c r="G64" s="17"/>
      <c r="H64" s="18"/>
      <c r="I64" s="20"/>
      <c r="J64"/>
      <c r="K64"/>
      <c r="L64"/>
      <c r="BO64" s="3"/>
      <c r="BP64" s="3"/>
    </row>
    <row r="65" spans="1:68" x14ac:dyDescent="0.25">
      <c r="A65" s="4">
        <v>65</v>
      </c>
      <c r="B65" s="12">
        <v>383</v>
      </c>
      <c r="C65" s="13"/>
      <c r="D65" s="14"/>
      <c r="E65" s="15"/>
      <c r="F65" s="16"/>
      <c r="G65" s="17"/>
      <c r="H65" s="21"/>
      <c r="I65" s="20"/>
      <c r="J65"/>
      <c r="K65"/>
      <c r="L65"/>
      <c r="BO65" s="3"/>
      <c r="BP65" s="3"/>
    </row>
    <row r="66" spans="1:68" x14ac:dyDescent="0.25">
      <c r="A66" s="4">
        <v>66</v>
      </c>
      <c r="B66" s="12">
        <v>383</v>
      </c>
      <c r="C66" s="13"/>
      <c r="D66" s="14"/>
      <c r="E66" s="15"/>
      <c r="F66" s="16"/>
      <c r="G66" s="17"/>
      <c r="H66" s="18"/>
      <c r="I66" s="20"/>
      <c r="J66"/>
      <c r="K66"/>
      <c r="L66"/>
      <c r="BO66" s="3"/>
      <c r="BP66" s="3"/>
    </row>
    <row r="67" spans="1:68" x14ac:dyDescent="0.25">
      <c r="A67" s="4">
        <v>67</v>
      </c>
      <c r="B67" s="12">
        <v>383</v>
      </c>
      <c r="C67" s="13"/>
      <c r="D67" s="14"/>
      <c r="E67" s="15"/>
      <c r="F67" s="16"/>
      <c r="G67" s="17"/>
      <c r="H67" s="18"/>
      <c r="I67" s="20"/>
      <c r="J67"/>
      <c r="K67"/>
      <c r="L67"/>
      <c r="BO67" s="3"/>
      <c r="BP67" s="3"/>
    </row>
    <row r="68" spans="1:68" x14ac:dyDescent="0.25">
      <c r="A68" s="4">
        <v>68</v>
      </c>
      <c r="B68" s="12">
        <v>383</v>
      </c>
      <c r="C68" s="13"/>
      <c r="D68" s="14"/>
      <c r="E68" s="15"/>
      <c r="F68" s="16"/>
      <c r="G68" s="17"/>
      <c r="H68" s="18"/>
      <c r="I68" s="19"/>
      <c r="J68"/>
      <c r="K68"/>
      <c r="L68"/>
      <c r="BO68" s="3"/>
      <c r="BP68" s="3"/>
    </row>
    <row r="69" spans="1:68" ht="15.75" thickBot="1" x14ac:dyDescent="0.3">
      <c r="A69" s="4"/>
      <c r="B69" s="12"/>
      <c r="C69" s="22"/>
      <c r="D69" s="13"/>
      <c r="E69" s="17"/>
      <c r="F69" s="17"/>
      <c r="G69" s="17"/>
      <c r="H69" s="23"/>
      <c r="I69" s="2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5.75" thickBot="1" x14ac:dyDescent="0.3">
      <c r="C70" s="26" t="s">
        <v>68</v>
      </c>
      <c r="D70" s="27" t="s">
        <v>69</v>
      </c>
      <c r="E70" s="28" t="s">
        <v>70</v>
      </c>
      <c r="F70" s="29" t="s">
        <v>71</v>
      </c>
      <c r="G70" s="30"/>
      <c r="H70"/>
      <c r="I70" s="31"/>
      <c r="J70"/>
      <c r="K70" s="32"/>
      <c r="L70" s="32"/>
    </row>
    <row r="71" spans="1:68" ht="15.75" thickBot="1" x14ac:dyDescent="0.3">
      <c r="C71" s="26">
        <f>COUNTA(C3:C69)</f>
        <v>59</v>
      </c>
      <c r="D71" s="26">
        <f>COUNTA(D3:D69)</f>
        <v>5</v>
      </c>
      <c r="E71" s="33">
        <f>COUNTA(H3:H69)</f>
        <v>3</v>
      </c>
      <c r="F71" s="33">
        <f>COUNTA(I3:I69)</f>
        <v>0</v>
      </c>
      <c r="G71" s="30"/>
      <c r="H71"/>
      <c r="I71" s="31"/>
      <c r="J71"/>
      <c r="K71" s="32"/>
      <c r="L71" s="32"/>
    </row>
    <row r="72" spans="1:68" x14ac:dyDescent="0.25">
      <c r="C72" s="34"/>
      <c r="D72" s="35"/>
      <c r="E72" s="36"/>
      <c r="F72" s="37"/>
      <c r="G72" s="38"/>
      <c r="H72"/>
      <c r="I72" s="31"/>
      <c r="J72"/>
      <c r="K72" s="32"/>
      <c r="L72" s="32"/>
    </row>
    <row r="73" spans="1:68" x14ac:dyDescent="0.25">
      <c r="C73" s="39"/>
      <c r="D73" s="40"/>
      <c r="E73" s="41"/>
      <c r="F73" s="42"/>
      <c r="G73" s="30"/>
      <c r="H73"/>
      <c r="I73" s="31"/>
      <c r="J73"/>
      <c r="K73" s="32"/>
      <c r="L73" s="32"/>
    </row>
    <row r="74" spans="1:68" x14ac:dyDescent="0.25">
      <c r="C74" s="39" t="s">
        <v>0</v>
      </c>
      <c r="D74" s="40"/>
      <c r="E74" s="41"/>
      <c r="F74" s="42"/>
      <c r="G74" s="30"/>
      <c r="H74" t="s">
        <v>72</v>
      </c>
      <c r="I74" s="43">
        <f>D78/D77</f>
        <v>4.3782991202346043E-2</v>
      </c>
      <c r="J74"/>
      <c r="K74" s="32"/>
      <c r="L74" s="32"/>
    </row>
    <row r="75" spans="1:68" x14ac:dyDescent="0.25">
      <c r="C75" s="44"/>
      <c r="D75" s="45"/>
      <c r="E75" s="41"/>
      <c r="F75" s="46"/>
      <c r="G75" s="30"/>
      <c r="H75" t="s">
        <v>73</v>
      </c>
      <c r="I75" s="43">
        <f>E71/66</f>
        <v>4.5454545454545456E-2</v>
      </c>
      <c r="J75"/>
      <c r="K75" s="32"/>
      <c r="L75" s="32"/>
    </row>
    <row r="76" spans="1:68" x14ac:dyDescent="0.25">
      <c r="C76" s="39" t="s">
        <v>74</v>
      </c>
      <c r="D76" s="40" t="s">
        <v>75</v>
      </c>
      <c r="E76" s="41"/>
      <c r="F76" s="46"/>
      <c r="G76" s="30"/>
      <c r="H76" t="s">
        <v>76</v>
      </c>
      <c r="I76" s="43">
        <f>F71/66</f>
        <v>0</v>
      </c>
      <c r="J76"/>
      <c r="K76" s="32"/>
      <c r="L76" s="32"/>
    </row>
    <row r="77" spans="1:68" x14ac:dyDescent="0.25">
      <c r="C77" s="39" t="s">
        <v>77</v>
      </c>
      <c r="D77" s="40">
        <v>682</v>
      </c>
      <c r="E77" s="41"/>
      <c r="F77" s="46"/>
      <c r="G77" s="30"/>
      <c r="H77"/>
      <c r="I77" s="31"/>
      <c r="J77"/>
      <c r="K77" s="32"/>
      <c r="L77" s="32"/>
    </row>
    <row r="78" spans="1:68" x14ac:dyDescent="0.25">
      <c r="A78"/>
      <c r="B78"/>
      <c r="C78" s="39" t="s">
        <v>78</v>
      </c>
      <c r="D78" s="40">
        <f>SUMIF(H2:H69, "&gt;0", D2:D69)</f>
        <v>29.86</v>
      </c>
      <c r="E78" s="41"/>
      <c r="F78" s="46"/>
      <c r="G78" s="30"/>
      <c r="H78" s="30"/>
      <c r="I78" s="31"/>
      <c r="J78"/>
      <c r="K78" s="32"/>
      <c r="L78" s="32"/>
    </row>
    <row r="79" spans="1:68" x14ac:dyDescent="0.25">
      <c r="A79"/>
      <c r="B79"/>
      <c r="C79" s="39" t="s">
        <v>79</v>
      </c>
      <c r="D79" s="40">
        <f>SUM(D69:D69)</f>
        <v>0</v>
      </c>
      <c r="E79" s="41"/>
      <c r="F79" s="46"/>
      <c r="G79"/>
      <c r="H79" s="47"/>
      <c r="I79" s="48"/>
      <c r="J79" s="49"/>
      <c r="K79" s="50"/>
      <c r="L79" s="32"/>
    </row>
    <row r="80" spans="1:68" x14ac:dyDescent="0.25">
      <c r="A80"/>
      <c r="B80"/>
      <c r="C80" s="39"/>
      <c r="D80" s="40"/>
      <c r="E80" s="41"/>
      <c r="F80" s="46"/>
      <c r="G80"/>
      <c r="H80" s="51"/>
      <c r="I80" s="48"/>
      <c r="J80" s="49"/>
      <c r="K80" s="50"/>
      <c r="L80" s="32"/>
    </row>
    <row r="81" spans="1:12" x14ac:dyDescent="0.25">
      <c r="A81"/>
      <c r="B81"/>
      <c r="C81" s="39"/>
      <c r="D81" s="40"/>
      <c r="E81" s="41"/>
      <c r="F81" s="46"/>
      <c r="G81" s="52"/>
      <c r="H81" s="53"/>
      <c r="J81" s="49"/>
      <c r="K81" s="50"/>
      <c r="L81" s="32"/>
    </row>
    <row r="82" spans="1:12" x14ac:dyDescent="0.25">
      <c r="A82"/>
      <c r="B82"/>
      <c r="C82" s="39" t="s">
        <v>80</v>
      </c>
      <c r="D82" s="40"/>
      <c r="E82" s="41"/>
      <c r="F82" s="46"/>
      <c r="G82" s="30"/>
      <c r="H82" s="53"/>
      <c r="J82" s="49"/>
      <c r="K82" s="50"/>
      <c r="L82" s="32"/>
    </row>
    <row r="83" spans="1:12" x14ac:dyDescent="0.25">
      <c r="A83"/>
      <c r="B83"/>
      <c r="C83" s="39" t="s">
        <v>81</v>
      </c>
      <c r="D83" s="40"/>
      <c r="E83" s="41"/>
      <c r="F83" s="46"/>
      <c r="G83"/>
      <c r="H83" s="31"/>
      <c r="I83"/>
      <c r="J83" s="49"/>
      <c r="K83" s="50"/>
      <c r="L83" s="32"/>
    </row>
    <row r="84" spans="1:12" x14ac:dyDescent="0.25">
      <c r="A84"/>
      <c r="B84"/>
      <c r="C84" s="39" t="s">
        <v>82</v>
      </c>
      <c r="D84" s="40"/>
      <c r="E84" s="41"/>
      <c r="F84" s="46"/>
      <c r="G84"/>
      <c r="H84" s="47"/>
      <c r="I84" s="48"/>
      <c r="J84" s="49"/>
      <c r="K84" s="50"/>
      <c r="L84" s="32"/>
    </row>
    <row r="85" spans="1:12" x14ac:dyDescent="0.25">
      <c r="A85"/>
      <c r="B85"/>
      <c r="C85" s="39" t="s">
        <v>83</v>
      </c>
      <c r="D85" s="40"/>
      <c r="E85" s="41"/>
      <c r="F85" s="46"/>
      <c r="I85"/>
      <c r="J85" s="49"/>
      <c r="K85" s="50"/>
      <c r="L85" s="32"/>
    </row>
    <row r="86" spans="1:12" ht="15.75" thickBot="1" x14ac:dyDescent="0.3">
      <c r="A86"/>
      <c r="B86"/>
      <c r="C86" s="55"/>
      <c r="D86" s="56"/>
      <c r="E86" s="57"/>
      <c r="F86" s="58"/>
      <c r="G86"/>
      <c r="H86" s="31"/>
      <c r="I86" s="47"/>
      <c r="J86" s="59"/>
      <c r="K86" s="50"/>
      <c r="L86" s="32"/>
    </row>
    <row r="87" spans="1:12" x14ac:dyDescent="0.25">
      <c r="I87" s="60"/>
      <c r="J87" s="49"/>
      <c r="K87" s="50"/>
    </row>
    <row r="88" spans="1:12" x14ac:dyDescent="0.25">
      <c r="J88" s="49"/>
      <c r="K88" s="50"/>
    </row>
    <row r="89" spans="1:12" x14ac:dyDescent="0.25">
      <c r="J89" s="49"/>
      <c r="K89" s="50"/>
    </row>
    <row r="90" spans="1:12" x14ac:dyDescent="0.25">
      <c r="G90" s="59"/>
      <c r="J90" s="49"/>
      <c r="K90" s="50"/>
    </row>
    <row r="91" spans="1:12" x14ac:dyDescent="0.25">
      <c r="J91" s="49"/>
      <c r="K91" s="50"/>
    </row>
    <row r="92" spans="1:12" x14ac:dyDescent="0.25">
      <c r="G92" s="54">
        <f>D78-G84-373.23-G86-29.05</f>
        <v>-372.42</v>
      </c>
      <c r="H92" s="52">
        <v>258</v>
      </c>
      <c r="I92" s="53">
        <f>H92*G92</f>
        <v>-96084.36</v>
      </c>
      <c r="J92" s="49">
        <v>266.85000000000002</v>
      </c>
      <c r="K92" s="62">
        <v>0</v>
      </c>
    </row>
    <row r="93" spans="1:12" x14ac:dyDescent="0.25">
      <c r="G93" s="54">
        <f>D78-373.23-29.05-258.74-58.39-G92</f>
        <v>-317.13000000000005</v>
      </c>
      <c r="H93" s="52">
        <v>839.57</v>
      </c>
      <c r="I93" s="53">
        <f>H93*G93</f>
        <v>-266252.83410000004</v>
      </c>
      <c r="J93" s="49">
        <f>SUM(J79:J92)</f>
        <v>266.85000000000002</v>
      </c>
      <c r="K93" s="49">
        <f>SUM(K79:K92)</f>
        <v>0</v>
      </c>
    </row>
    <row r="94" spans="1:12" x14ac:dyDescent="0.25">
      <c r="I94" s="53">
        <f>I87+I92+I93</f>
        <v>-362337.19410000002</v>
      </c>
    </row>
    <row r="95" spans="1:12" x14ac:dyDescent="0.25">
      <c r="K95" s="64">
        <f>SUM(J93:K93)</f>
        <v>266.85000000000002</v>
      </c>
    </row>
  </sheetData>
  <protectedRanges>
    <protectedRange sqref="C2:D2 D3:D68" name="Range1"/>
    <protectedRange sqref="C3:C68" name="Range1_3"/>
    <protectedRange sqref="E2:F2" name="Range1_2"/>
    <protectedRange sqref="E3:E68" name="Range1_1_1_1"/>
    <protectedRange sqref="F3:F68" name="Range1_2_2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dcterms:created xsi:type="dcterms:W3CDTF">2023-08-28T23:16:53Z</dcterms:created>
  <dcterms:modified xsi:type="dcterms:W3CDTF">2023-08-28T23:18:01Z</dcterms:modified>
</cp:coreProperties>
</file>