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166925"/>
  <mc:AlternateContent xmlns:mc="http://schemas.openxmlformats.org/markup-compatibility/2006">
    <mc:Choice Requires="x15">
      <x15ac:absPath xmlns:x15ac="http://schemas.microsoft.com/office/spreadsheetml/2010/11/ac" url="C:\Users\lquinn\Downloads\070325 THUR\"/>
    </mc:Choice>
  </mc:AlternateContent>
  <xr:revisionPtr revIDLastSave="0" documentId="8_{C179AAC9-1569-4029-9D2D-C1629FEF4E9D}" xr6:coauthVersionLast="47" xr6:coauthVersionMax="47" xr10:uidLastSave="{00000000-0000-0000-0000-000000000000}"/>
  <bookViews>
    <workbookView xWindow="45" yWindow="0" windowWidth="27735" windowHeight="15780" firstSheet="1" activeTab="5" xr2:uid="{AE3A8B70-DE70-4212-8964-416CD2A93957}"/>
  </bookViews>
  <sheets>
    <sheet name="Master Tracker" sheetId="10" r:id="rId1"/>
    <sheet name="ITP-Pre-construction" sheetId="21" r:id="rId2"/>
    <sheet name="ITP1-C&amp;G" sheetId="8" r:id="rId3"/>
    <sheet name="ITP2-Top. Strip" sheetId="15" r:id="rId4"/>
    <sheet name="ITP3-Subgrade. FoundationPrep" sheetId="16" r:id="rId5"/>
    <sheet name="ITP8-Emb. Con." sheetId="18" r:id="rId6"/>
    <sheet name="ITP8-Sub.Grade" sheetId="23" r:id="rId7"/>
    <sheet name="ITP4-RCP Ins." sheetId="17" r:id="rId8"/>
    <sheet name="ITP9 - Pavements" sheetId="19" r:id="rId9"/>
    <sheet name="ITPX-Road Signs" sheetId="20" r:id="rId10"/>
    <sheet name="Camp Road" sheetId="3" r:id="rId11"/>
    <sheet name="List of ITPS" sheetId="2" r:id="rId12"/>
    <sheet name="Sheet1" sheetId="22" r:id="rId1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1" i="16" l="1"/>
  <c r="H10" i="18"/>
  <c r="H9" i="18"/>
  <c r="H14" i="16"/>
  <c r="H13" i="16"/>
  <c r="H20" i="8"/>
  <c r="H19" i="8"/>
  <c r="H17" i="8"/>
  <c r="H14" i="8"/>
  <c r="H13" i="8"/>
  <c r="H12" i="8"/>
  <c r="H11" i="8"/>
  <c r="H12" i="15"/>
  <c r="H10" i="15"/>
  <c r="H10" i="16"/>
  <c r="O6" i="23" l="1"/>
  <c r="L6" i="23"/>
  <c r="O5" i="23"/>
  <c r="L5" i="23"/>
  <c r="P3" i="23"/>
  <c r="M3" i="23"/>
  <c r="L4" i="23" l="1"/>
  <c r="P5" i="23"/>
  <c r="M5" i="23"/>
  <c r="O4" i="23"/>
  <c r="N6" i="21"/>
  <c r="K6" i="21"/>
  <c r="N5" i="21"/>
  <c r="K5" i="21"/>
  <c r="O3" i="21"/>
  <c r="L3" i="21"/>
  <c r="D133" i="10"/>
  <c r="E133" i="10"/>
  <c r="F133" i="10"/>
  <c r="G133" i="10"/>
  <c r="H133" i="10"/>
  <c r="I133" i="10"/>
  <c r="J133" i="10"/>
  <c r="K133" i="10"/>
  <c r="L133" i="10"/>
  <c r="M133" i="10"/>
  <c r="N133" i="10"/>
  <c r="O133" i="10"/>
  <c r="P133" i="10"/>
  <c r="Q133" i="10"/>
  <c r="R133" i="10"/>
  <c r="S133" i="10"/>
  <c r="T133" i="10"/>
  <c r="U133" i="10"/>
  <c r="V133" i="10"/>
  <c r="W133" i="10"/>
  <c r="X133" i="10"/>
  <c r="Y133" i="10"/>
  <c r="Z133" i="10"/>
  <c r="AA133" i="10"/>
  <c r="AB133" i="10"/>
  <c r="AC133" i="10"/>
  <c r="AD133" i="10"/>
  <c r="AE133" i="10"/>
  <c r="AF133" i="10"/>
  <c r="AG133" i="10"/>
  <c r="AH133" i="10"/>
  <c r="AI133" i="10"/>
  <c r="AJ133" i="10"/>
  <c r="AK133" i="10"/>
  <c r="AL133" i="10"/>
  <c r="AM133" i="10"/>
  <c r="AN133" i="10"/>
  <c r="AO133" i="10"/>
  <c r="AP133" i="10"/>
  <c r="AQ133" i="10"/>
  <c r="AR133" i="10"/>
  <c r="AS133" i="10"/>
  <c r="AT133" i="10"/>
  <c r="AU133" i="10"/>
  <c r="AV133" i="10"/>
  <c r="AW133" i="10"/>
  <c r="AX133" i="10"/>
  <c r="AY133" i="10"/>
  <c r="AZ133" i="10"/>
  <c r="BA133" i="10"/>
  <c r="BB133" i="10"/>
  <c r="BC133" i="10"/>
  <c r="BD133" i="10"/>
  <c r="C133" i="10"/>
  <c r="M6" i="20"/>
  <c r="J6" i="20"/>
  <c r="M5" i="20"/>
  <c r="J5" i="20"/>
  <c r="N3" i="20"/>
  <c r="K3" i="20"/>
  <c r="AC13" i="10"/>
  <c r="AC12" i="10"/>
  <c r="AB12" i="10"/>
  <c r="D115" i="10"/>
  <c r="AC10" i="10" s="1"/>
  <c r="E115" i="10"/>
  <c r="F115" i="10"/>
  <c r="G115" i="10"/>
  <c r="H115" i="10"/>
  <c r="I115" i="10"/>
  <c r="J115" i="10"/>
  <c r="K115" i="10"/>
  <c r="L115" i="10"/>
  <c r="M115" i="10"/>
  <c r="N115" i="10"/>
  <c r="O115" i="10"/>
  <c r="P115" i="10"/>
  <c r="Q115" i="10"/>
  <c r="R115" i="10"/>
  <c r="S115" i="10"/>
  <c r="T115" i="10"/>
  <c r="U115" i="10"/>
  <c r="V115" i="10"/>
  <c r="W115" i="10"/>
  <c r="X115" i="10"/>
  <c r="Y115" i="10"/>
  <c r="Z115" i="10"/>
  <c r="AA115" i="10"/>
  <c r="AB115" i="10"/>
  <c r="AC115" i="10"/>
  <c r="AD115" i="10"/>
  <c r="AE115" i="10"/>
  <c r="AF115" i="10"/>
  <c r="AG115" i="10"/>
  <c r="AH115" i="10"/>
  <c r="AI115" i="10"/>
  <c r="AJ115" i="10"/>
  <c r="AK115" i="10"/>
  <c r="AB11" i="10" s="1"/>
  <c r="AL115" i="10"/>
  <c r="AM115" i="10"/>
  <c r="AN115" i="10"/>
  <c r="AC11" i="10" s="1"/>
  <c r="AO115" i="10"/>
  <c r="AP115" i="10"/>
  <c r="AQ115" i="10"/>
  <c r="AB13" i="10" s="1"/>
  <c r="AR115" i="10"/>
  <c r="AS115" i="10"/>
  <c r="AB14" i="10" s="1"/>
  <c r="AT115" i="10"/>
  <c r="AC14" i="10" s="1"/>
  <c r="AU115" i="10"/>
  <c r="AV115" i="10"/>
  <c r="AW115" i="10"/>
  <c r="AX115" i="10"/>
  <c r="AY115" i="10"/>
  <c r="AZ115" i="10"/>
  <c r="BA115" i="10"/>
  <c r="BB115" i="10"/>
  <c r="BC115" i="10"/>
  <c r="BD115" i="10"/>
  <c r="C115" i="10"/>
  <c r="AB10" i="10" s="1"/>
  <c r="D98" i="10"/>
  <c r="E98" i="10"/>
  <c r="F98" i="10"/>
  <c r="G98" i="10"/>
  <c r="H98" i="10"/>
  <c r="I98" i="10"/>
  <c r="J98" i="10"/>
  <c r="K98" i="10"/>
  <c r="L98" i="10"/>
  <c r="M98" i="10"/>
  <c r="N98" i="10"/>
  <c r="O98" i="10"/>
  <c r="P98" i="10"/>
  <c r="Q98" i="10"/>
  <c r="R98" i="10"/>
  <c r="S98" i="10"/>
  <c r="T98" i="10"/>
  <c r="U98" i="10"/>
  <c r="V98" i="10"/>
  <c r="W98" i="10"/>
  <c r="X98" i="10"/>
  <c r="Y98" i="10"/>
  <c r="Z98" i="10"/>
  <c r="AA98" i="10"/>
  <c r="AB98" i="10"/>
  <c r="AC98" i="10"/>
  <c r="AD98" i="10"/>
  <c r="AE98" i="10"/>
  <c r="AF98" i="10"/>
  <c r="AG98" i="10"/>
  <c r="AH98" i="10"/>
  <c r="AI98" i="10"/>
  <c r="AJ98" i="10"/>
  <c r="AK98" i="10"/>
  <c r="AL98" i="10"/>
  <c r="AM98" i="10"/>
  <c r="AN98" i="10"/>
  <c r="AO98" i="10"/>
  <c r="Y12" i="10" s="1"/>
  <c r="AP98" i="10"/>
  <c r="Z12" i="10" s="1"/>
  <c r="AQ98" i="10"/>
  <c r="Y13" i="10" s="1"/>
  <c r="AR98" i="10"/>
  <c r="Z13" i="10" s="1"/>
  <c r="AS98" i="10"/>
  <c r="AT98" i="10"/>
  <c r="AU98" i="10"/>
  <c r="AV98" i="10"/>
  <c r="AW98" i="10"/>
  <c r="AX98" i="10"/>
  <c r="AY98" i="10"/>
  <c r="AZ98" i="10"/>
  <c r="BA98" i="10"/>
  <c r="BB98" i="10"/>
  <c r="BC98" i="10"/>
  <c r="BD98" i="10"/>
  <c r="C98" i="10"/>
  <c r="M6" i="19"/>
  <c r="J6" i="19"/>
  <c r="M5" i="19"/>
  <c r="J5" i="19"/>
  <c r="N3" i="19"/>
  <c r="K3" i="19"/>
  <c r="D35" i="10"/>
  <c r="E35" i="10"/>
  <c r="F35" i="10"/>
  <c r="G35" i="10"/>
  <c r="H35" i="10"/>
  <c r="I35" i="10"/>
  <c r="J35" i="10"/>
  <c r="K35" i="10"/>
  <c r="L35" i="10"/>
  <c r="M35" i="10"/>
  <c r="N35" i="10"/>
  <c r="O35" i="10"/>
  <c r="P35" i="10"/>
  <c r="Q35" i="10"/>
  <c r="R35" i="10"/>
  <c r="S35" i="10"/>
  <c r="T35" i="10"/>
  <c r="U35" i="10"/>
  <c r="V35" i="10"/>
  <c r="W35" i="10"/>
  <c r="X35" i="10"/>
  <c r="Y35" i="10"/>
  <c r="Z35" i="10"/>
  <c r="AA35" i="10"/>
  <c r="AB35" i="10"/>
  <c r="AC35" i="10"/>
  <c r="AD35" i="10"/>
  <c r="AE35" i="10"/>
  <c r="AF35" i="10"/>
  <c r="AG35" i="10"/>
  <c r="AH35" i="10"/>
  <c r="AI35" i="10"/>
  <c r="AJ35" i="10"/>
  <c r="AK35" i="10"/>
  <c r="AL35" i="10"/>
  <c r="AM35" i="10"/>
  <c r="AN35" i="10"/>
  <c r="AO35" i="10"/>
  <c r="AP35" i="10"/>
  <c r="AQ35" i="10"/>
  <c r="AR35" i="10"/>
  <c r="AS35" i="10"/>
  <c r="AT35" i="10"/>
  <c r="AU35" i="10"/>
  <c r="AV35" i="10"/>
  <c r="AW35" i="10"/>
  <c r="AX35" i="10"/>
  <c r="AY35" i="10"/>
  <c r="AZ35" i="10"/>
  <c r="BA35" i="10"/>
  <c r="BB35" i="10"/>
  <c r="BC35" i="10"/>
  <c r="BD35" i="10"/>
  <c r="C35" i="10"/>
  <c r="E64" i="10"/>
  <c r="F64" i="10"/>
  <c r="G64" i="10"/>
  <c r="H64" i="10"/>
  <c r="I64" i="10"/>
  <c r="J64" i="10"/>
  <c r="K64" i="10"/>
  <c r="L64" i="10"/>
  <c r="M64" i="10"/>
  <c r="N64" i="10"/>
  <c r="O64" i="10"/>
  <c r="P64" i="10"/>
  <c r="Q64" i="10"/>
  <c r="R64" i="10"/>
  <c r="S64" i="10"/>
  <c r="T64" i="10"/>
  <c r="U64" i="10"/>
  <c r="V64" i="10"/>
  <c r="W64" i="10"/>
  <c r="X64" i="10"/>
  <c r="Y64" i="10"/>
  <c r="Z64" i="10"/>
  <c r="AA64" i="10"/>
  <c r="AB64" i="10"/>
  <c r="AC64" i="10"/>
  <c r="AD64" i="10"/>
  <c r="AE64" i="10"/>
  <c r="AF64" i="10"/>
  <c r="AG64" i="10"/>
  <c r="AH64" i="10"/>
  <c r="AI64" i="10"/>
  <c r="AJ64" i="10"/>
  <c r="AK64" i="10"/>
  <c r="AL64" i="10"/>
  <c r="AM64" i="10"/>
  <c r="J11" i="10" s="1"/>
  <c r="AN64" i="10"/>
  <c r="AO64" i="10"/>
  <c r="J12" i="10" s="1"/>
  <c r="AP64" i="10"/>
  <c r="K12" i="10" s="1"/>
  <c r="AQ64" i="10"/>
  <c r="J13" i="10" s="1"/>
  <c r="AR64" i="10"/>
  <c r="K13" i="10" s="1"/>
  <c r="AS64" i="10"/>
  <c r="AT64" i="10"/>
  <c r="AU64" i="10"/>
  <c r="AV64" i="10"/>
  <c r="AW64" i="10"/>
  <c r="AX64" i="10"/>
  <c r="AY64" i="10"/>
  <c r="AZ64" i="10"/>
  <c r="BA64" i="10"/>
  <c r="BB64" i="10"/>
  <c r="BC64" i="10"/>
  <c r="BD64" i="10"/>
  <c r="D64" i="10"/>
  <c r="C64" i="10"/>
  <c r="E83" i="10"/>
  <c r="F83" i="10"/>
  <c r="G83" i="10"/>
  <c r="H83" i="10"/>
  <c r="I83" i="10"/>
  <c r="J83" i="10"/>
  <c r="K83" i="10"/>
  <c r="L83" i="10"/>
  <c r="M83" i="10"/>
  <c r="N83" i="10"/>
  <c r="O83" i="10"/>
  <c r="P83" i="10"/>
  <c r="Q83" i="10"/>
  <c r="R83" i="10"/>
  <c r="S83" i="10"/>
  <c r="T83" i="10"/>
  <c r="U83" i="10"/>
  <c r="V83" i="10"/>
  <c r="W83" i="10"/>
  <c r="X83" i="10"/>
  <c r="Y83" i="10"/>
  <c r="Z83" i="10"/>
  <c r="AA83" i="10"/>
  <c r="AB83" i="10"/>
  <c r="AC83" i="10"/>
  <c r="AD83" i="10"/>
  <c r="AE83" i="10"/>
  <c r="AF83" i="10"/>
  <c r="AG83" i="10"/>
  <c r="AH83" i="10"/>
  <c r="AI83" i="10"/>
  <c r="AJ83" i="10"/>
  <c r="AK83" i="10"/>
  <c r="AL83" i="10"/>
  <c r="AM83" i="10"/>
  <c r="M11" i="10" s="1"/>
  <c r="AN83" i="10"/>
  <c r="AO83" i="10"/>
  <c r="M12" i="10" s="1"/>
  <c r="AP83" i="10"/>
  <c r="N12" i="10" s="1"/>
  <c r="AQ83" i="10"/>
  <c r="AR83" i="10"/>
  <c r="N13" i="10" s="1"/>
  <c r="AS83" i="10"/>
  <c r="AT83" i="10"/>
  <c r="AU83" i="10"/>
  <c r="AV83" i="10"/>
  <c r="AW83" i="10"/>
  <c r="AX83" i="10"/>
  <c r="AY83" i="10"/>
  <c r="AZ83" i="10"/>
  <c r="BA83" i="10"/>
  <c r="BB83" i="10"/>
  <c r="BC83" i="10"/>
  <c r="BD83" i="10"/>
  <c r="D83" i="10"/>
  <c r="C83" i="10"/>
  <c r="O6" i="18"/>
  <c r="L6" i="18"/>
  <c r="O5" i="18"/>
  <c r="L5" i="18"/>
  <c r="P3" i="18"/>
  <c r="M3" i="18"/>
  <c r="M13" i="10"/>
  <c r="G12" i="10"/>
  <c r="C49" i="10"/>
  <c r="D49" i="10"/>
  <c r="E49" i="10"/>
  <c r="F49" i="10"/>
  <c r="G49" i="10"/>
  <c r="H49" i="10"/>
  <c r="I49" i="10"/>
  <c r="J49" i="10"/>
  <c r="K49" i="10"/>
  <c r="L49" i="10"/>
  <c r="M49" i="10"/>
  <c r="N49" i="10"/>
  <c r="O49" i="10"/>
  <c r="P49" i="10"/>
  <c r="Q49" i="10"/>
  <c r="R49" i="10"/>
  <c r="S49" i="10"/>
  <c r="T49" i="10"/>
  <c r="U49" i="10"/>
  <c r="V49" i="10"/>
  <c r="W49" i="10"/>
  <c r="X49" i="10"/>
  <c r="Y49" i="10"/>
  <c r="Z49" i="10"/>
  <c r="AA49" i="10"/>
  <c r="AB49" i="10"/>
  <c r="AC49" i="10"/>
  <c r="AD49" i="10"/>
  <c r="AE49" i="10"/>
  <c r="AF49" i="10"/>
  <c r="AG49" i="10"/>
  <c r="AH49" i="10"/>
  <c r="AI49" i="10"/>
  <c r="AJ49" i="10"/>
  <c r="AK49" i="10"/>
  <c r="AL49" i="10"/>
  <c r="AM49" i="10"/>
  <c r="AN49" i="10"/>
  <c r="AO49" i="10"/>
  <c r="AP49" i="10"/>
  <c r="H12" i="10" s="1"/>
  <c r="AQ49" i="10"/>
  <c r="G13" i="10" s="1"/>
  <c r="AR49" i="10"/>
  <c r="H13" i="10" s="1"/>
  <c r="AS49" i="10"/>
  <c r="AT49" i="10"/>
  <c r="AU49" i="10"/>
  <c r="AV49" i="10"/>
  <c r="AW49" i="10"/>
  <c r="AX49" i="10"/>
  <c r="AY49" i="10"/>
  <c r="AZ49" i="10"/>
  <c r="BA49" i="10"/>
  <c r="BB49" i="10"/>
  <c r="BC49" i="10"/>
  <c r="BD49" i="10"/>
  <c r="P5" i="18" l="1"/>
  <c r="K4" i="21"/>
  <c r="O5" i="21"/>
  <c r="L5" i="21"/>
  <c r="N4" i="21"/>
  <c r="J10" i="10"/>
  <c r="K11" i="10"/>
  <c r="Y10" i="10"/>
  <c r="J4" i="20"/>
  <c r="M4" i="20"/>
  <c r="N5" i="20"/>
  <c r="K5" i="20"/>
  <c r="H11" i="10"/>
  <c r="K10" i="10"/>
  <c r="M14" i="10"/>
  <c r="Y14" i="10"/>
  <c r="H10" i="10"/>
  <c r="G14" i="10"/>
  <c r="N14" i="10"/>
  <c r="N10" i="10"/>
  <c r="M10" i="10"/>
  <c r="G10" i="10"/>
  <c r="Z10" i="10"/>
  <c r="K14" i="10"/>
  <c r="Z14" i="10"/>
  <c r="J14" i="10"/>
  <c r="N11" i="10"/>
  <c r="G11" i="10"/>
  <c r="H14" i="10"/>
  <c r="M4" i="19"/>
  <c r="K5" i="19"/>
  <c r="J4" i="19"/>
  <c r="N5" i="19"/>
  <c r="Z11" i="10"/>
  <c r="Y11" i="10"/>
  <c r="M5" i="18"/>
  <c r="O4" i="18"/>
  <c r="L4" i="18"/>
  <c r="M6" i="17"/>
  <c r="J6" i="17"/>
  <c r="M5" i="17"/>
  <c r="J5" i="17"/>
  <c r="N3" i="17"/>
  <c r="K3" i="17"/>
  <c r="O6" i="16"/>
  <c r="L6" i="16"/>
  <c r="O5" i="16"/>
  <c r="L5" i="16"/>
  <c r="P3" i="16"/>
  <c r="M3" i="16"/>
  <c r="O6" i="15"/>
  <c r="L6" i="15"/>
  <c r="O5" i="15"/>
  <c r="L5" i="15"/>
  <c r="P3" i="15"/>
  <c r="M3" i="15"/>
  <c r="L6" i="8"/>
  <c r="L5" i="8"/>
  <c r="O6" i="8"/>
  <c r="P3" i="8"/>
  <c r="M3" i="8"/>
  <c r="O5" i="8"/>
  <c r="D11" i="10"/>
  <c r="E11" i="10"/>
  <c r="D12" i="10"/>
  <c r="E12" i="10"/>
  <c r="D13" i="10"/>
  <c r="E13" i="10"/>
  <c r="M5" i="15" l="1"/>
  <c r="P5" i="16"/>
  <c r="E14" i="10"/>
  <c r="D14" i="10"/>
  <c r="O4" i="16"/>
  <c r="P5" i="15"/>
  <c r="J4" i="17"/>
  <c r="M4" i="17"/>
  <c r="N5" i="17"/>
  <c r="K5" i="17"/>
  <c r="L4" i="16"/>
  <c r="M5" i="16"/>
  <c r="L4" i="15"/>
  <c r="O4" i="15"/>
  <c r="O4" i="8"/>
  <c r="L4" i="8"/>
  <c r="P5" i="8"/>
  <c r="M5" i="8"/>
  <c r="E10" i="10"/>
  <c r="D10" i="10"/>
</calcChain>
</file>

<file path=xl/sharedStrings.xml><?xml version="1.0" encoding="utf-8"?>
<sst xmlns="http://schemas.openxmlformats.org/spreadsheetml/2006/main" count="5667" uniqueCount="491">
  <si>
    <t>Project</t>
  </si>
  <si>
    <t xml:space="preserve">EVA Copper Mine Project </t>
  </si>
  <si>
    <t>Client</t>
  </si>
  <si>
    <t>Harmony</t>
  </si>
  <si>
    <t>Contract Number</t>
  </si>
  <si>
    <t>EVAMP001</t>
  </si>
  <si>
    <t>Lot Register</t>
  </si>
  <si>
    <t>Lot Register Link</t>
  </si>
  <si>
    <t>% Completion</t>
  </si>
  <si>
    <t>Code</t>
  </si>
  <si>
    <t>App.</t>
  </si>
  <si>
    <t>MAR</t>
  </si>
  <si>
    <t>VAR</t>
  </si>
  <si>
    <t>TN</t>
  </si>
  <si>
    <t>VP</t>
  </si>
  <si>
    <t>PP</t>
  </si>
  <si>
    <t>Q</t>
  </si>
  <si>
    <t>MAR001</t>
  </si>
  <si>
    <t>MAR002</t>
  </si>
  <si>
    <t>MAR003</t>
  </si>
  <si>
    <t>MAR004</t>
  </si>
  <si>
    <t>MAR005</t>
  </si>
  <si>
    <t>MAR006</t>
  </si>
  <si>
    <t>MAR007</t>
  </si>
  <si>
    <t>MAR008</t>
  </si>
  <si>
    <t>MAR009</t>
  </si>
  <si>
    <t>MAR010</t>
  </si>
  <si>
    <t>MAR011</t>
  </si>
  <si>
    <t>MAR012</t>
  </si>
  <si>
    <t>MAR013</t>
  </si>
  <si>
    <t>MAR014</t>
  </si>
  <si>
    <t>MAR015</t>
  </si>
  <si>
    <t>MAR016</t>
  </si>
  <si>
    <t>MAR017</t>
  </si>
  <si>
    <t>VAR001</t>
  </si>
  <si>
    <t>VAR002</t>
  </si>
  <si>
    <t>TN001</t>
  </si>
  <si>
    <t>VP001</t>
  </si>
  <si>
    <t>PP001</t>
  </si>
  <si>
    <t>PP002</t>
  </si>
  <si>
    <t>PP003</t>
  </si>
  <si>
    <t>PP004</t>
  </si>
  <si>
    <t>PP005</t>
  </si>
  <si>
    <t>PP006</t>
  </si>
  <si>
    <t>Total Hold Points</t>
  </si>
  <si>
    <t>Total Witness Points</t>
  </si>
  <si>
    <t>Remaining</t>
  </si>
  <si>
    <t>Complete</t>
  </si>
  <si>
    <t>Incomplete</t>
  </si>
  <si>
    <t>Master Tracker Code</t>
  </si>
  <si>
    <t>Date</t>
  </si>
  <si>
    <t>Folder Link</t>
  </si>
  <si>
    <t>No</t>
  </si>
  <si>
    <t>Topsoil stripping</t>
  </si>
  <si>
    <t xml:space="preserve">Lot 1 </t>
  </si>
  <si>
    <t>Foundation Prep</t>
  </si>
  <si>
    <t>Embankment</t>
  </si>
  <si>
    <t>Lot 2</t>
  </si>
  <si>
    <t>Lot 3</t>
  </si>
  <si>
    <t>Lot 4</t>
  </si>
  <si>
    <t>Lot 5</t>
  </si>
  <si>
    <t>Subgrade cut</t>
  </si>
  <si>
    <t>Lot 6</t>
  </si>
  <si>
    <t xml:space="preserve"> </t>
  </si>
  <si>
    <t>Lot 7</t>
  </si>
  <si>
    <t>Lot 8</t>
  </si>
  <si>
    <t>sent to worley</t>
  </si>
  <si>
    <t>Lot 9</t>
  </si>
  <si>
    <t>Lot 10</t>
  </si>
  <si>
    <t>Lot 11</t>
  </si>
  <si>
    <t>Lot 12</t>
  </si>
  <si>
    <t>sent embankment to worley</t>
  </si>
  <si>
    <t>Lot 13</t>
  </si>
  <si>
    <t>Lot 14</t>
  </si>
  <si>
    <t>Lot 15</t>
  </si>
  <si>
    <t>Lot 16</t>
  </si>
  <si>
    <t>Lot 17</t>
  </si>
  <si>
    <t>Lot 18</t>
  </si>
  <si>
    <t>Lot 19</t>
  </si>
  <si>
    <t>List of ITPS</t>
  </si>
  <si>
    <t>ITP001</t>
  </si>
  <si>
    <t>ITP002</t>
  </si>
  <si>
    <t>ITP003</t>
  </si>
  <si>
    <t>Embankment Construction</t>
  </si>
  <si>
    <t>ITP004</t>
  </si>
  <si>
    <t>ITP005</t>
  </si>
  <si>
    <t>ITP006</t>
  </si>
  <si>
    <t>ITP007</t>
  </si>
  <si>
    <t>ITP008</t>
  </si>
  <si>
    <t>ITP009</t>
  </si>
  <si>
    <t>ITP010</t>
  </si>
  <si>
    <t>ITP011</t>
  </si>
  <si>
    <t>ITP012</t>
  </si>
  <si>
    <t>ITP013</t>
  </si>
  <si>
    <t>ITP014</t>
  </si>
  <si>
    <t>ITP015</t>
  </si>
  <si>
    <t>ITP016</t>
  </si>
  <si>
    <t>ITP017</t>
  </si>
  <si>
    <t>ITP018</t>
  </si>
  <si>
    <t>ITP019</t>
  </si>
  <si>
    <t>GC1.1</t>
  </si>
  <si>
    <t>GC1.2</t>
  </si>
  <si>
    <t>GC1.3</t>
  </si>
  <si>
    <t>GC1.4</t>
  </si>
  <si>
    <t>GC1.5</t>
  </si>
  <si>
    <t>GC1.6</t>
  </si>
  <si>
    <t>GC1.7</t>
  </si>
  <si>
    <t>GC1.8</t>
  </si>
  <si>
    <t>GC1.9</t>
  </si>
  <si>
    <t>GC1.10</t>
  </si>
  <si>
    <t>GC2.11</t>
  </si>
  <si>
    <t>GC2.12</t>
  </si>
  <si>
    <t>GC2.13</t>
  </si>
  <si>
    <t>GC2.14</t>
  </si>
  <si>
    <t>GC3.15</t>
  </si>
  <si>
    <t>1.0 Pre-Construction</t>
  </si>
  <si>
    <t>2.0 Construction</t>
  </si>
  <si>
    <t>3.0 Post Construction</t>
  </si>
  <si>
    <t>Inspection / Test Point</t>
  </si>
  <si>
    <t>Responsibility</t>
  </si>
  <si>
    <t>Test Method</t>
  </si>
  <si>
    <t>Conformance Criteria</t>
  </si>
  <si>
    <t>Freguency</t>
  </si>
  <si>
    <t>HP/WP</t>
  </si>
  <si>
    <t xml:space="preserve">Drawings supplied most current IFC </t>
  </si>
  <si>
    <t xml:space="preserve">Management Plans submitted and approved as per PMP </t>
  </si>
  <si>
    <t xml:space="preserve">Inspection Test Plan (ITP) submitted and approved </t>
  </si>
  <si>
    <t xml:space="preserve">Lot Register/ WBS submitted and approved </t>
  </si>
  <si>
    <t xml:space="preserve">Check existing services and dial before you dig </t>
  </si>
  <si>
    <t xml:space="preserve">Ground Disturbance Procedure (GDP) obtained </t>
  </si>
  <si>
    <t>ENG</t>
  </si>
  <si>
    <t>ENV</t>
  </si>
  <si>
    <t>SURV</t>
  </si>
  <si>
    <t xml:space="preserve">Works completed and update ITP/ Lot Register/ MDR and close out of GDP </t>
  </si>
  <si>
    <t>Visual</t>
  </si>
  <si>
    <t>Field Test</t>
  </si>
  <si>
    <t>Survey/Field Test</t>
  </si>
  <si>
    <t xml:space="preserve">Reviewed drawing register </t>
  </si>
  <si>
    <t xml:space="preserve">Approved Package MP’s </t>
  </si>
  <si>
    <t xml:space="preserve">Approved ITP revision </t>
  </si>
  <si>
    <t xml:space="preserve">Approved WBS </t>
  </si>
  <si>
    <t xml:space="preserve">DBYD certificate and EP </t>
  </si>
  <si>
    <t xml:space="preserve">GDP permit with work packs </t>
  </si>
  <si>
    <t xml:space="preserve">Pegs to be surveyed and sent back to the engineer. This is then to be confirmed by the environmental team </t>
  </si>
  <si>
    <t xml:space="preserve">GDP permits closed. 
ITP closed. 
Approved MDR </t>
  </si>
  <si>
    <t>Prior to works</t>
  </si>
  <si>
    <t>As required</t>
  </si>
  <si>
    <t>HP</t>
  </si>
  <si>
    <t>WP</t>
  </si>
  <si>
    <t>THIESS HARMONY Alliance - QA Register-ITP1 Clear &amp; Grub</t>
  </si>
  <si>
    <t xml:space="preserve">EVAMP001-THS-QA-ITP-0001 </t>
  </si>
  <si>
    <t xml:space="preserve">EVAMP001-THS-QA-ITP-0002 </t>
  </si>
  <si>
    <t xml:space="preserve"> ITP Folder</t>
  </si>
  <si>
    <t>THIESS HARMONY Alliance - QA Register-ITP2 Topsoil Stripping</t>
  </si>
  <si>
    <t>TS1.1</t>
  </si>
  <si>
    <t>TS1.2</t>
  </si>
  <si>
    <t>TS1.3</t>
  </si>
  <si>
    <t>TS1.4</t>
  </si>
  <si>
    <t>TS1.5</t>
  </si>
  <si>
    <t>TS1.6</t>
  </si>
  <si>
    <t>TS2.7</t>
  </si>
  <si>
    <t>TS2.8</t>
  </si>
  <si>
    <t>TS2.9</t>
  </si>
  <si>
    <t>TS3.10</t>
  </si>
  <si>
    <t xml:space="preserve">EVAMP001-THS-QA-ITP-0003 </t>
  </si>
  <si>
    <t>ENG/ENV</t>
  </si>
  <si>
    <t>SP1.1</t>
  </si>
  <si>
    <t>SP1.2</t>
  </si>
  <si>
    <t>SP1.3</t>
  </si>
  <si>
    <t>SP1.4</t>
  </si>
  <si>
    <t>SP1.5</t>
  </si>
  <si>
    <t>SP1.6</t>
  </si>
  <si>
    <t>SP2.7</t>
  </si>
  <si>
    <t>SP2.8</t>
  </si>
  <si>
    <t>SP2.9</t>
  </si>
  <si>
    <t>SP2.10</t>
  </si>
  <si>
    <t>SP3.11</t>
  </si>
  <si>
    <t xml:space="preserve">Removal and replacement of unsuitable material </t>
  </si>
  <si>
    <t xml:space="preserve">EVAMP001-THS-QA-ITP-0004 </t>
  </si>
  <si>
    <t>THIESS HARMONY Alliance - QA Register-ITP4 RCP Installation</t>
  </si>
  <si>
    <t>RCP1.1</t>
  </si>
  <si>
    <t>Define RCP ID</t>
  </si>
  <si>
    <t>SV</t>
  </si>
  <si>
    <t xml:space="preserve">Inspection Register. Allocate ID for reinforced concrete pipe, define work area </t>
  </si>
  <si>
    <t>RCP1.2</t>
  </si>
  <si>
    <t>RCP1.3</t>
  </si>
  <si>
    <t>RCP1.4</t>
  </si>
  <si>
    <t>RCP1.5</t>
  </si>
  <si>
    <t>RCP1.6</t>
  </si>
  <si>
    <t xml:space="preserve">Inspect reinforced pipe culverts for damage </t>
  </si>
  <si>
    <t>Prior to installation, Pipes are checked for damages and accepted/rejected and documented on Incoming Goods Inspection form</t>
  </si>
  <si>
    <t xml:space="preserve">Supplier to provide certificates indicating manufacturing processes, materials, thicknesses, classes, and diameters (Only culverts with materials &amp; dimensions complying with the culvert schedule &amp; specification to be used). </t>
  </si>
  <si>
    <t xml:space="preserve">Certificate of compliance for RCP Material </t>
  </si>
  <si>
    <t>ENG/SV</t>
  </si>
  <si>
    <t>Written</t>
  </si>
  <si>
    <t>Underlying lot &amp; ITP signed off and conforming</t>
  </si>
  <si>
    <t xml:space="preserve">Subgrade prep ITP Signed </t>
  </si>
  <si>
    <t>Per pipe</t>
  </si>
  <si>
    <t>RCP2.7</t>
  </si>
  <si>
    <t>RCP2.8</t>
  </si>
  <si>
    <t>RCP2.9</t>
  </si>
  <si>
    <t>RCP2.10</t>
  </si>
  <si>
    <t>RCP2.11</t>
  </si>
  <si>
    <t>RCP2.12</t>
  </si>
  <si>
    <t>RCP2.13</t>
  </si>
  <si>
    <t>RCP2.14</t>
  </si>
  <si>
    <t>RCP3.15</t>
  </si>
  <si>
    <t xml:space="preserve">Trench Excavation </t>
  </si>
  <si>
    <r>
      <t>Bedding</t>
    </r>
    <r>
      <rPr>
        <b/>
        <sz val="11"/>
        <color theme="1"/>
        <rFont val="Calibri"/>
        <family val="2"/>
        <scheme val="minor"/>
      </rPr>
      <t xml:space="preserve"> </t>
    </r>
  </si>
  <si>
    <t xml:space="preserve">RCP Installation </t>
  </si>
  <si>
    <t xml:space="preserve">Backfilling of culvert </t>
  </si>
  <si>
    <t xml:space="preserve">End Treatment – Headwall &amp; Wingwalls (Reinforcement) </t>
  </si>
  <si>
    <t xml:space="preserve">End Treatment – Headwall &amp; Wingwalls (Formwork) </t>
  </si>
  <si>
    <t xml:space="preserve">End Treatment – Headwall &amp; Wingwalls (Concrete) </t>
  </si>
  <si>
    <t xml:space="preserve">Rock Protection </t>
  </si>
  <si>
    <t>SV/SC</t>
  </si>
  <si>
    <t>SC/SV</t>
  </si>
  <si>
    <t>Written/survey</t>
  </si>
  <si>
    <t>Visual/Field Survey</t>
  </si>
  <si>
    <t>Trenches should be excavated to the required width and grade indicated on the IFC Drawings, with allowance made for benching for excavations greater than 1.5 meters. 
Excavations must be kept free from water until work below ground level us adequately set or protected</t>
  </si>
  <si>
    <t xml:space="preserve">Culverts are to be installed to the line, level, and grade shown on the IFC Drawings. Inlet and outlet invert levels shall be as shown in the Drawings plus or minus 10mm.  Inverts shall be smooth and of uniform gradient throughout each culvert length. 
Tolerances:  
Vertical level: ± 10mm 
Horizontal Alignment: ± 25mm </t>
  </si>
  <si>
    <t>Backfilling and compaction shall be carried out in horizontal layers of uniform thickness not exceeding 200 mm of uncompacted selected fill material for 300 mm all around the pipe or culvert. Compaction in this zone shall generally be by hand tampers to a minimum density of 95% of the standard maximum dry density at +/- 2% optimum moisture content. Compaction of backfill in the remainder of the trench to subgrade level shall be to a minimum 98% modified MDD at +/-2% OMC shall be advised</t>
  </si>
  <si>
    <t>Reinforcement installed as per IFC design drawings</t>
  </si>
  <si>
    <t>Culverts shall be bedded as detailed on the Drawings. Proposed</t>
  </si>
  <si>
    <t xml:space="preserve">Formwork installed as per IFC design drawings. 
Tolerances:  
Variation in cross-sectional Dimensions: + 5mm 
Variation in overall dimensions: + 10mm 
Variation in surface level: + 5mm </t>
  </si>
  <si>
    <t xml:space="preserve">Concrete placed and compacted to specified strength (N40) and slump (max100mm). </t>
  </si>
  <si>
    <t xml:space="preserve">Dimensions and class of rock protection shall be as specified in the Culvert Schedule and supplied IFC Drawings. </t>
  </si>
  <si>
    <t>V</t>
  </si>
  <si>
    <t>Each inlet/outlet</t>
  </si>
  <si>
    <t>ITP1 
Clear &amp; Grub</t>
  </si>
  <si>
    <t>THIESS HARMONY Alliance - QA ITP Master Tracker</t>
  </si>
  <si>
    <t>Sub.</t>
  </si>
  <si>
    <t>ITP1 - C&amp;G</t>
  </si>
  <si>
    <t>ITP2 - Topsoil Strip</t>
  </si>
  <si>
    <t>ITP3 - Subgrade Prep.</t>
  </si>
  <si>
    <t>ITP4 - RCP Install</t>
  </si>
  <si>
    <t>ITP2 
Top. Strip</t>
  </si>
  <si>
    <t>ITP3
Sub. Prep.</t>
  </si>
  <si>
    <t>ITP4
RCP Ins.</t>
  </si>
  <si>
    <t>Clearing and Grubbing</t>
  </si>
  <si>
    <t>Subgrade Preparation</t>
  </si>
  <si>
    <t>Pavements</t>
  </si>
  <si>
    <t>Road Furniture - Road Signs</t>
  </si>
  <si>
    <t>RCP Installation</t>
  </si>
  <si>
    <t xml:space="preserve">EVAMP001-THS-4000-QA-ITP-008 </t>
  </si>
  <si>
    <t>THIESS HARMONY Alliance - QA Register-ITP8 Embankment Construction</t>
  </si>
  <si>
    <t>EC1.1</t>
  </si>
  <si>
    <t>EC1.2</t>
  </si>
  <si>
    <t>EC1.3</t>
  </si>
  <si>
    <t>EC1.4</t>
  </si>
  <si>
    <t>EC2.5</t>
  </si>
  <si>
    <t>EC2.6</t>
  </si>
  <si>
    <t>EC2.7</t>
  </si>
  <si>
    <t>EC2.8</t>
  </si>
  <si>
    <t>EC2.9</t>
  </si>
  <si>
    <t>EC2.10</t>
  </si>
  <si>
    <t>ENG/SURV</t>
  </si>
  <si>
    <t xml:space="preserve">Survey </t>
  </si>
  <si>
    <t>As required each lot</t>
  </si>
  <si>
    <t>Each Finished Surface</t>
  </si>
  <si>
    <t xml:space="preserve">ITP closed. 
Approved MDR </t>
  </si>
  <si>
    <t>Place and compact general fill layer – Subgrade</t>
  </si>
  <si>
    <t xml:space="preserve">Subgrade in cut </t>
  </si>
  <si>
    <t xml:space="preserve">Proof rolling </t>
  </si>
  <si>
    <t xml:space="preserve">As-built of completed surface </t>
  </si>
  <si>
    <t xml:space="preserve">Material containing a high proportion of large particles may be used in embankments using the Mechanical interlock method of construction Field density standard minimum Dry density test to be 95%, OMC -1%, +2% with a minimum layer thickness of 150mm and maximum 300mm. Material greater than 600mm may be allowed to be used in the Embankment. </t>
  </si>
  <si>
    <t xml:space="preserve">The embankment will be proof rolled with either Proof rolling shall be undertaken using a 10,000 L water cart or heavy, self-propelled, smooth drum vibrating roller capable of operating in variable frequency modes. </t>
  </si>
  <si>
    <t xml:space="preserve">Survey to be completed of the finished surface to confirm to the levels as shown on the drawings with deviations as per Top of earthworks other than the subgrade and pad level ± 50, Road subgrade &amp; building / structure pads +0 -25 </t>
  </si>
  <si>
    <t>EC3.11</t>
  </si>
  <si>
    <t>ITP8
Emb. Con.</t>
  </si>
  <si>
    <t>ITP8 - Emb. Con.</t>
  </si>
  <si>
    <t xml:space="preserve">ITP5 - </t>
  </si>
  <si>
    <t xml:space="preserve">ITP 6 - </t>
  </si>
  <si>
    <t xml:space="preserve">ITP7 - </t>
  </si>
  <si>
    <t xml:space="preserve">ITP10 - </t>
  </si>
  <si>
    <t xml:space="preserve">ITP11 - </t>
  </si>
  <si>
    <t xml:space="preserve">ITP12 - </t>
  </si>
  <si>
    <t xml:space="preserve">ITP13 - </t>
  </si>
  <si>
    <t xml:space="preserve">ITP14 - </t>
  </si>
  <si>
    <t xml:space="preserve">ITP15 - </t>
  </si>
  <si>
    <t xml:space="preserve">ITP16 - </t>
  </si>
  <si>
    <t xml:space="preserve">ITP18 - </t>
  </si>
  <si>
    <t xml:space="preserve">ITP17 - </t>
  </si>
  <si>
    <t>ITP9 - Unbound Gran. Pave.</t>
  </si>
  <si>
    <t>THIESS HARMONY Alliance - QA Register-ITP9 Unbound Gravel Pavements</t>
  </si>
  <si>
    <t xml:space="preserve">Test results comply with the details on the drawings or where not specified the specification </t>
  </si>
  <si>
    <t xml:space="preserve">Stockpile locations shown on the drawings or approved by client’s rep </t>
  </si>
  <si>
    <t>GP1.1</t>
  </si>
  <si>
    <t>GP1.2</t>
  </si>
  <si>
    <t>GP1.3</t>
  </si>
  <si>
    <t>GP1.4</t>
  </si>
  <si>
    <t>GP1.5</t>
  </si>
  <si>
    <t>GP1.6</t>
  </si>
  <si>
    <t>GP1.7</t>
  </si>
  <si>
    <t xml:space="preserve">Pavement material compliance testing </t>
  </si>
  <si>
    <t xml:space="preserve">Stockpile locations </t>
  </si>
  <si>
    <t>GP2.8</t>
  </si>
  <si>
    <t xml:space="preserve">Subgrade preparation under pavements </t>
  </si>
  <si>
    <t xml:space="preserve">If subgrade material is less than CBR10, subgrade shall be boxed and replaced with 150 mm of CBR10 or greater material. Subgrades shall be trimmed and compacted to within 15 mm of the established grade or cross section. Compaction requirement: 98% modified maximum dry density at +/- 2% OMC. </t>
  </si>
  <si>
    <t>Visual/Field Test</t>
  </si>
  <si>
    <t>EC2.11</t>
  </si>
  <si>
    <t>EC2.12</t>
  </si>
  <si>
    <t xml:space="preserve">Surface level check/ and survey pick-up </t>
  </si>
  <si>
    <t xml:space="preserve">Subgrades under pavements shall be proofrolled under a 10,000L water cart or heavy, self-propelled, smooth drum vibrating roller capable of operating in variable frequency modes, to confirm that, in the principal’s opinion, deflections are negligible </t>
  </si>
  <si>
    <t>Surface level pick-up submitted to company</t>
  </si>
  <si>
    <t xml:space="preserve">Proof roll subgrade prior to placement of pavement materials </t>
  </si>
  <si>
    <t xml:space="preserve">Placement of pavement material layers </t>
  </si>
  <si>
    <t xml:space="preserve">All materials delivered to site shall be accompanied by test certificates. 
Each layer shall be free from sticks, organic matter, clay lumps and other deleterious material, and be spread and compacted in a uniform thickness minimum 75mm, maximum 250mm as per the details on the drawings.  
The deviation from a 3m long straight-edge placed anywhere on the surface of a layer shall not exceed 
8mm. 
Pavement layer thickness tolerances: Base -0mm to +30mm; Sub Base -15mm to +30mm. 
Finished pavement surface level tolerance: Base -15mm to +25mm 
Horizontal tolerances: Base, centreline/crown -150mm to +50mm, edgeline/changepoint -100mm to +200mm; Sub Base, centreline/crown +/-200mm, change point -100mm to +400mm 
Compaction requirements:  
Base &amp; Sub Base 100% standard relative dry density (RDD) maximum degree of saturation 70%. 
Compliance testing frequency as per table in Specification Annexure A clause 5. </t>
  </si>
  <si>
    <t xml:space="preserve">Surface level as per the pavement layer details on the drawings, and all layers as per the tolerances listed in item 11 of this ITP. </t>
  </si>
  <si>
    <t>EC3.13</t>
  </si>
  <si>
    <t>ITP9
Pavements</t>
  </si>
  <si>
    <t>GP2.9</t>
  </si>
  <si>
    <t>GP2.10</t>
  </si>
  <si>
    <t>GP2.11</t>
  </si>
  <si>
    <t>GP2.12</t>
  </si>
  <si>
    <t>GP3.13</t>
  </si>
  <si>
    <t>THIESS HARMONY Alliance - QA Register-ITPX Road Signs</t>
  </si>
  <si>
    <t xml:space="preserve">EVAMP001-THS-QA-ITP-009 </t>
  </si>
  <si>
    <t>RS1.1</t>
  </si>
  <si>
    <t>RS1.2</t>
  </si>
  <si>
    <t>RS1.3</t>
  </si>
  <si>
    <t>RS1.4</t>
  </si>
  <si>
    <t>RS1.5</t>
  </si>
  <si>
    <t>RS1.6</t>
  </si>
  <si>
    <t>RS1.7</t>
  </si>
  <si>
    <t>RS1.8</t>
  </si>
  <si>
    <t>RS1.9</t>
  </si>
  <si>
    <t>RS1.10</t>
  </si>
  <si>
    <t>RS2.11</t>
  </si>
  <si>
    <t>RS2.12</t>
  </si>
  <si>
    <t>RS2.13</t>
  </si>
  <si>
    <t>RS3.14</t>
  </si>
  <si>
    <t>Inspection Test Plan (ITP) submitted and approved</t>
  </si>
  <si>
    <t xml:space="preserve">Materials for signs </t>
  </si>
  <si>
    <t xml:space="preserve">Fabrication of signs </t>
  </si>
  <si>
    <t xml:space="preserve">Set out for sign locations </t>
  </si>
  <si>
    <t xml:space="preserve">Underlying lot &amp; ITP signed off and conforming </t>
  </si>
  <si>
    <t>Surv</t>
  </si>
  <si>
    <t>Survey</t>
  </si>
  <si>
    <t xml:space="preserve">Visual/ Manufacturer warranties and/or certificates </t>
  </si>
  <si>
    <t>Signage panels fabricated from 2mm thick aluminium sheeting conforming to AS1742. 
Sign face shall be non-reflective (NR) with the vinyl film conforming to appendix B of AS1743.  
Post sections are to comply with AS1163 and be in accordance with the following:  
Steel circular hollow sections in accordance with grade C250L0; and 
Steel rectangular hollow sections in accordance with grade C350L0.  
Steel posts are to be hot-dipped galvanised with a minimum of 300g/m2 galvanised coating complying with AS1650.  
Post sizes will be as detailed on the drawings. 
Hot dipped galvanised caps are to be fitted to the top of posts.  
Steel or Aluminium Brackets are to be used on all sign posts</t>
  </si>
  <si>
    <t xml:space="preserve">MUTCD is to be used for compilation of the message, shape, size, layout and colour required for the facing of the sign.  
Signs are to be, cleaned, degreased and chemically etched or abraded in accordance with manufacturers specifications prior to application of non-reflective sheeting or paint.    
Non-reflective sheeting or paint shall be applied to the sign blank in accordance with the manufacturers specifications.  
All letters, arrows, symbols and borders shall be applied by:  
Silk screening before or after sign blank sheeting; and 
Pre-cut non-reflective material. </t>
  </si>
  <si>
    <t xml:space="preserve">Locations of signage set out as per MUTCD or as shown on the design drawings </t>
  </si>
  <si>
    <t xml:space="preserve">Pavement and/or Bulk Earthworks ITPs signed off </t>
  </si>
  <si>
    <t xml:space="preserve">Installation of signs </t>
  </si>
  <si>
    <t xml:space="preserve">Removal or demolition of existing signs </t>
  </si>
  <si>
    <t xml:space="preserve">Sign installation location check and survey pick-up </t>
  </si>
  <si>
    <t xml:space="preserve">Signage to be installed as per MUTCD or as shown on the design drawings </t>
  </si>
  <si>
    <t xml:space="preserve">Any existing road signage to be removed or made redundant must be demolished including all signs, brackets, footing etc after the new signage in place.  
Voids left after post removal must be backfilled with approved pavement material to design surface level as shown on design drawings. </t>
  </si>
  <si>
    <t xml:space="preserve">Locations of signage installed as per MUTCD or as shown on the design drawings </t>
  </si>
  <si>
    <t>ITPX Road Signs</t>
  </si>
  <si>
    <t>ITP No.</t>
  </si>
  <si>
    <t xml:space="preserve">Total </t>
  </si>
  <si>
    <t>AWP1A</t>
  </si>
  <si>
    <t>AWP1A-MAR</t>
  </si>
  <si>
    <t>AWP1A-VAR</t>
  </si>
  <si>
    <t>AWP1A-Village Pad</t>
  </si>
  <si>
    <t xml:space="preserve">Construction Management Plan </t>
  </si>
  <si>
    <t>Excavation permit</t>
  </si>
  <si>
    <t xml:space="preserve">Erosion and sediment control plan </t>
  </si>
  <si>
    <t>GDP survey set out</t>
  </si>
  <si>
    <t xml:space="preserve">Survey natural surface </t>
  </si>
  <si>
    <t>Dial before you dig check</t>
  </si>
  <si>
    <t>Mandatory GDP Pre-Clearing walk</t>
  </si>
  <si>
    <t>Walkthrough with FSC, Supervisor, Surveyor, PM or Senior Engineer, operations that will be undertaking the clearing</t>
  </si>
  <si>
    <t xml:space="preserve">Lot Register/ WBS </t>
  </si>
  <si>
    <t>Traffic control plan</t>
  </si>
  <si>
    <t>Yes</t>
  </si>
  <si>
    <t>Clearing of vegetation</t>
  </si>
  <si>
    <t>SUP</t>
  </si>
  <si>
    <t xml:space="preserve">Construction procedures </t>
  </si>
  <si>
    <t>AWP1B</t>
  </si>
  <si>
    <t xml:space="preserve">SUP </t>
  </si>
  <si>
    <t>THIESS HARMONY Alliance - QA Register-ITP1 Pre-Construction</t>
  </si>
  <si>
    <t>CH</t>
  </si>
  <si>
    <t>Thiess HP/WP</t>
  </si>
  <si>
    <t>Ground Disturbance Permit (GDP)</t>
  </si>
  <si>
    <t>After clearing</t>
  </si>
  <si>
    <t>Works completed and update ITP/Lot register/MDR and close out of GDP</t>
  </si>
  <si>
    <t>Pre-construction lots closed out</t>
  </si>
  <si>
    <t>Approved Construction Management Plan  saved in Construction Team Sharepoint and detailed in register</t>
  </si>
  <si>
    <t>Approved Excavation Permit saved in Construction Team Sharepoint and detailed in register</t>
  </si>
  <si>
    <t>Approved ITPs relevant to the works saved in Construction Team Sharepoint and detailed in register</t>
  </si>
  <si>
    <t>Lot register saved in Construction Team Sharepoint and detailed in register</t>
  </si>
  <si>
    <t>Construction procedures saved in Construction Team Sharepoint and detailed in register</t>
  </si>
  <si>
    <t>Traffic control plansaved in Construction Team Sharepoint and detailed in register</t>
  </si>
  <si>
    <t>Approved Erosion and Sediment Control Plan saved in Construction Team Sharepoint and detailed in register</t>
  </si>
  <si>
    <t>FSC pre-clearance survey completed only if within 2 weeks of construction saved in Construction Team Sharepoint and detailed in register</t>
  </si>
  <si>
    <t>Approved GDP saved in Construction Team Sharepoint and detailed in register</t>
  </si>
  <si>
    <t xml:space="preserve">Survey pick up of work area and digital file saved in Construction Team Sharepoint and detailed in register.
Surface area shape file created and uploaded to Qfield </t>
  </si>
  <si>
    <t>IFC drawings</t>
  </si>
  <si>
    <t>Survey of pegs to confirm correct GDP survey set out</t>
  </si>
  <si>
    <t>PC1.1</t>
  </si>
  <si>
    <t>PC1.2</t>
  </si>
  <si>
    <t>PC1.3</t>
  </si>
  <si>
    <t>PC1.4</t>
  </si>
  <si>
    <t>PC1.5</t>
  </si>
  <si>
    <t>PC1.6</t>
  </si>
  <si>
    <t>PC1.7</t>
  </si>
  <si>
    <t>PC1.8</t>
  </si>
  <si>
    <t>PC1.9</t>
  </si>
  <si>
    <t>PC1.10</t>
  </si>
  <si>
    <t>PC1.11</t>
  </si>
  <si>
    <t>PC1.12</t>
  </si>
  <si>
    <t>PC1.13</t>
  </si>
  <si>
    <t>PC1.14</t>
  </si>
  <si>
    <t>PC1.15</t>
  </si>
  <si>
    <t>PC1.16</t>
  </si>
  <si>
    <t>Field</t>
  </si>
  <si>
    <t>ENV ENG</t>
  </si>
  <si>
    <t>SUP OP ENG ENV</t>
  </si>
  <si>
    <t>Area of works pegged and clearly defined to GDP.  
Clearing pegs installed at nominal intervals to ensure no over-clearing .</t>
  </si>
  <si>
    <t>Cultural Heritage(CH) Clearance Survey</t>
  </si>
  <si>
    <t>Clear &amp; Grubbing ITP closed out</t>
  </si>
  <si>
    <t>SP.1.1</t>
  </si>
  <si>
    <t xml:space="preserve">Erosion and sediment control measures to be implemented whereever possible after clearing has been completed. </t>
  </si>
  <si>
    <t>Erosion and sediment control</t>
  </si>
  <si>
    <t>Sedgman HP/WP</t>
  </si>
  <si>
    <t>Topsoil ITP closed out</t>
  </si>
  <si>
    <t>SP.1.2</t>
  </si>
  <si>
    <t>SP.1.3</t>
  </si>
  <si>
    <t>SP.1.4</t>
  </si>
  <si>
    <t>SP.1.5</t>
  </si>
  <si>
    <t xml:space="preserve">GDP permits closed. ITP closed. Approved MDR. </t>
  </si>
  <si>
    <t>EC1.5</t>
  </si>
  <si>
    <t>EC1.6</t>
  </si>
  <si>
    <t xml:space="preserve">QA close out  </t>
  </si>
  <si>
    <t>ENG/SUP</t>
  </si>
  <si>
    <t>Prior to Works</t>
  </si>
  <si>
    <t xml:space="preserve">For subgrades under road/rail pavements and buildings/structures, the materials exposed at the subgrade level of cuttings is to have a minimum CBR of 3. </t>
  </si>
  <si>
    <t>Embankment fill material</t>
  </si>
  <si>
    <t xml:space="preserve">Ensure embankment fill materials have been approved for use and within specification </t>
  </si>
  <si>
    <t>SUP/GeoTech</t>
  </si>
  <si>
    <t xml:space="preserve">Embankment or Excavation ITP signed off </t>
  </si>
  <si>
    <t>PC1.17</t>
  </si>
  <si>
    <t>PC1.18</t>
  </si>
  <si>
    <t>In date DBYD certificate saved in Construction Team Sharepoint and detailed in register</t>
  </si>
  <si>
    <t>IFC drawings and revisions transmitted from theThiess Technical Services team and detailed in register</t>
  </si>
  <si>
    <t>Survey natural surface</t>
  </si>
  <si>
    <t>Link to ITP</t>
  </si>
  <si>
    <t>PC1.19</t>
  </si>
  <si>
    <t>THIESS HARMONY Alliance - QA Register-ITP3 Subgrade/Foundation Preparation</t>
  </si>
  <si>
    <t>Determination of unsuitable material by the Level 1 GITA or Inspector (Sedgman) is required prior to the removal of any unsuitable material. Unsuitable material criteria is in the specification.</t>
  </si>
  <si>
    <t>THIESS HARMONY Alliance - QA Register-ITP8 Subgrade</t>
  </si>
  <si>
    <t>Proof-roll embankment finished surface under a standard 8 tonne axle load or 10,000L water cart or heavy self propellled smooth drum roller dynapac 620D or equivalent, to  confirm that in the Inspector's opinion, deflections are negligible.</t>
  </si>
  <si>
    <t>Proof-roll subgrade/foundation surface prior to placement of embankment fill. Proof roll under a standard 8 tonne axle load or 10,000L water cart or heavy self propellled smooth drum roller dynapac 620D or equivalent to  confirm that, in the Inspector (Sedgman) s opinion, deflections are negligible</t>
  </si>
  <si>
    <t>SP.1.6</t>
  </si>
  <si>
    <t>Trim subgrade</t>
  </si>
  <si>
    <t>SUP / SURV</t>
  </si>
  <si>
    <t>Subgrade/Foundation preparation</t>
  </si>
  <si>
    <t>Trim all subgrade to the lines and levels shown on the drawings in accordance with the following tolerances: Top of bulk earthworks +/-50mm; Road subgrades &amp; under buildings &amp; structures +0mm to -25mm.</t>
  </si>
  <si>
    <t>SP.1.7</t>
  </si>
  <si>
    <t>Surface level check and survey pick-up</t>
  </si>
  <si>
    <t>Survey / Field Test</t>
  </si>
  <si>
    <t>Fauna Spotter Catcher (FSC)
Pre-Clearance Survey</t>
  </si>
  <si>
    <t>FSC pre-clearance survey completed within 2 weeks of construction. 
Habitat vegetation, threatened species demarcated.</t>
  </si>
  <si>
    <t xml:space="preserve">Provisional depth of topsoil strip shall be 100 mm unless shown otherwise on the drawings.
Stripped topsoil loaded and hauled to approved stockpile location.
Stockpile locations located minimum 40m from watercourses and not exceed 2m in height. 
Native seeding of topsoil stockpiles as agreed with Company. </t>
  </si>
  <si>
    <t xml:space="preserve">Strip topsoil, load &amp; haul to approved stockpile location </t>
  </si>
  <si>
    <t>Topsoil location, destination and quantity catalogued.</t>
  </si>
  <si>
    <t xml:space="preserve">Topsoil register to be maintained with information on topsoil volumes and stockpile locations </t>
  </si>
  <si>
    <t>Survey / 
Field Test</t>
  </si>
  <si>
    <t xml:space="preserve">FSC individual on site at works during clearing operations.
Habitat vegetation, threatened species and cultural heritage areas demarcated </t>
  </si>
  <si>
    <t xml:space="preserve">Check survey pick up of work area and digital file saved in Construction Team Sharepoint and detailed in register.
Surface area shape file created and uploaded to Qfield </t>
  </si>
  <si>
    <t>Approved CH Clearance Survey saved in Construction Team Sharepoint and detailed in register
Areas of CH clearly demarcated</t>
  </si>
  <si>
    <t xml:space="preserve">Layer thickness minimum 150mm maximum 300mm.
Density requirements: &lt; 300mm from finished level under roads &amp; structures minimum RDD 97%, all other areas and depths RDD 95%, moisture content -1% to +2%, normal level of testing 1 test per 500m3, reduced level of testing 1 test per 1,000m3.
Subject to client approval oversized material up to 500mm can be used in general fill at the following depths: 600mm or greater in depth below subgrade for stockpiles, road surfaces and embankments, or 2m or greater in depth below the footprints of structures.
Rock fill may be used &gt;600mm below subgrade level.
Material containing a high proportion of large particles may be used in embankments using the Mechanical interlock method of construction.Maximum layer thickness 500mm. </t>
  </si>
  <si>
    <t>Approved stockpile locations</t>
  </si>
  <si>
    <t xml:space="preserve">All stockpile locations to be nominated and approved prior to commencement of activity.
Topsoil register to be maintained with information on topsoil volumes and stockpile locations. </t>
  </si>
  <si>
    <t>-</t>
  </si>
  <si>
    <t xml:space="preserve">Embankment fill materials </t>
  </si>
  <si>
    <t>Trim all embankment to the lines and levels shown on the drawings in accordance with the following tolerances: Top of bulk earthworks +/-50mm; Road subgrades &amp; under buildings &amp; structures +0mm to -25mm.</t>
  </si>
  <si>
    <t>EC1.7</t>
  </si>
  <si>
    <t>Foundations for embankments to be ripped 200m deep, moisture conditioned then compacted. Density requirements: &lt; 300mm from finished level under roads &amp; structures minimum RDD 97%, all other areas and depths RDD 95%, moisture content -1% to +2%, normal level of testing 1 test per 500m3, reduced level of testing 1 test per 1,000m3.
All material exposed in cuttings at subgrade level minimum CBR 3 or DCP 150kpa. If CBR2: Remove &amp; replace with CBR10 select fill 150mm deep. If CBR1: Remove &amp; replace with CBR10 select fill 250mm deep</t>
  </si>
  <si>
    <t>Survey Set out</t>
  </si>
  <si>
    <t>Areas of work to be set out by surveyor and/or models in plant</t>
  </si>
  <si>
    <t>Stockpile Cleared Vegetation</t>
  </si>
  <si>
    <t xml:space="preserve">Cleared vegetation loaded and hauled to approved stockpile location </t>
  </si>
  <si>
    <t xml:space="preserve">Place, moisture condition &amp; compact embankment fill </t>
  </si>
  <si>
    <t>Trim embankment</t>
  </si>
  <si>
    <t>Embankment fill materials have been approved for use and in accordance with the requirements in the specification.
General fill material as per Table A3-1 Cut/fill material properties in the specification: 
Less than 30% passing 0.075mm sieve 
Liquid limit 20% to 60% Soaked CBR = or &gt;3% (STD compaction @ OMC)
1 test per 5,000 m3 
Subgrade replacement material CBR10.
Select Fill as per the details in Table A3-2 Select fill material properties &amp; Table A3-3 Select fill grading envelope.</t>
  </si>
  <si>
    <t>GC1.11</t>
  </si>
  <si>
    <t>GC1.12</t>
  </si>
  <si>
    <t>SP.1.8</t>
  </si>
  <si>
    <t xml:space="preserve">Ensure CBR10 subgrade replacement materials have been approved for use and within specification </t>
  </si>
  <si>
    <t>SP.1.9</t>
  </si>
  <si>
    <t>Prior to works 
(Check if this has already been completed at ITP  Pre-construction stage)</t>
  </si>
  <si>
    <t>Stripped surface level picked up as per Table 10 C15 (DXF file format, volume calculated  and filr saved in Construction Team Sharepoint and detailed in register</t>
  </si>
  <si>
    <t>Surface level picked up as per Table 10 C15 (DXF file format, volume calculated  and filr saved in Construction Team Sharepoint and detailed in register</t>
  </si>
  <si>
    <t>EC1.8</t>
  </si>
  <si>
    <t xml:space="preserve">Subgrade/Foundation Preparation ITP signed off </t>
  </si>
  <si>
    <t>Thiess HP/WP Check</t>
  </si>
  <si>
    <t>Inspector HP/WP Sign Off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</si>
</sst>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8"/>
      <name val="Calibri"/>
      <family val="2"/>
      <scheme val="minor"/>
    </font>
    <font>
      <b/>
      <sz val="11"/>
      <color theme="1"/>
      <name val="Calibri"/>
      <family val="2"/>
      <scheme val="minor"/>
    </font>
    <font>
      <sz val="9"/>
      <name val="Arial"/>
      <family val="2"/>
    </font>
    <font>
      <sz val="11"/>
      <color theme="1"/>
      <name val="Calibri"/>
      <family val="2"/>
      <scheme val="minor"/>
    </font>
    <font>
      <b/>
      <sz val="22"/>
      <name val="Calibri"/>
      <family val="2"/>
      <scheme val="minor"/>
    </font>
    <font>
      <b/>
      <sz val="11"/>
      <color rgb="FF000000"/>
      <name val="Calibri"/>
      <family val="2"/>
      <scheme val="minor"/>
    </font>
    <font>
      <b/>
      <sz val="12"/>
      <name val="Calibri"/>
      <family val="2"/>
      <scheme val="minor"/>
    </font>
    <font>
      <b/>
      <sz val="14"/>
      <name val="Calibri"/>
      <family val="2"/>
      <scheme val="minor"/>
    </font>
    <font>
      <u/>
      <sz val="11"/>
      <color theme="10"/>
      <name val="Calibri"/>
      <family val="2"/>
      <scheme val="minor"/>
    </font>
    <font>
      <sz val="10"/>
      <color theme="1"/>
      <name val="Calibri"/>
      <family val="2"/>
      <scheme val="minor"/>
    </font>
  </fonts>
  <fills count="33">
    <fill>
      <patternFill patternType="none"/>
    </fill>
    <fill>
      <patternFill patternType="gray125"/>
    </fill>
    <fill>
      <patternFill patternType="solid">
        <fgColor rgb="FF92D050"/>
        <bgColor indexed="64"/>
      </patternFill>
    </fill>
    <fill>
      <patternFill patternType="solid">
        <fgColor theme="1" tint="0.499984740745262"/>
        <bgColor indexed="64"/>
      </patternFill>
    </fill>
    <fill>
      <patternFill patternType="solid">
        <fgColor rgb="FFFFC000"/>
        <bgColor indexed="64"/>
      </patternFill>
    </fill>
    <fill>
      <patternFill patternType="solid">
        <fgColor rgb="FFD9D9D9"/>
        <bgColor rgb="FF000000"/>
      </patternFill>
    </fill>
    <fill>
      <patternFill patternType="solid">
        <fgColor rgb="FF92D050"/>
        <bgColor rgb="FF000000"/>
      </patternFill>
    </fill>
    <fill>
      <patternFill patternType="solid">
        <fgColor rgb="FFFF0000"/>
        <bgColor rgb="FF000000"/>
      </patternFill>
    </fill>
    <fill>
      <patternFill patternType="solid">
        <fgColor theme="4" tint="0.59999389629810485"/>
        <bgColor indexed="64"/>
      </patternFill>
    </fill>
    <fill>
      <patternFill patternType="solid">
        <fgColor theme="8"/>
        <bgColor indexed="64"/>
      </patternFill>
    </fill>
    <fill>
      <patternFill patternType="solid">
        <fgColor theme="8"/>
        <bgColor rgb="FF000000"/>
      </patternFill>
    </fill>
    <fill>
      <patternFill patternType="solid">
        <fgColor theme="7" tint="0.59999389629810485"/>
        <bgColor rgb="FF000000"/>
      </patternFill>
    </fill>
    <fill>
      <patternFill patternType="solid">
        <fgColor theme="9" tint="0.79998168889431442"/>
        <bgColor rgb="FF000000"/>
      </patternFill>
    </fill>
    <fill>
      <patternFill patternType="solid">
        <fgColor theme="8" tint="0.79998168889431442"/>
        <bgColor rgb="FF000000"/>
      </patternFill>
    </fill>
    <fill>
      <patternFill patternType="solid">
        <fgColor theme="0" tint="-0.14999847407452621"/>
        <bgColor indexed="64"/>
      </patternFill>
    </fill>
    <fill>
      <patternFill patternType="solid">
        <fgColor theme="9" tint="0.39997558519241921"/>
        <bgColor indexed="64"/>
      </patternFill>
    </fill>
    <fill>
      <patternFill patternType="solid">
        <fgColor theme="4" tint="0.39997558519241921"/>
        <bgColor indexed="64"/>
      </patternFill>
    </fill>
    <fill>
      <patternFill patternType="solid">
        <fgColor rgb="FFFFFF00"/>
        <bgColor indexed="64"/>
      </patternFill>
    </fill>
    <fill>
      <patternFill patternType="solid">
        <fgColor rgb="FFFF99FF"/>
        <bgColor indexed="64"/>
      </patternFill>
    </fill>
    <fill>
      <patternFill patternType="solid">
        <fgColor rgb="FFCC66FF"/>
        <bgColor indexed="64"/>
      </patternFill>
    </fill>
    <fill>
      <patternFill patternType="solid">
        <fgColor theme="3" tint="0.39997558519241921"/>
        <bgColor indexed="64"/>
      </patternFill>
    </fill>
    <fill>
      <patternFill patternType="solid">
        <fgColor theme="7" tint="0.39997558519241921"/>
        <bgColor indexed="64"/>
      </patternFill>
    </fill>
    <fill>
      <patternFill patternType="solid">
        <fgColor theme="0" tint="-4.9989318521683403E-2"/>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1"/>
        <bgColor indexed="64"/>
      </patternFill>
    </fill>
    <fill>
      <patternFill patternType="solid">
        <fgColor theme="8" tint="0.79998168889431442"/>
        <bgColor indexed="64"/>
      </patternFill>
    </fill>
    <fill>
      <patternFill patternType="solid">
        <fgColor theme="5" tint="0.39997558519241921"/>
        <bgColor indexed="64"/>
      </patternFill>
    </fill>
    <fill>
      <patternFill patternType="solid">
        <fgColor rgb="FF00FFCC"/>
        <bgColor indexed="64"/>
      </patternFill>
    </fill>
    <fill>
      <patternFill patternType="solid">
        <fgColor theme="4" tint="0.79998168889431442"/>
        <bgColor indexed="64"/>
      </patternFill>
    </fill>
    <fill>
      <patternFill patternType="solid">
        <fgColor theme="0"/>
        <bgColor indexed="64"/>
      </patternFill>
    </fill>
    <fill>
      <patternFill patternType="solid">
        <fgColor theme="1" tint="0.249977111117893"/>
        <bgColor indexed="64"/>
      </patternFill>
    </fill>
    <fill>
      <patternFill patternType="solid">
        <fgColor theme="1" tint="0.249977111117893"/>
        <bgColor rgb="FF000000"/>
      </patternFill>
    </fill>
  </fills>
  <borders count="8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style="medium">
        <color indexed="64"/>
      </left>
      <right style="thin">
        <color indexed="64"/>
      </right>
      <top style="medium">
        <color indexed="64"/>
      </top>
      <bottom style="thin">
        <color indexed="64"/>
      </bottom>
      <diagonal/>
    </border>
    <border>
      <left style="medium">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top/>
      <bottom/>
      <diagonal/>
    </border>
    <border>
      <left style="medium">
        <color indexed="64"/>
      </left>
      <right style="thin">
        <color indexed="64"/>
      </right>
      <top style="thin">
        <color indexed="64"/>
      </top>
      <bottom style="thin">
        <color indexed="64"/>
      </bottom>
      <diagonal/>
    </border>
    <border>
      <left style="medium">
        <color indexed="64"/>
      </left>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medium">
        <color indexed="64"/>
      </right>
      <top/>
      <bottom/>
      <diagonal/>
    </border>
    <border>
      <left/>
      <right style="medium">
        <color indexed="64"/>
      </right>
      <top/>
      <bottom style="medium">
        <color indexed="64"/>
      </bottom>
      <diagonal/>
    </border>
    <border>
      <left/>
      <right/>
      <top/>
      <bottom style="medium">
        <color indexed="64"/>
      </bottom>
      <diagonal/>
    </border>
    <border>
      <left style="medium">
        <color indexed="64"/>
      </left>
      <right style="thin">
        <color indexed="64"/>
      </right>
      <top/>
      <bottom style="thin">
        <color indexed="64"/>
      </bottom>
      <diagonal/>
    </border>
    <border>
      <left/>
      <right style="medium">
        <color indexed="64"/>
      </right>
      <top style="medium">
        <color indexed="64"/>
      </top>
      <bottom/>
      <diagonal/>
    </border>
    <border>
      <left style="medium">
        <color indexed="64"/>
      </left>
      <right/>
      <top/>
      <bottom style="medium">
        <color indexed="64"/>
      </bottom>
      <diagonal/>
    </border>
    <border>
      <left style="medium">
        <color indexed="64"/>
      </left>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style="thin">
        <color indexed="64"/>
      </right>
      <top style="medium">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right style="thin">
        <color indexed="64"/>
      </right>
      <top style="medium">
        <color indexed="64"/>
      </top>
      <bottom style="medium">
        <color indexed="64"/>
      </bottom>
      <diagonal/>
    </border>
    <border>
      <left style="thin">
        <color indexed="64"/>
      </left>
      <right/>
      <top style="medium">
        <color indexed="64"/>
      </top>
      <bottom style="thin">
        <color indexed="64"/>
      </bottom>
      <diagonal/>
    </border>
    <border>
      <left/>
      <right style="medium">
        <color indexed="64"/>
      </right>
      <top style="thin">
        <color indexed="64"/>
      </top>
      <bottom style="medium">
        <color indexed="64"/>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top/>
      <bottom/>
      <diagonal/>
    </border>
    <border>
      <left/>
      <right style="thin">
        <color indexed="64"/>
      </right>
      <top/>
      <bottom/>
      <diagonal/>
    </border>
    <border>
      <left style="medium">
        <color indexed="64"/>
      </left>
      <right style="medium">
        <color indexed="64"/>
      </right>
      <top/>
      <bottom style="thin">
        <color indexed="64"/>
      </bottom>
      <diagonal/>
    </border>
    <border>
      <left style="medium">
        <color indexed="64"/>
      </left>
      <right/>
      <top style="thin">
        <color indexed="64"/>
      </top>
      <bottom/>
      <diagonal/>
    </border>
    <border>
      <left/>
      <right style="thin">
        <color indexed="64"/>
      </right>
      <top style="medium">
        <color indexed="64"/>
      </top>
      <bottom/>
      <diagonal/>
    </border>
    <border>
      <left style="thin">
        <color indexed="64"/>
      </left>
      <right/>
      <top style="medium">
        <color indexed="64"/>
      </top>
      <bottom/>
      <diagonal/>
    </border>
    <border>
      <left/>
      <right style="thin">
        <color indexed="64"/>
      </right>
      <top style="thin">
        <color indexed="64"/>
      </top>
      <bottom/>
      <diagonal/>
    </border>
    <border>
      <left style="medium">
        <color rgb="FF000000"/>
      </left>
      <right style="medium">
        <color rgb="FF000000"/>
      </right>
      <top style="medium">
        <color rgb="FF000000"/>
      </top>
      <bottom style="medium">
        <color rgb="FF000000"/>
      </bottom>
      <diagonal/>
    </border>
    <border>
      <left style="medium">
        <color rgb="FF000000"/>
      </left>
      <right style="thin">
        <color indexed="64"/>
      </right>
      <top style="medium">
        <color rgb="FF000000"/>
      </top>
      <bottom style="thin">
        <color indexed="64"/>
      </bottom>
      <diagonal/>
    </border>
    <border>
      <left style="thin">
        <color indexed="64"/>
      </left>
      <right style="thin">
        <color indexed="64"/>
      </right>
      <top style="medium">
        <color rgb="FF000000"/>
      </top>
      <bottom style="thin">
        <color indexed="64"/>
      </bottom>
      <diagonal/>
    </border>
    <border>
      <left style="thin">
        <color indexed="64"/>
      </left>
      <right style="thin">
        <color indexed="64"/>
      </right>
      <top style="medium">
        <color rgb="FF000000"/>
      </top>
      <bottom/>
      <diagonal/>
    </border>
    <border>
      <left style="thin">
        <color indexed="64"/>
      </left>
      <right style="medium">
        <color rgb="FF000000"/>
      </right>
      <top style="medium">
        <color rgb="FF000000"/>
      </top>
      <bottom style="thin">
        <color indexed="64"/>
      </bottom>
      <diagonal/>
    </border>
    <border>
      <left style="medium">
        <color rgb="FF000000"/>
      </left>
      <right style="thin">
        <color indexed="64"/>
      </right>
      <top style="thin">
        <color indexed="64"/>
      </top>
      <bottom style="medium">
        <color rgb="FF000000"/>
      </bottom>
      <diagonal/>
    </border>
    <border>
      <left style="thin">
        <color indexed="64"/>
      </left>
      <right style="thin">
        <color indexed="64"/>
      </right>
      <top style="thin">
        <color indexed="64"/>
      </top>
      <bottom style="medium">
        <color rgb="FF000000"/>
      </bottom>
      <diagonal/>
    </border>
    <border>
      <left style="thin">
        <color indexed="64"/>
      </left>
      <right style="thin">
        <color indexed="64"/>
      </right>
      <top/>
      <bottom style="medium">
        <color rgb="FF000000"/>
      </bottom>
      <diagonal/>
    </border>
    <border>
      <left style="thin">
        <color indexed="64"/>
      </left>
      <right style="medium">
        <color rgb="FF000000"/>
      </right>
      <top style="thin">
        <color indexed="64"/>
      </top>
      <bottom style="medium">
        <color rgb="FF000000"/>
      </bottom>
      <diagonal/>
    </border>
    <border>
      <left/>
      <right style="thin">
        <color indexed="64"/>
      </right>
      <top style="thin">
        <color indexed="64"/>
      </top>
      <bottom style="medium">
        <color indexed="64"/>
      </bottom>
      <diagonal/>
    </border>
    <border>
      <left style="medium">
        <color rgb="FF000000"/>
      </left>
      <right style="thin">
        <color indexed="64"/>
      </right>
      <top style="thin">
        <color indexed="64"/>
      </top>
      <bottom style="thin">
        <color indexed="64"/>
      </bottom>
      <diagonal/>
    </border>
    <border>
      <left style="thin">
        <color indexed="64"/>
      </left>
      <right style="medium">
        <color rgb="FF000000"/>
      </right>
      <top style="thin">
        <color indexed="64"/>
      </top>
      <bottom style="thin">
        <color indexed="64"/>
      </bottom>
      <diagonal/>
    </border>
    <border>
      <left style="thin">
        <color rgb="FF000000"/>
      </left>
      <right style="medium">
        <color rgb="FF000000"/>
      </right>
      <top style="thin">
        <color rgb="FF000000"/>
      </top>
      <bottom style="thin">
        <color rgb="FF000000"/>
      </bottom>
      <diagonal/>
    </border>
    <border>
      <left style="medium">
        <color rgb="FF000000"/>
      </left>
      <right style="thin">
        <color indexed="64"/>
      </right>
      <top style="medium">
        <color rgb="FF000000"/>
      </top>
      <bottom style="medium">
        <color rgb="FF000000"/>
      </bottom>
      <diagonal/>
    </border>
    <border>
      <left style="medium">
        <color rgb="FF000000"/>
      </left>
      <right style="thin">
        <color indexed="64"/>
      </right>
      <top/>
      <bottom style="thin">
        <color indexed="64"/>
      </bottom>
      <diagonal/>
    </border>
    <border>
      <left style="thin">
        <color indexed="64"/>
      </left>
      <right style="medium">
        <color rgb="FF000000"/>
      </right>
      <top/>
      <bottom style="thin">
        <color indexed="64"/>
      </bottom>
      <diagonal/>
    </border>
    <border>
      <left/>
      <right style="thin">
        <color indexed="64"/>
      </right>
      <top style="medium">
        <color rgb="FF000000"/>
      </top>
      <bottom style="thin">
        <color indexed="64"/>
      </bottom>
      <diagonal/>
    </border>
    <border>
      <left/>
      <right style="thin">
        <color indexed="64"/>
      </right>
      <top style="thin">
        <color indexed="64"/>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style="medium">
        <color rgb="FF000000"/>
      </right>
      <top/>
      <bottom/>
      <diagonal/>
    </border>
    <border>
      <left/>
      <right style="medium">
        <color indexed="64"/>
      </right>
      <top style="medium">
        <color indexed="64"/>
      </top>
      <bottom style="thin">
        <color indexed="64"/>
      </bottom>
      <diagonal/>
    </border>
    <border>
      <left/>
      <right style="medium">
        <color indexed="64"/>
      </right>
      <top style="thin">
        <color indexed="64"/>
      </top>
      <bottom/>
      <diagonal/>
    </border>
    <border>
      <left style="medium">
        <color rgb="FF000000"/>
      </left>
      <right style="thin">
        <color indexed="64"/>
      </right>
      <top style="thin">
        <color indexed="64"/>
      </top>
      <bottom/>
      <diagonal/>
    </border>
  </borders>
  <cellStyleXfs count="4">
    <xf numFmtId="0" fontId="0" fillId="0" borderId="0"/>
    <xf numFmtId="0" fontId="3" fillId="0" borderId="1">
      <alignment horizontal="center" vertical="center" wrapText="1"/>
    </xf>
    <xf numFmtId="9" fontId="4" fillId="0" borderId="0" applyFont="0" applyFill="0" applyBorder="0" applyAlignment="0" applyProtection="0"/>
    <xf numFmtId="0" fontId="9" fillId="0" borderId="0" applyNumberFormat="0" applyFill="0" applyBorder="0" applyAlignment="0" applyProtection="0"/>
  </cellStyleXfs>
  <cellXfs count="410">
    <xf numFmtId="0" fontId="0" fillId="0" borderId="0" xfId="0"/>
    <xf numFmtId="0" fontId="0" fillId="0" borderId="1" xfId="0" applyBorder="1"/>
    <xf numFmtId="0" fontId="0" fillId="0" borderId="1" xfId="0" applyBorder="1" applyAlignment="1">
      <alignment horizontal="center" vertical="center"/>
    </xf>
    <xf numFmtId="0" fontId="0" fillId="0" borderId="0" xfId="0" applyAlignment="1">
      <alignment horizontal="center"/>
    </xf>
    <xf numFmtId="0" fontId="0" fillId="0" borderId="0" xfId="0" applyAlignment="1">
      <alignment horizontal="left"/>
    </xf>
    <xf numFmtId="0" fontId="0" fillId="2" borderId="0" xfId="0" applyFill="1"/>
    <xf numFmtId="0" fontId="0" fillId="3" borderId="0" xfId="0" applyFill="1"/>
    <xf numFmtId="0" fontId="0" fillId="0" borderId="1" xfId="0" applyBorder="1" applyAlignment="1">
      <alignment horizontal="left" vertical="top" wrapText="1"/>
    </xf>
    <xf numFmtId="0" fontId="0" fillId="8" borderId="22" xfId="0" applyFill="1" applyBorder="1" applyAlignment="1">
      <alignment horizontal="center" vertical="center"/>
    </xf>
    <xf numFmtId="0" fontId="0" fillId="8" borderId="24" xfId="0" applyFill="1" applyBorder="1" applyAlignment="1">
      <alignment horizontal="center" vertical="center"/>
    </xf>
    <xf numFmtId="0" fontId="8" fillId="6" borderId="1" xfId="0" applyFont="1" applyFill="1" applyBorder="1" applyAlignment="1">
      <alignment horizontal="center" vertical="center" wrapText="1"/>
    </xf>
    <xf numFmtId="0" fontId="6" fillId="14" borderId="17" xfId="0" applyFont="1" applyFill="1" applyBorder="1" applyAlignment="1">
      <alignment horizontal="center" vertical="center"/>
    </xf>
    <xf numFmtId="0" fontId="6" fillId="14" borderId="1" xfId="0" applyFont="1" applyFill="1" applyBorder="1" applyAlignment="1">
      <alignment horizontal="center" vertical="center"/>
    </xf>
    <xf numFmtId="0" fontId="0" fillId="0" borderId="15" xfId="0" applyBorder="1" applyAlignment="1">
      <alignment horizontal="left" vertical="top" wrapText="1"/>
    </xf>
    <xf numFmtId="0" fontId="0" fillId="0" borderId="20" xfId="0" applyBorder="1"/>
    <xf numFmtId="0" fontId="0" fillId="0" borderId="22" xfId="0" applyBorder="1"/>
    <xf numFmtId="0" fontId="0" fillId="0" borderId="24" xfId="0" applyBorder="1"/>
    <xf numFmtId="0" fontId="0" fillId="0" borderId="15" xfId="0" applyBorder="1" applyAlignment="1">
      <alignment horizontal="left" vertical="top"/>
    </xf>
    <xf numFmtId="0" fontId="0" fillId="0" borderId="1" xfId="0" applyBorder="1" applyAlignment="1">
      <alignment horizontal="left" vertical="top"/>
    </xf>
    <xf numFmtId="0" fontId="0" fillId="14" borderId="43" xfId="0" applyFill="1" applyBorder="1" applyAlignment="1">
      <alignment horizontal="left" vertical="top"/>
    </xf>
    <xf numFmtId="0" fontId="0" fillId="14" borderId="44" xfId="0" applyFill="1" applyBorder="1" applyAlignment="1">
      <alignment horizontal="left" vertical="top"/>
    </xf>
    <xf numFmtId="0" fontId="0" fillId="14" borderId="45" xfId="0" applyFill="1" applyBorder="1" applyAlignment="1">
      <alignment horizontal="left" vertical="top"/>
    </xf>
    <xf numFmtId="0" fontId="0" fillId="0" borderId="17" xfId="0" applyBorder="1" applyAlignment="1">
      <alignment horizontal="left" vertical="top" wrapText="1"/>
    </xf>
    <xf numFmtId="0" fontId="10" fillId="0" borderId="0" xfId="0" applyFont="1"/>
    <xf numFmtId="0" fontId="0" fillId="0" borderId="21" xfId="0" applyBorder="1"/>
    <xf numFmtId="9" fontId="8" fillId="6" borderId="1" xfId="2" applyFont="1" applyFill="1" applyBorder="1" applyAlignment="1">
      <alignment horizontal="center" vertical="center" wrapText="1"/>
    </xf>
    <xf numFmtId="0" fontId="10" fillId="14" borderId="50" xfId="0" applyFont="1" applyFill="1" applyBorder="1" applyAlignment="1">
      <alignment horizontal="center" vertical="center" wrapText="1"/>
    </xf>
    <xf numFmtId="0" fontId="10" fillId="14" borderId="46" xfId="0" applyFont="1" applyFill="1" applyBorder="1" applyAlignment="1">
      <alignment horizontal="center" vertical="center"/>
    </xf>
    <xf numFmtId="9" fontId="0" fillId="0" borderId="51" xfId="2" applyFont="1" applyBorder="1"/>
    <xf numFmtId="9" fontId="0" fillId="0" borderId="1" xfId="0" applyNumberFormat="1" applyBorder="1"/>
    <xf numFmtId="9" fontId="0" fillId="0" borderId="20" xfId="0" applyNumberFormat="1" applyBorder="1"/>
    <xf numFmtId="0" fontId="5" fillId="0" borderId="0" xfId="0" applyFont="1"/>
    <xf numFmtId="0" fontId="0" fillId="9" borderId="17" xfId="0" applyFill="1" applyBorder="1"/>
    <xf numFmtId="0" fontId="0" fillId="16" borderId="17" xfId="0" applyFill="1" applyBorder="1"/>
    <xf numFmtId="0" fontId="0" fillId="17" borderId="17" xfId="0" applyFill="1" applyBorder="1"/>
    <xf numFmtId="0" fontId="0" fillId="18" borderId="17" xfId="0" applyFill="1" applyBorder="1"/>
    <xf numFmtId="0" fontId="0" fillId="19" borderId="17" xfId="0" applyFill="1" applyBorder="1"/>
    <xf numFmtId="0" fontId="0" fillId="4" borderId="17" xfId="0" applyFill="1" applyBorder="1"/>
    <xf numFmtId="0" fontId="0" fillId="4" borderId="15" xfId="0" applyFill="1" applyBorder="1" applyAlignment="1">
      <alignment horizontal="center"/>
    </xf>
    <xf numFmtId="0" fontId="0" fillId="4" borderId="19" xfId="0" applyFill="1" applyBorder="1" applyAlignment="1">
      <alignment horizontal="center"/>
    </xf>
    <xf numFmtId="9" fontId="8" fillId="6" borderId="20" xfId="2" applyFont="1" applyFill="1" applyBorder="1" applyAlignment="1">
      <alignment horizontal="center" vertical="center" wrapText="1"/>
    </xf>
    <xf numFmtId="0" fontId="6" fillId="14" borderId="21" xfId="0" applyFont="1" applyFill="1" applyBorder="1" applyAlignment="1">
      <alignment horizontal="center" vertical="center"/>
    </xf>
    <xf numFmtId="0" fontId="6" fillId="14" borderId="22" xfId="0" applyFont="1" applyFill="1" applyBorder="1" applyAlignment="1">
      <alignment horizontal="center" vertical="center"/>
    </xf>
    <xf numFmtId="0" fontId="8" fillId="6" borderId="23" xfId="0" applyFont="1" applyFill="1" applyBorder="1" applyAlignment="1">
      <alignment vertical="center" wrapText="1"/>
    </xf>
    <xf numFmtId="0" fontId="0" fillId="14" borderId="58" xfId="0" applyFill="1" applyBorder="1" applyAlignment="1">
      <alignment horizontal="left" vertical="top"/>
    </xf>
    <xf numFmtId="0" fontId="0" fillId="0" borderId="35" xfId="0" applyBorder="1" applyAlignment="1">
      <alignment horizontal="left" vertical="top" wrapText="1"/>
    </xf>
    <xf numFmtId="0" fontId="0" fillId="0" borderId="4" xfId="0" applyBorder="1" applyAlignment="1">
      <alignment horizontal="left" vertical="top"/>
    </xf>
    <xf numFmtId="0" fontId="0" fillId="0" borderId="30" xfId="0" applyBorder="1" applyAlignment="1">
      <alignment horizontal="left" vertical="top" wrapText="1"/>
    </xf>
    <xf numFmtId="0" fontId="0" fillId="0" borderId="2" xfId="0" applyBorder="1" applyAlignment="1">
      <alignment horizontal="left" vertical="top" wrapText="1"/>
    </xf>
    <xf numFmtId="0" fontId="0" fillId="14" borderId="38" xfId="0" applyFill="1" applyBorder="1" applyAlignment="1">
      <alignment horizontal="left" vertical="top"/>
    </xf>
    <xf numFmtId="0" fontId="0" fillId="0" borderId="48" xfId="0" applyBorder="1"/>
    <xf numFmtId="0" fontId="0" fillId="14" borderId="25" xfId="0" applyFill="1" applyBorder="1" applyAlignment="1">
      <alignment horizontal="left" vertical="top"/>
    </xf>
    <xf numFmtId="0" fontId="0" fillId="0" borderId="3" xfId="0" applyBorder="1" applyAlignment="1">
      <alignment horizontal="left" vertical="top" wrapText="1"/>
    </xf>
    <xf numFmtId="0" fontId="0" fillId="0" borderId="3" xfId="0" applyBorder="1" applyAlignment="1">
      <alignment horizontal="left" vertical="top"/>
    </xf>
    <xf numFmtId="0" fontId="0" fillId="0" borderId="47" xfId="0" applyBorder="1" applyAlignment="1">
      <alignment wrapText="1"/>
    </xf>
    <xf numFmtId="0" fontId="0" fillId="0" borderId="4" xfId="0" applyBorder="1" applyAlignment="1">
      <alignment horizontal="left" vertical="top" wrapText="1"/>
    </xf>
    <xf numFmtId="0" fontId="0" fillId="0" borderId="48" xfId="0" applyBorder="1" applyAlignment="1">
      <alignment wrapText="1"/>
    </xf>
    <xf numFmtId="0" fontId="0" fillId="14" borderId="16" xfId="0" applyFill="1" applyBorder="1" applyAlignment="1">
      <alignment horizontal="left" vertical="top"/>
    </xf>
    <xf numFmtId="0" fontId="0" fillId="0" borderId="12" xfId="0" applyBorder="1" applyAlignment="1">
      <alignment horizontal="left" vertical="top" wrapText="1"/>
    </xf>
    <xf numFmtId="0" fontId="0" fillId="0" borderId="2" xfId="0" applyBorder="1" applyAlignment="1">
      <alignment horizontal="left" vertical="top"/>
    </xf>
    <xf numFmtId="0" fontId="0" fillId="23" borderId="48" xfId="0" applyFill="1" applyBorder="1" applyAlignment="1">
      <alignment horizontal="center" vertical="center"/>
    </xf>
    <xf numFmtId="0" fontId="0" fillId="23" borderId="27" xfId="0" applyFill="1" applyBorder="1" applyAlignment="1">
      <alignment horizontal="center" vertical="center"/>
    </xf>
    <xf numFmtId="0" fontId="0" fillId="23" borderId="49" xfId="0" applyFill="1" applyBorder="1" applyAlignment="1">
      <alignment horizontal="center" vertical="center"/>
    </xf>
    <xf numFmtId="0" fontId="0" fillId="23" borderId="1" xfId="0" applyFill="1" applyBorder="1" applyAlignment="1">
      <alignment horizontal="center" vertical="center"/>
    </xf>
    <xf numFmtId="0" fontId="0" fillId="23" borderId="1" xfId="0" applyFill="1" applyBorder="1"/>
    <xf numFmtId="0" fontId="0" fillId="0" borderId="6" xfId="0" applyBorder="1" applyAlignment="1">
      <alignment horizontal="left" vertical="top" wrapText="1"/>
    </xf>
    <xf numFmtId="0" fontId="0" fillId="0" borderId="52" xfId="0" applyBorder="1"/>
    <xf numFmtId="0" fontId="0" fillId="0" borderId="6" xfId="0" applyBorder="1"/>
    <xf numFmtId="0" fontId="0" fillId="0" borderId="27" xfId="0" applyBorder="1"/>
    <xf numFmtId="0" fontId="0" fillId="0" borderId="8" xfId="0" applyBorder="1" applyAlignment="1">
      <alignment horizontal="left" vertical="top" wrapText="1"/>
    </xf>
    <xf numFmtId="0" fontId="0" fillId="0" borderId="5" xfId="0" applyBorder="1"/>
    <xf numFmtId="0" fontId="0" fillId="8" borderId="2" xfId="0" applyFill="1" applyBorder="1" applyAlignment="1">
      <alignment horizontal="center" vertical="center"/>
    </xf>
    <xf numFmtId="0" fontId="0" fillId="8" borderId="31" xfId="0" applyFill="1" applyBorder="1" applyAlignment="1">
      <alignment horizontal="center" vertical="center"/>
    </xf>
    <xf numFmtId="0" fontId="0" fillId="15" borderId="10" xfId="0" applyFill="1" applyBorder="1"/>
    <xf numFmtId="0" fontId="0" fillId="15" borderId="11" xfId="0" applyFill="1" applyBorder="1"/>
    <xf numFmtId="0" fontId="2" fillId="4" borderId="41" xfId="0" applyFont="1" applyFill="1" applyBorder="1"/>
    <xf numFmtId="9" fontId="0" fillId="0" borderId="55" xfId="2" applyFont="1" applyBorder="1"/>
    <xf numFmtId="0" fontId="0" fillId="21" borderId="10" xfId="0" applyFill="1" applyBorder="1"/>
    <xf numFmtId="0" fontId="0" fillId="21" borderId="11" xfId="0" applyFill="1" applyBorder="1"/>
    <xf numFmtId="9" fontId="0" fillId="0" borderId="47" xfId="2" applyFont="1" applyBorder="1"/>
    <xf numFmtId="9" fontId="0" fillId="0" borderId="28" xfId="2" applyFont="1" applyBorder="1"/>
    <xf numFmtId="0" fontId="0" fillId="18" borderId="10" xfId="0" applyFill="1" applyBorder="1"/>
    <xf numFmtId="0" fontId="0" fillId="18" borderId="11" xfId="0" applyFill="1" applyBorder="1"/>
    <xf numFmtId="0" fontId="0" fillId="24" borderId="10" xfId="0" applyFill="1" applyBorder="1"/>
    <xf numFmtId="0" fontId="0" fillId="24" borderId="11" xfId="0" applyFill="1" applyBorder="1"/>
    <xf numFmtId="0" fontId="0" fillId="0" borderId="48" xfId="0" applyBorder="1" applyAlignment="1">
      <alignment vertical="top" wrapText="1"/>
    </xf>
    <xf numFmtId="0" fontId="0" fillId="0" borderId="47" xfId="0" applyBorder="1" applyAlignment="1">
      <alignment vertical="top" wrapText="1"/>
    </xf>
    <xf numFmtId="0" fontId="0" fillId="0" borderId="48" xfId="0" applyBorder="1" applyAlignment="1">
      <alignment vertical="top"/>
    </xf>
    <xf numFmtId="14" fontId="0" fillId="0" borderId="12" xfId="0" applyNumberFormat="1" applyBorder="1"/>
    <xf numFmtId="14" fontId="0" fillId="0" borderId="15" xfId="0" applyNumberFormat="1" applyBorder="1"/>
    <xf numFmtId="14" fontId="0" fillId="0" borderId="19" xfId="0" applyNumberFormat="1" applyBorder="1"/>
    <xf numFmtId="14" fontId="0" fillId="0" borderId="17" xfId="0" applyNumberFormat="1" applyBorder="1"/>
    <xf numFmtId="14" fontId="0" fillId="0" borderId="1" xfId="0" applyNumberFormat="1" applyBorder="1"/>
    <xf numFmtId="14" fontId="0" fillId="0" borderId="20" xfId="0" applyNumberFormat="1" applyBorder="1"/>
    <xf numFmtId="14" fontId="0" fillId="0" borderId="21" xfId="0" applyNumberFormat="1" applyBorder="1"/>
    <xf numFmtId="14" fontId="0" fillId="0" borderId="22" xfId="0" applyNumberFormat="1" applyBorder="1"/>
    <xf numFmtId="14" fontId="0" fillId="0" borderId="24" xfId="0" applyNumberFormat="1" applyBorder="1"/>
    <xf numFmtId="14" fontId="0" fillId="0" borderId="30" xfId="0" applyNumberFormat="1" applyBorder="1"/>
    <xf numFmtId="14" fontId="0" fillId="0" borderId="2" xfId="0" applyNumberFormat="1" applyBorder="1"/>
    <xf numFmtId="14" fontId="0" fillId="0" borderId="31" xfId="0" applyNumberFormat="1" applyBorder="1"/>
    <xf numFmtId="0" fontId="0" fillId="27" borderId="10" xfId="0" applyFill="1" applyBorder="1"/>
    <xf numFmtId="0" fontId="0" fillId="27" borderId="11" xfId="0" applyFill="1" applyBorder="1"/>
    <xf numFmtId="0" fontId="0" fillId="26" borderId="10" xfId="0" applyFill="1" applyBorder="1"/>
    <xf numFmtId="0" fontId="0" fillId="26" borderId="11" xfId="0" applyFill="1" applyBorder="1"/>
    <xf numFmtId="0" fontId="0" fillId="0" borderId="52" xfId="0" applyBorder="1" applyAlignment="1">
      <alignment vertical="top"/>
    </xf>
    <xf numFmtId="0" fontId="0" fillId="0" borderId="6" xfId="0" applyBorder="1" applyAlignment="1">
      <alignment vertical="top"/>
    </xf>
    <xf numFmtId="0" fontId="0" fillId="0" borderId="47" xfId="0" applyBorder="1" applyAlignment="1">
      <alignment horizontal="left" vertical="top" wrapText="1"/>
    </xf>
    <xf numFmtId="0" fontId="0" fillId="0" borderId="48" xfId="0" applyBorder="1" applyAlignment="1">
      <alignment horizontal="left" vertical="top"/>
    </xf>
    <xf numFmtId="0" fontId="0" fillId="0" borderId="48" xfId="0" applyBorder="1" applyAlignment="1">
      <alignment horizontal="left" vertical="top" wrapText="1"/>
    </xf>
    <xf numFmtId="0" fontId="0" fillId="0" borderId="27" xfId="0" applyBorder="1" applyAlignment="1">
      <alignment horizontal="left" vertical="top"/>
    </xf>
    <xf numFmtId="0" fontId="0" fillId="28" borderId="10" xfId="0" applyFill="1" applyBorder="1"/>
    <xf numFmtId="0" fontId="0" fillId="28" borderId="11" xfId="0" applyFill="1" applyBorder="1"/>
    <xf numFmtId="0" fontId="0" fillId="22" borderId="35" xfId="0" applyFill="1" applyBorder="1" applyAlignment="1">
      <alignment horizontal="center" vertical="center" wrapText="1"/>
    </xf>
    <xf numFmtId="0" fontId="0" fillId="22" borderId="3" xfId="0" applyFill="1" applyBorder="1" applyAlignment="1">
      <alignment horizontal="center" vertical="center" wrapText="1"/>
    </xf>
    <xf numFmtId="0" fontId="0" fillId="22" borderId="39" xfId="0" applyFill="1" applyBorder="1" applyAlignment="1">
      <alignment horizontal="center" vertical="center" wrapText="1"/>
    </xf>
    <xf numFmtId="0" fontId="0" fillId="8" borderId="62" xfId="0" applyFill="1" applyBorder="1" applyAlignment="1">
      <alignment horizontal="center" vertical="center"/>
    </xf>
    <xf numFmtId="0" fontId="0" fillId="8" borderId="72" xfId="0" applyFill="1" applyBorder="1" applyAlignment="1">
      <alignment horizontal="center" vertical="center"/>
    </xf>
    <xf numFmtId="0" fontId="0" fillId="28" borderId="0" xfId="0" applyFill="1" applyAlignment="1">
      <alignment horizontal="left"/>
    </xf>
    <xf numFmtId="0" fontId="0" fillId="21" borderId="73" xfId="0" applyFill="1" applyBorder="1" applyAlignment="1">
      <alignment horizontal="center" vertical="center"/>
    </xf>
    <xf numFmtId="0" fontId="0" fillId="21" borderId="74" xfId="0" applyFill="1" applyBorder="1" applyAlignment="1">
      <alignment horizontal="center" vertical="center"/>
    </xf>
    <xf numFmtId="0" fontId="0" fillId="18" borderId="73" xfId="0" applyFill="1" applyBorder="1" applyAlignment="1">
      <alignment horizontal="center" vertical="center"/>
    </xf>
    <xf numFmtId="0" fontId="0" fillId="18" borderId="74" xfId="0" applyFill="1" applyBorder="1" applyAlignment="1">
      <alignment horizontal="center" vertical="center"/>
    </xf>
    <xf numFmtId="0" fontId="0" fillId="23" borderId="73" xfId="0" applyFill="1" applyBorder="1" applyAlignment="1">
      <alignment horizontal="center" vertical="center"/>
    </xf>
    <xf numFmtId="0" fontId="0" fillId="23" borderId="74" xfId="0" applyFill="1" applyBorder="1" applyAlignment="1">
      <alignment horizontal="center" vertical="center"/>
    </xf>
    <xf numFmtId="0" fontId="0" fillId="0" borderId="73" xfId="0" applyBorder="1" applyAlignment="1">
      <alignment horizontal="center" vertical="center"/>
    </xf>
    <xf numFmtId="0" fontId="0" fillId="0" borderId="74" xfId="0" applyBorder="1" applyAlignment="1">
      <alignment horizontal="center" vertical="center"/>
    </xf>
    <xf numFmtId="0" fontId="0" fillId="27" borderId="73" xfId="0" applyFill="1" applyBorder="1" applyAlignment="1">
      <alignment horizontal="center" vertical="center"/>
    </xf>
    <xf numFmtId="0" fontId="0" fillId="27" borderId="74" xfId="0" applyFill="1" applyBorder="1" applyAlignment="1">
      <alignment horizontal="center" vertical="center"/>
    </xf>
    <xf numFmtId="0" fontId="0" fillId="29" borderId="75" xfId="0" applyFill="1" applyBorder="1" applyAlignment="1">
      <alignment horizontal="center"/>
    </xf>
    <xf numFmtId="0" fontId="0" fillId="0" borderId="68" xfId="0" applyBorder="1" applyAlignment="1">
      <alignment horizontal="center" vertical="center"/>
    </xf>
    <xf numFmtId="0" fontId="0" fillId="0" borderId="71" xfId="0" applyBorder="1" applyAlignment="1">
      <alignment horizontal="center" vertical="center"/>
    </xf>
    <xf numFmtId="0" fontId="0" fillId="29" borderId="73" xfId="0" applyFill="1" applyBorder="1" applyAlignment="1">
      <alignment horizontal="center" vertical="center"/>
    </xf>
    <xf numFmtId="0" fontId="0" fillId="14" borderId="76" xfId="0" applyFill="1" applyBorder="1" applyAlignment="1">
      <alignment horizontal="center"/>
    </xf>
    <xf numFmtId="0" fontId="0" fillId="15" borderId="77" xfId="0" applyFill="1" applyBorder="1" applyAlignment="1">
      <alignment horizontal="center" vertical="center"/>
    </xf>
    <xf numFmtId="0" fontId="0" fillId="15" borderId="78" xfId="0" applyFill="1" applyBorder="1" applyAlignment="1">
      <alignment horizontal="center" vertical="center"/>
    </xf>
    <xf numFmtId="0" fontId="0" fillId="14" borderId="63" xfId="0" applyFill="1" applyBorder="1" applyAlignment="1">
      <alignment horizontal="center"/>
    </xf>
    <xf numFmtId="0" fontId="0" fillId="23" borderId="51" xfId="0" applyFill="1" applyBorder="1" applyAlignment="1">
      <alignment horizontal="center" vertical="center"/>
    </xf>
    <xf numFmtId="0" fontId="5" fillId="10" borderId="26" xfId="0" applyFont="1" applyFill="1" applyBorder="1" applyAlignment="1">
      <alignment horizontal="center"/>
    </xf>
    <xf numFmtId="0" fontId="5" fillId="10" borderId="28" xfId="0" applyFont="1" applyFill="1" applyBorder="1" applyAlignment="1">
      <alignment horizontal="center"/>
    </xf>
    <xf numFmtId="0" fontId="0" fillId="0" borderId="11" xfId="0" applyBorder="1"/>
    <xf numFmtId="0" fontId="0" fillId="0" borderId="36" xfId="0" applyBorder="1"/>
    <xf numFmtId="0" fontId="0" fillId="0" borderId="32" xfId="0" applyBorder="1"/>
    <xf numFmtId="0" fontId="6" fillId="12" borderId="13" xfId="0" applyFont="1" applyFill="1" applyBorder="1" applyAlignment="1">
      <alignment horizontal="center"/>
    </xf>
    <xf numFmtId="0" fontId="6" fillId="12" borderId="14" xfId="0" applyFont="1" applyFill="1" applyBorder="1" applyAlignment="1">
      <alignment horizontal="center"/>
    </xf>
    <xf numFmtId="0" fontId="6" fillId="13" borderId="52" xfId="0" applyFont="1" applyFill="1" applyBorder="1" applyAlignment="1">
      <alignment horizontal="center"/>
    </xf>
    <xf numFmtId="0" fontId="6" fillId="13" borderId="14" xfId="0" applyFont="1" applyFill="1" applyBorder="1" applyAlignment="1">
      <alignment horizontal="center"/>
    </xf>
    <xf numFmtId="0" fontId="6" fillId="5" borderId="18" xfId="0" applyFont="1" applyFill="1" applyBorder="1" applyAlignment="1">
      <alignment horizontal="center" vertical="center"/>
    </xf>
    <xf numFmtId="0" fontId="8" fillId="11" borderId="6" xfId="0" applyFont="1" applyFill="1" applyBorder="1" applyAlignment="1">
      <alignment horizontal="center" vertical="center" wrapText="1"/>
    </xf>
    <xf numFmtId="0" fontId="8" fillId="11" borderId="7" xfId="0" applyFont="1" applyFill="1" applyBorder="1" applyAlignment="1">
      <alignment horizontal="center" vertical="center" wrapText="1"/>
    </xf>
    <xf numFmtId="0" fontId="8" fillId="11" borderId="29" xfId="0" applyFont="1" applyFill="1" applyBorder="1" applyAlignment="1">
      <alignment horizontal="center" vertical="center" wrapText="1"/>
    </xf>
    <xf numFmtId="0" fontId="6" fillId="5" borderId="59" xfId="0" applyFont="1" applyFill="1" applyBorder="1" applyAlignment="1">
      <alignment horizontal="center" vertical="center"/>
    </xf>
    <xf numFmtId="0" fontId="0" fillId="23" borderId="26" xfId="0" applyFill="1" applyBorder="1" applyAlignment="1">
      <alignment horizontal="center" vertical="top"/>
    </xf>
    <xf numFmtId="0" fontId="0" fillId="23" borderId="7" xfId="0" applyFill="1" applyBorder="1"/>
    <xf numFmtId="0" fontId="0" fillId="14" borderId="1" xfId="0" applyFill="1" applyBorder="1" applyAlignment="1">
      <alignment horizontal="left" vertical="top"/>
    </xf>
    <xf numFmtId="0" fontId="0" fillId="0" borderId="1" xfId="0" applyBorder="1" applyAlignment="1">
      <alignment horizontal="center" vertical="top"/>
    </xf>
    <xf numFmtId="0" fontId="0" fillId="0" borderId="0" xfId="0" applyAlignment="1">
      <alignment vertical="top"/>
    </xf>
    <xf numFmtId="0" fontId="0" fillId="0" borderId="1" xfId="0" applyBorder="1" applyAlignment="1">
      <alignment vertical="top"/>
    </xf>
    <xf numFmtId="0" fontId="6" fillId="5" borderId="13" xfId="0" applyFont="1" applyFill="1" applyBorder="1" applyAlignment="1">
      <alignment horizontal="center" vertical="center"/>
    </xf>
    <xf numFmtId="0" fontId="6" fillId="5" borderId="84" xfId="0" applyFont="1" applyFill="1" applyBorder="1" applyAlignment="1">
      <alignment horizontal="center" vertical="center"/>
    </xf>
    <xf numFmtId="0" fontId="0" fillId="0" borderId="13" xfId="0" applyBorder="1" applyAlignment="1">
      <alignment horizontal="center" vertical="center"/>
    </xf>
    <xf numFmtId="0" fontId="0" fillId="0" borderId="84" xfId="0" applyBorder="1" applyAlignment="1">
      <alignment horizontal="center" vertical="center"/>
    </xf>
    <xf numFmtId="0" fontId="0" fillId="0" borderId="10" xfId="0" applyBorder="1"/>
    <xf numFmtId="0" fontId="6" fillId="5" borderId="29" xfId="0" applyFont="1" applyFill="1" applyBorder="1" applyAlignment="1">
      <alignment horizontal="center" vertical="center"/>
    </xf>
    <xf numFmtId="0" fontId="9" fillId="0" borderId="18" xfId="3" applyFill="1" applyBorder="1" applyAlignment="1">
      <alignment horizontal="center" vertical="center"/>
    </xf>
    <xf numFmtId="0" fontId="9" fillId="0" borderId="29" xfId="3" applyFill="1" applyBorder="1" applyAlignment="1">
      <alignment horizontal="center" vertical="center"/>
    </xf>
    <xf numFmtId="0" fontId="0" fillId="0" borderId="16" xfId="0" applyBorder="1"/>
    <xf numFmtId="0" fontId="0" fillId="0" borderId="18" xfId="0" applyBorder="1" applyAlignment="1">
      <alignment horizontal="center" vertical="center"/>
    </xf>
    <xf numFmtId="0" fontId="0" fillId="0" borderId="29" xfId="0" applyBorder="1" applyAlignment="1">
      <alignment horizontal="center" vertical="center"/>
    </xf>
    <xf numFmtId="0" fontId="0" fillId="23" borderId="1" xfId="0" applyFill="1" applyBorder="1" applyAlignment="1">
      <alignment horizontal="center" vertical="top"/>
    </xf>
    <xf numFmtId="0" fontId="6" fillId="5" borderId="85" xfId="0" applyFont="1" applyFill="1" applyBorder="1" applyAlignment="1">
      <alignment horizontal="center" vertical="center"/>
    </xf>
    <xf numFmtId="0" fontId="0" fillId="0" borderId="59" xfId="0" applyBorder="1" applyAlignment="1">
      <alignment horizontal="center" vertical="center"/>
    </xf>
    <xf numFmtId="0" fontId="0" fillId="0" borderId="85" xfId="0" applyBorder="1" applyAlignment="1">
      <alignment horizontal="center" vertical="center"/>
    </xf>
    <xf numFmtId="0" fontId="6" fillId="14" borderId="30" xfId="0" applyFont="1" applyFill="1" applyBorder="1" applyAlignment="1">
      <alignment horizontal="center" vertical="center"/>
    </xf>
    <xf numFmtId="0" fontId="8" fillId="7" borderId="56" xfId="0" applyFont="1" applyFill="1" applyBorder="1" applyAlignment="1">
      <alignment horizontal="center" vertical="center" wrapText="1"/>
    </xf>
    <xf numFmtId="0" fontId="8" fillId="7" borderId="57" xfId="0" applyFont="1" applyFill="1" applyBorder="1" applyAlignment="1">
      <alignment horizontal="center" vertical="center" wrapText="1"/>
    </xf>
    <xf numFmtId="0" fontId="6" fillId="14" borderId="2" xfId="0" applyFont="1" applyFill="1" applyBorder="1" applyAlignment="1">
      <alignment horizontal="center" vertical="center"/>
    </xf>
    <xf numFmtId="0" fontId="8" fillId="7" borderId="5" xfId="0" applyFont="1" applyFill="1" applyBorder="1" applyAlignment="1">
      <alignment horizontal="center" vertical="center" wrapText="1"/>
    </xf>
    <xf numFmtId="0" fontId="8" fillId="7" borderId="85" xfId="0" applyFont="1" applyFill="1" applyBorder="1" applyAlignment="1">
      <alignment horizontal="center" vertical="center" wrapText="1"/>
    </xf>
    <xf numFmtId="0" fontId="0" fillId="23" borderId="3" xfId="0" applyFill="1" applyBorder="1"/>
    <xf numFmtId="0" fontId="0" fillId="23" borderId="9" xfId="0" applyFill="1" applyBorder="1" applyAlignment="1">
      <alignment horizontal="center" vertical="center"/>
    </xf>
    <xf numFmtId="0" fontId="0" fillId="23" borderId="3" xfId="0" applyFill="1" applyBorder="1" applyAlignment="1">
      <alignment horizontal="center" vertical="center"/>
    </xf>
    <xf numFmtId="0" fontId="0" fillId="9" borderId="1" xfId="0" applyFill="1" applyBorder="1" applyAlignment="1">
      <alignment horizontal="center" vertical="center"/>
    </xf>
    <xf numFmtId="0" fontId="0" fillId="8" borderId="1" xfId="0" applyFill="1" applyBorder="1" applyAlignment="1">
      <alignment horizontal="center" vertical="center"/>
    </xf>
    <xf numFmtId="0" fontId="0" fillId="14" borderId="1" xfId="0" applyFill="1" applyBorder="1" applyAlignment="1">
      <alignment horizontal="center" wrapText="1"/>
    </xf>
    <xf numFmtId="0" fontId="0" fillId="14" borderId="1" xfId="0" applyFill="1" applyBorder="1" applyAlignment="1">
      <alignment horizontal="center" vertical="center"/>
    </xf>
    <xf numFmtId="0" fontId="0" fillId="14" borderId="1" xfId="0" applyFill="1" applyBorder="1" applyAlignment="1">
      <alignment horizontal="center" vertical="center" wrapText="1"/>
    </xf>
    <xf numFmtId="0" fontId="0" fillId="0" borderId="1" xfId="0" applyBorder="1" applyAlignment="1">
      <alignment horizontal="center" vertical="center" wrapText="1"/>
    </xf>
    <xf numFmtId="0" fontId="0" fillId="0" borderId="6" xfId="0" applyBorder="1" applyAlignment="1">
      <alignment horizontal="center" vertical="center" wrapText="1"/>
    </xf>
    <xf numFmtId="0" fontId="0" fillId="0" borderId="1" xfId="0" applyBorder="1" applyAlignment="1">
      <alignment vertical="center"/>
    </xf>
    <xf numFmtId="0" fontId="0" fillId="0" borderId="1" xfId="0" applyBorder="1" applyAlignment="1">
      <alignment vertical="center" wrapText="1"/>
    </xf>
    <xf numFmtId="0" fontId="0" fillId="0" borderId="6" xfId="0" applyBorder="1" applyAlignment="1">
      <alignment horizontal="center" vertical="center"/>
    </xf>
    <xf numFmtId="0" fontId="0" fillId="0" borderId="27" xfId="0"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0" fontId="0" fillId="4" borderId="3" xfId="0" applyFill="1" applyBorder="1" applyAlignment="1">
      <alignment horizontal="center"/>
    </xf>
    <xf numFmtId="0" fontId="0" fillId="4" borderId="39" xfId="0" applyFill="1" applyBorder="1" applyAlignment="1">
      <alignment horizontal="center"/>
    </xf>
    <xf numFmtId="0" fontId="0" fillId="0" borderId="0" xfId="0" applyAlignment="1">
      <alignment horizontal="center" vertical="center"/>
    </xf>
    <xf numFmtId="0" fontId="0" fillId="0" borderId="0" xfId="0" applyAlignment="1">
      <alignment horizontal="left" vertical="top"/>
    </xf>
    <xf numFmtId="0" fontId="0" fillId="0" borderId="1" xfId="0" applyBorder="1" applyAlignment="1">
      <alignment horizontal="left" vertical="center"/>
    </xf>
    <xf numFmtId="0" fontId="0" fillId="0" borderId="1" xfId="0" applyBorder="1" applyAlignment="1">
      <alignment horizontal="left" vertical="center" wrapText="1"/>
    </xf>
    <xf numFmtId="0" fontId="0" fillId="0" borderId="2" xfId="0" applyBorder="1" applyAlignment="1">
      <alignment vertical="center" wrapText="1"/>
    </xf>
    <xf numFmtId="0" fontId="0" fillId="0" borderId="17" xfId="0" applyBorder="1" applyAlignment="1">
      <alignment horizontal="left" vertical="center" wrapText="1"/>
    </xf>
    <xf numFmtId="0" fontId="5" fillId="10" borderId="25" xfId="0" applyFont="1" applyFill="1" applyBorder="1" applyAlignment="1">
      <alignment horizontal="left"/>
    </xf>
    <xf numFmtId="0" fontId="0" fillId="30" borderId="1" xfId="0" applyFill="1" applyBorder="1" applyAlignment="1">
      <alignment horizontal="left" vertical="center" wrapText="1"/>
    </xf>
    <xf numFmtId="0" fontId="0" fillId="0" borderId="35" xfId="0" applyBorder="1" applyAlignment="1">
      <alignment horizontal="left" vertical="center" wrapText="1"/>
    </xf>
    <xf numFmtId="0" fontId="0" fillId="0" borderId="3" xfId="0" applyBorder="1" applyAlignment="1">
      <alignment horizontal="left" vertical="center" wrapText="1"/>
    </xf>
    <xf numFmtId="0" fontId="0" fillId="14" borderId="58" xfId="0" applyFill="1" applyBorder="1" applyAlignment="1">
      <alignment horizontal="center" vertical="center"/>
    </xf>
    <xf numFmtId="0" fontId="0" fillId="23" borderId="11" xfId="0" applyFill="1" applyBorder="1" applyAlignment="1">
      <alignment horizontal="center" wrapText="1"/>
    </xf>
    <xf numFmtId="0" fontId="0" fillId="31" borderId="1" xfId="0" applyFill="1" applyBorder="1" applyAlignment="1">
      <alignment horizontal="left" vertical="top" wrapText="1"/>
    </xf>
    <xf numFmtId="0" fontId="0" fillId="31" borderId="1" xfId="0" applyFill="1" applyBorder="1" applyAlignment="1">
      <alignment horizontal="center" vertical="center"/>
    </xf>
    <xf numFmtId="0" fontId="0" fillId="31" borderId="6" xfId="0" applyFill="1" applyBorder="1" applyAlignment="1">
      <alignment horizontal="center" vertical="center"/>
    </xf>
    <xf numFmtId="0" fontId="0" fillId="31" borderId="1" xfId="0" applyFill="1" applyBorder="1" applyAlignment="1">
      <alignment horizontal="left" vertical="top"/>
    </xf>
    <xf numFmtId="0" fontId="0" fillId="0" borderId="7" xfId="0" applyBorder="1" applyAlignment="1">
      <alignment horizontal="center" vertical="center"/>
    </xf>
    <xf numFmtId="0" fontId="0" fillId="9" borderId="7" xfId="0" applyFill="1" applyBorder="1" applyAlignment="1">
      <alignment horizontal="center" vertical="center"/>
    </xf>
    <xf numFmtId="0" fontId="0" fillId="8" borderId="7" xfId="0" applyFill="1" applyBorder="1" applyAlignment="1">
      <alignment horizontal="center" vertical="center"/>
    </xf>
    <xf numFmtId="0" fontId="0" fillId="0" borderId="7" xfId="0" applyBorder="1" applyAlignment="1">
      <alignment horizontal="center" vertical="top"/>
    </xf>
    <xf numFmtId="0" fontId="0" fillId="23" borderId="7" xfId="0" applyFill="1" applyBorder="1" applyAlignment="1">
      <alignment horizontal="center" vertical="center"/>
    </xf>
    <xf numFmtId="0" fontId="0" fillId="19" borderId="48" xfId="0" applyFill="1" applyBorder="1" applyAlignment="1">
      <alignment horizontal="center"/>
    </xf>
    <xf numFmtId="0" fontId="0" fillId="19" borderId="49" xfId="0" applyFill="1" applyBorder="1" applyAlignment="1">
      <alignment horizontal="center"/>
    </xf>
    <xf numFmtId="0" fontId="9" fillId="28" borderId="40" xfId="3" applyFill="1" applyBorder="1" applyAlignment="1">
      <alignment horizontal="center" vertical="center" wrapText="1"/>
    </xf>
    <xf numFmtId="0" fontId="9" fillId="28" borderId="42" xfId="3" applyFill="1" applyBorder="1" applyAlignment="1">
      <alignment horizontal="center" vertical="center"/>
    </xf>
    <xf numFmtId="0" fontId="9" fillId="28" borderId="41" xfId="3" applyFill="1" applyBorder="1" applyAlignment="1">
      <alignment horizontal="center" vertical="center"/>
    </xf>
    <xf numFmtId="0" fontId="0" fillId="9" borderId="47" xfId="0" applyFill="1" applyBorder="1" applyAlignment="1">
      <alignment horizontal="center"/>
    </xf>
    <xf numFmtId="0" fontId="0" fillId="9" borderId="48" xfId="0" applyFill="1" applyBorder="1" applyAlignment="1">
      <alignment horizontal="center"/>
    </xf>
    <xf numFmtId="0" fontId="0" fillId="9" borderId="49" xfId="0" applyFill="1" applyBorder="1" applyAlignment="1">
      <alignment horizontal="center"/>
    </xf>
    <xf numFmtId="0" fontId="0" fillId="20" borderId="48" xfId="0" applyFill="1" applyBorder="1" applyAlignment="1">
      <alignment horizontal="center"/>
    </xf>
    <xf numFmtId="0" fontId="0" fillId="20" borderId="49" xfId="0" applyFill="1" applyBorder="1" applyAlignment="1">
      <alignment horizontal="center"/>
    </xf>
    <xf numFmtId="0" fontId="0" fillId="17" borderId="48" xfId="0" applyFill="1" applyBorder="1" applyAlignment="1">
      <alignment horizontal="center"/>
    </xf>
    <xf numFmtId="0" fontId="0" fillId="17" borderId="49" xfId="0" applyFill="1" applyBorder="1" applyAlignment="1">
      <alignment horizontal="center"/>
    </xf>
    <xf numFmtId="0" fontId="0" fillId="18" borderId="48" xfId="0" applyFill="1" applyBorder="1" applyAlignment="1">
      <alignment horizontal="center"/>
    </xf>
    <xf numFmtId="0" fontId="0" fillId="18" borderId="49" xfId="0" applyFill="1" applyBorder="1" applyAlignment="1">
      <alignment horizontal="center"/>
    </xf>
    <xf numFmtId="0" fontId="9" fillId="26" borderId="40" xfId="3" applyFill="1" applyBorder="1" applyAlignment="1">
      <alignment horizontal="center" vertical="center" wrapText="1"/>
    </xf>
    <xf numFmtId="0" fontId="9" fillId="26" borderId="42" xfId="3" applyFill="1" applyBorder="1" applyAlignment="1">
      <alignment horizontal="center" vertical="center"/>
    </xf>
    <xf numFmtId="0" fontId="9" fillId="26" borderId="41" xfId="3" applyFill="1" applyBorder="1" applyAlignment="1">
      <alignment horizontal="center" vertical="center"/>
    </xf>
    <xf numFmtId="0" fontId="0" fillId="25" borderId="61" xfId="0" applyFill="1" applyBorder="1" applyAlignment="1">
      <alignment horizontal="center"/>
    </xf>
    <xf numFmtId="0" fontId="0" fillId="25" borderId="11" xfId="0" applyFill="1" applyBorder="1" applyAlignment="1">
      <alignment horizontal="center"/>
    </xf>
    <xf numFmtId="0" fontId="0" fillId="25" borderId="36" xfId="0" applyFill="1" applyBorder="1" applyAlignment="1">
      <alignment horizontal="center"/>
    </xf>
    <xf numFmtId="0" fontId="0" fillId="14" borderId="48" xfId="0" applyFill="1" applyBorder="1" applyAlignment="1">
      <alignment horizontal="center"/>
    </xf>
    <xf numFmtId="0" fontId="0" fillId="14" borderId="49" xfId="0" applyFill="1" applyBorder="1" applyAlignment="1">
      <alignment horizontal="center"/>
    </xf>
    <xf numFmtId="0" fontId="0" fillId="18" borderId="61" xfId="0" applyFill="1" applyBorder="1" applyAlignment="1">
      <alignment horizontal="center"/>
    </xf>
    <xf numFmtId="0" fontId="0" fillId="18" borderId="11" xfId="0" applyFill="1" applyBorder="1" applyAlignment="1">
      <alignment horizontal="center"/>
    </xf>
    <xf numFmtId="0" fontId="0" fillId="18" borderId="60" xfId="0" applyFill="1" applyBorder="1" applyAlignment="1">
      <alignment horizontal="center"/>
    </xf>
    <xf numFmtId="0" fontId="0" fillId="24" borderId="61" xfId="0" applyFill="1" applyBorder="1" applyAlignment="1">
      <alignment horizontal="center"/>
    </xf>
    <xf numFmtId="0" fontId="0" fillId="24" borderId="11" xfId="0" applyFill="1" applyBorder="1" applyAlignment="1">
      <alignment horizontal="center"/>
    </xf>
    <xf numFmtId="0" fontId="0" fillId="24" borderId="60" xfId="0" applyFill="1" applyBorder="1" applyAlignment="1">
      <alignment horizontal="center"/>
    </xf>
    <xf numFmtId="0" fontId="0" fillId="25" borderId="60" xfId="0" applyFill="1" applyBorder="1" applyAlignment="1">
      <alignment horizontal="center"/>
    </xf>
    <xf numFmtId="0" fontId="9" fillId="21" borderId="40" xfId="3" applyFill="1" applyBorder="1" applyAlignment="1">
      <alignment horizontal="center" vertical="center" wrapText="1"/>
    </xf>
    <xf numFmtId="0" fontId="9" fillId="21" borderId="42" xfId="3" applyFill="1" applyBorder="1" applyAlignment="1">
      <alignment horizontal="center" vertical="center"/>
    </xf>
    <xf numFmtId="0" fontId="9" fillId="21" borderId="41" xfId="3" applyFill="1" applyBorder="1" applyAlignment="1">
      <alignment horizontal="center" vertical="center"/>
    </xf>
    <xf numFmtId="0" fontId="9" fillId="27" borderId="40" xfId="3" applyFill="1" applyBorder="1" applyAlignment="1">
      <alignment horizontal="center" vertical="center" wrapText="1"/>
    </xf>
    <xf numFmtId="0" fontId="9" fillId="27" borderId="42" xfId="3" applyFill="1" applyBorder="1" applyAlignment="1">
      <alignment horizontal="center" vertical="center"/>
    </xf>
    <xf numFmtId="0" fontId="9" fillId="27" borderId="41" xfId="3" applyFill="1" applyBorder="1" applyAlignment="1">
      <alignment horizontal="center" vertical="center"/>
    </xf>
    <xf numFmtId="0" fontId="9" fillId="24" borderId="40" xfId="3" applyFill="1" applyBorder="1" applyAlignment="1">
      <alignment horizontal="center" vertical="center" wrapText="1"/>
    </xf>
    <xf numFmtId="0" fontId="9" fillId="24" borderId="42" xfId="3" applyFill="1" applyBorder="1" applyAlignment="1">
      <alignment horizontal="center" vertical="center"/>
    </xf>
    <xf numFmtId="0" fontId="9" fillId="24" borderId="41" xfId="3" applyFill="1" applyBorder="1" applyAlignment="1">
      <alignment horizontal="center" vertical="center"/>
    </xf>
    <xf numFmtId="0" fontId="6" fillId="5" borderId="17" xfId="0" applyFont="1" applyFill="1" applyBorder="1" applyAlignment="1">
      <alignment horizontal="center" vertical="center"/>
    </xf>
    <xf numFmtId="0" fontId="6" fillId="5" borderId="20" xfId="0" applyFont="1" applyFill="1" applyBorder="1" applyAlignment="1">
      <alignment horizontal="center" vertical="center"/>
    </xf>
    <xf numFmtId="0" fontId="6" fillId="5" borderId="12" xfId="0" applyFont="1" applyFill="1" applyBorder="1" applyAlignment="1">
      <alignment horizontal="center" vertical="center"/>
    </xf>
    <xf numFmtId="0" fontId="6" fillId="5" borderId="19" xfId="0" applyFont="1" applyFill="1" applyBorder="1" applyAlignment="1">
      <alignment horizontal="center" vertical="center"/>
    </xf>
    <xf numFmtId="0" fontId="2" fillId="14" borderId="30" xfId="0" applyFont="1" applyFill="1" applyBorder="1" applyAlignment="1">
      <alignment horizontal="center"/>
    </xf>
    <xf numFmtId="0" fontId="2" fillId="14" borderId="31" xfId="0" applyFont="1" applyFill="1" applyBorder="1" applyAlignment="1">
      <alignment horizontal="center"/>
    </xf>
    <xf numFmtId="0" fontId="9" fillId="0" borderId="37" xfId="3" applyFill="1" applyBorder="1" applyAlignment="1">
      <alignment horizontal="center" vertical="center"/>
    </xf>
    <xf numFmtId="0" fontId="9" fillId="0" borderId="34" xfId="3" applyFill="1" applyBorder="1" applyAlignment="1">
      <alignment horizontal="center" vertical="center"/>
    </xf>
    <xf numFmtId="0" fontId="9" fillId="0" borderId="33" xfId="3" applyFill="1" applyBorder="1" applyAlignment="1">
      <alignment horizontal="center" vertical="center"/>
    </xf>
    <xf numFmtId="0" fontId="0" fillId="15" borderId="10" xfId="0" applyFill="1" applyBorder="1" applyAlignment="1">
      <alignment horizontal="center"/>
    </xf>
    <xf numFmtId="0" fontId="0" fillId="15" borderId="11" xfId="0" applyFill="1" applyBorder="1" applyAlignment="1">
      <alignment horizontal="center"/>
    </xf>
    <xf numFmtId="0" fontId="0" fillId="15" borderId="60" xfId="0" applyFill="1" applyBorder="1" applyAlignment="1">
      <alignment horizontal="center"/>
    </xf>
    <xf numFmtId="0" fontId="0" fillId="21" borderId="61" xfId="0" applyFill="1" applyBorder="1" applyAlignment="1">
      <alignment horizontal="center"/>
    </xf>
    <xf numFmtId="0" fontId="0" fillId="21" borderId="11" xfId="0" applyFill="1" applyBorder="1" applyAlignment="1">
      <alignment horizontal="center"/>
    </xf>
    <xf numFmtId="0" fontId="0" fillId="21" borderId="60" xfId="0" applyFill="1" applyBorder="1" applyAlignment="1">
      <alignment horizontal="center"/>
    </xf>
    <xf numFmtId="0" fontId="0" fillId="0" borderId="10" xfId="0" applyBorder="1" applyAlignment="1">
      <alignment horizontal="center"/>
    </xf>
    <xf numFmtId="0" fontId="0" fillId="0" borderId="11" xfId="0" applyBorder="1" applyAlignment="1">
      <alignment horizontal="center"/>
    </xf>
    <xf numFmtId="0" fontId="0" fillId="0" borderId="36" xfId="0" applyBorder="1" applyAlignment="1">
      <alignment horizontal="center"/>
    </xf>
    <xf numFmtId="0" fontId="0" fillId="0" borderId="16" xfId="0" applyBorder="1" applyAlignment="1">
      <alignment horizontal="center"/>
    </xf>
    <xf numFmtId="0" fontId="0" fillId="0" borderId="0" xfId="0" applyAlignment="1">
      <alignment horizontal="center"/>
    </xf>
    <xf numFmtId="0" fontId="0" fillId="0" borderId="32" xfId="0" applyBorder="1" applyAlignment="1">
      <alignment horizontal="center"/>
    </xf>
    <xf numFmtId="0" fontId="0" fillId="0" borderId="37" xfId="0" applyBorder="1" applyAlignment="1">
      <alignment horizontal="center"/>
    </xf>
    <xf numFmtId="0" fontId="0" fillId="0" borderId="34" xfId="0" applyBorder="1" applyAlignment="1">
      <alignment horizontal="center"/>
    </xf>
    <xf numFmtId="0" fontId="0" fillId="0" borderId="33" xfId="0" applyBorder="1" applyAlignment="1">
      <alignment horizontal="center"/>
    </xf>
    <xf numFmtId="0" fontId="0" fillId="14" borderId="47" xfId="0" applyFill="1" applyBorder="1" applyAlignment="1">
      <alignment horizontal="center"/>
    </xf>
    <xf numFmtId="0" fontId="7" fillId="0" borderId="10" xfId="0" applyFont="1" applyBorder="1" applyAlignment="1">
      <alignment horizontal="center" vertical="center"/>
    </xf>
    <xf numFmtId="0" fontId="7" fillId="0" borderId="11" xfId="0" applyFont="1" applyBorder="1" applyAlignment="1">
      <alignment horizontal="center" vertical="center"/>
    </xf>
    <xf numFmtId="0" fontId="7" fillId="0" borderId="36" xfId="0" applyFont="1" applyBorder="1" applyAlignment="1">
      <alignment horizontal="center" vertical="center"/>
    </xf>
    <xf numFmtId="0" fontId="7" fillId="0" borderId="16" xfId="0" applyFont="1" applyBorder="1" applyAlignment="1">
      <alignment horizontal="center" vertical="center"/>
    </xf>
    <xf numFmtId="0" fontId="7" fillId="0" borderId="0" xfId="0" applyFont="1" applyAlignment="1">
      <alignment horizontal="center" vertical="center"/>
    </xf>
    <xf numFmtId="0" fontId="7" fillId="0" borderId="32" xfId="0" applyFont="1" applyBorder="1" applyAlignment="1">
      <alignment horizontal="center" vertical="center"/>
    </xf>
    <xf numFmtId="0" fontId="0" fillId="14" borderId="40" xfId="0" applyFill="1" applyBorder="1" applyAlignment="1">
      <alignment horizontal="center"/>
    </xf>
    <xf numFmtId="0" fontId="0" fillId="14" borderId="42" xfId="0" applyFill="1" applyBorder="1" applyAlignment="1">
      <alignment horizontal="center"/>
    </xf>
    <xf numFmtId="0" fontId="0" fillId="14" borderId="16" xfId="0" applyFill="1" applyBorder="1" applyAlignment="1">
      <alignment horizontal="center"/>
    </xf>
    <xf numFmtId="0" fontId="0" fillId="14" borderId="41" xfId="0" applyFill="1" applyBorder="1" applyAlignment="1">
      <alignment horizontal="center"/>
    </xf>
    <xf numFmtId="0" fontId="9" fillId="15" borderId="40" xfId="3" applyFill="1" applyBorder="1" applyAlignment="1">
      <alignment horizontal="center" vertical="center" wrapText="1"/>
    </xf>
    <xf numFmtId="0" fontId="9" fillId="15" borderId="42" xfId="3" applyFill="1" applyBorder="1" applyAlignment="1">
      <alignment horizontal="center" vertical="center"/>
    </xf>
    <xf numFmtId="0" fontId="9" fillId="15" borderId="41" xfId="3" applyFill="1" applyBorder="1" applyAlignment="1">
      <alignment horizontal="center" vertical="center"/>
    </xf>
    <xf numFmtId="0" fontId="5" fillId="10" borderId="10" xfId="0" applyFont="1" applyFill="1" applyBorder="1" applyAlignment="1">
      <alignment horizontal="center"/>
    </xf>
    <xf numFmtId="0" fontId="5" fillId="10" borderId="11" xfId="0" applyFont="1" applyFill="1" applyBorder="1" applyAlignment="1">
      <alignment horizontal="center"/>
    </xf>
    <xf numFmtId="0" fontId="5" fillId="10" borderId="26" xfId="0" applyFont="1" applyFill="1" applyBorder="1" applyAlignment="1">
      <alignment horizontal="center"/>
    </xf>
    <xf numFmtId="0" fontId="5" fillId="10" borderId="28" xfId="0" applyFont="1" applyFill="1" applyBorder="1" applyAlignment="1">
      <alignment horizontal="center"/>
    </xf>
    <xf numFmtId="0" fontId="9" fillId="18" borderId="40" xfId="3" applyFill="1" applyBorder="1" applyAlignment="1">
      <alignment horizontal="center" vertical="center" wrapText="1"/>
    </xf>
    <xf numFmtId="0" fontId="9" fillId="18" borderId="42" xfId="3" applyFill="1" applyBorder="1" applyAlignment="1">
      <alignment horizontal="center" vertical="center"/>
    </xf>
    <xf numFmtId="0" fontId="9" fillId="18" borderId="41" xfId="3" applyFill="1" applyBorder="1" applyAlignment="1">
      <alignment horizontal="center" vertical="center"/>
    </xf>
    <xf numFmtId="0" fontId="0" fillId="27" borderId="61" xfId="0" applyFill="1" applyBorder="1" applyAlignment="1">
      <alignment horizontal="center"/>
    </xf>
    <xf numFmtId="0" fontId="0" fillId="27" borderId="11" xfId="0" applyFill="1" applyBorder="1" applyAlignment="1">
      <alignment horizontal="center"/>
    </xf>
    <xf numFmtId="0" fontId="0" fillId="27" borderId="36" xfId="0" applyFill="1" applyBorder="1" applyAlignment="1">
      <alignment horizontal="center"/>
    </xf>
    <xf numFmtId="0" fontId="0" fillId="26" borderId="61" xfId="0" applyFill="1" applyBorder="1" applyAlignment="1">
      <alignment horizontal="center"/>
    </xf>
    <xf numFmtId="0" fontId="0" fillId="26" borderId="11" xfId="0" applyFill="1" applyBorder="1" applyAlignment="1">
      <alignment horizontal="center"/>
    </xf>
    <xf numFmtId="0" fontId="0" fillId="26" borderId="60" xfId="0" applyFill="1" applyBorder="1" applyAlignment="1">
      <alignment horizontal="center"/>
    </xf>
    <xf numFmtId="0" fontId="0" fillId="23" borderId="25" xfId="0" applyFill="1" applyBorder="1" applyAlignment="1">
      <alignment horizontal="center" vertical="top"/>
    </xf>
    <xf numFmtId="0" fontId="0" fillId="23" borderId="26" xfId="0" applyFill="1" applyBorder="1" applyAlignment="1">
      <alignment horizontal="center" vertical="top"/>
    </xf>
    <xf numFmtId="0" fontId="0" fillId="23" borderId="28" xfId="0" applyFill="1" applyBorder="1" applyAlignment="1">
      <alignment horizontal="center" vertical="top"/>
    </xf>
    <xf numFmtId="0" fontId="0" fillId="23" borderId="11" xfId="0" applyFill="1" applyBorder="1" applyAlignment="1">
      <alignment horizontal="center" vertical="top"/>
    </xf>
    <xf numFmtId="0" fontId="0" fillId="19" borderId="12" xfId="0" applyFill="1" applyBorder="1" applyAlignment="1">
      <alignment horizontal="center" vertical="center"/>
    </xf>
    <xf numFmtId="0" fontId="0" fillId="19" borderId="15" xfId="0" applyFill="1" applyBorder="1" applyAlignment="1">
      <alignment horizontal="center" vertical="center"/>
    </xf>
    <xf numFmtId="0" fontId="0" fillId="23" borderId="25" xfId="0" applyFill="1" applyBorder="1" applyAlignment="1">
      <alignment horizontal="center" wrapText="1"/>
    </xf>
    <xf numFmtId="0" fontId="0" fillId="23" borderId="26" xfId="0" applyFill="1" applyBorder="1" applyAlignment="1">
      <alignment horizontal="center" wrapText="1"/>
    </xf>
    <xf numFmtId="0" fontId="0" fillId="23" borderId="36" xfId="0" applyFill="1" applyBorder="1" applyAlignment="1">
      <alignment horizontal="center" wrapText="1"/>
    </xf>
    <xf numFmtId="0" fontId="0" fillId="20" borderId="12" xfId="0" applyFill="1" applyBorder="1" applyAlignment="1">
      <alignment horizontal="center" vertical="center"/>
    </xf>
    <xf numFmtId="0" fontId="0" fillId="20" borderId="15" xfId="0" applyFill="1" applyBorder="1" applyAlignment="1">
      <alignment horizontal="center" vertical="center"/>
    </xf>
    <xf numFmtId="0" fontId="0" fillId="17" borderId="12" xfId="0" applyFill="1" applyBorder="1" applyAlignment="1">
      <alignment horizontal="center" vertical="center"/>
    </xf>
    <xf numFmtId="0" fontId="0" fillId="17" borderId="15" xfId="0" applyFill="1" applyBorder="1" applyAlignment="1">
      <alignment horizontal="center" vertical="center"/>
    </xf>
    <xf numFmtId="0" fontId="0" fillId="18" borderId="12" xfId="0" applyFill="1" applyBorder="1" applyAlignment="1">
      <alignment horizontal="center" vertical="center"/>
    </xf>
    <xf numFmtId="0" fontId="0" fillId="18" borderId="15" xfId="0" applyFill="1" applyBorder="1" applyAlignment="1">
      <alignment horizontal="center" vertical="center"/>
    </xf>
    <xf numFmtId="0" fontId="0" fillId="9" borderId="12" xfId="0" applyFill="1" applyBorder="1" applyAlignment="1">
      <alignment horizontal="center" vertical="center"/>
    </xf>
    <xf numFmtId="0" fontId="0" fillId="9" borderId="15" xfId="0" applyFill="1" applyBorder="1" applyAlignment="1">
      <alignment horizontal="center" vertical="center"/>
    </xf>
    <xf numFmtId="0" fontId="0" fillId="14" borderId="81" xfId="0" applyFill="1" applyBorder="1" applyAlignment="1">
      <alignment horizontal="center" wrapText="1"/>
    </xf>
    <xf numFmtId="0" fontId="0" fillId="14" borderId="83" xfId="0" applyFill="1" applyBorder="1" applyAlignment="1">
      <alignment horizontal="center" wrapText="1"/>
    </xf>
    <xf numFmtId="0" fontId="0" fillId="14" borderId="79" xfId="0" applyFill="1" applyBorder="1" applyAlignment="1">
      <alignment horizontal="left" vertical="top"/>
    </xf>
    <xf numFmtId="0" fontId="0" fillId="14" borderId="62" xfId="0" applyFill="1" applyBorder="1" applyAlignment="1">
      <alignment horizontal="left" vertical="top"/>
    </xf>
    <xf numFmtId="0" fontId="0" fillId="14" borderId="65" xfId="0" applyFill="1" applyBorder="1" applyAlignment="1">
      <alignment horizontal="center" vertical="center" wrapText="1"/>
    </xf>
    <xf numFmtId="0" fontId="0" fillId="14" borderId="2" xfId="0" applyFill="1" applyBorder="1" applyAlignment="1">
      <alignment horizontal="center" vertical="center" wrapText="1"/>
    </xf>
    <xf numFmtId="0" fontId="0" fillId="14" borderId="65" xfId="0" applyFill="1" applyBorder="1" applyAlignment="1">
      <alignment vertical="center" wrapText="1"/>
    </xf>
    <xf numFmtId="0" fontId="0" fillId="14" borderId="2" xfId="0" applyFill="1" applyBorder="1" applyAlignment="1">
      <alignment vertical="center" wrapText="1"/>
    </xf>
    <xf numFmtId="0" fontId="0" fillId="14" borderId="66" xfId="0" applyFill="1" applyBorder="1" applyAlignment="1">
      <alignment horizontal="center" vertical="center" wrapText="1"/>
    </xf>
    <xf numFmtId="0" fontId="0" fillId="14" borderId="4" xfId="0" applyFill="1" applyBorder="1" applyAlignment="1">
      <alignment horizontal="center" vertical="center" wrapText="1"/>
    </xf>
    <xf numFmtId="0" fontId="0" fillId="14" borderId="67" xfId="0" applyFill="1" applyBorder="1" applyAlignment="1">
      <alignment horizontal="center" vertical="center"/>
    </xf>
    <xf numFmtId="0" fontId="0" fillId="9" borderId="9" xfId="0" applyFill="1" applyBorder="1" applyAlignment="1">
      <alignment horizontal="center" vertical="center"/>
    </xf>
    <xf numFmtId="0" fontId="0" fillId="9" borderId="3" xfId="0" applyFill="1" applyBorder="1" applyAlignment="1">
      <alignment horizontal="center" vertical="center"/>
    </xf>
    <xf numFmtId="0" fontId="0" fillId="9" borderId="35" xfId="0" applyFill="1" applyBorder="1" applyAlignment="1">
      <alignment horizontal="center" vertical="center"/>
    </xf>
    <xf numFmtId="0" fontId="8" fillId="7" borderId="23" xfId="0" applyFont="1" applyFill="1" applyBorder="1" applyAlignment="1">
      <alignment horizontal="center" vertical="center" wrapText="1"/>
    </xf>
    <xf numFmtId="0" fontId="8" fillId="7" borderId="53" xfId="0" applyFont="1" applyFill="1" applyBorder="1" applyAlignment="1">
      <alignment horizontal="center" vertical="center" wrapText="1"/>
    </xf>
    <xf numFmtId="0" fontId="5" fillId="10" borderId="25" xfId="0" applyFont="1" applyFill="1" applyBorder="1" applyAlignment="1">
      <alignment horizontal="center"/>
    </xf>
    <xf numFmtId="0" fontId="6" fillId="5" borderId="38" xfId="0" applyFont="1" applyFill="1" applyBorder="1" applyAlignment="1">
      <alignment horizontal="center" vertical="center"/>
    </xf>
    <xf numFmtId="0" fontId="0" fillId="0" borderId="12" xfId="0" applyBorder="1" applyAlignment="1">
      <alignment horizontal="center" vertical="center"/>
    </xf>
    <xf numFmtId="0" fontId="0" fillId="0" borderId="19" xfId="0" applyBorder="1" applyAlignment="1">
      <alignment horizontal="center" vertical="center"/>
    </xf>
    <xf numFmtId="0" fontId="0" fillId="0" borderId="11" xfId="0" applyBorder="1"/>
    <xf numFmtId="0" fontId="0" fillId="0" borderId="36" xfId="0" applyBorder="1"/>
    <xf numFmtId="0" fontId="0" fillId="0" borderId="0" xfId="0"/>
    <xf numFmtId="0" fontId="0" fillId="0" borderId="32" xfId="0" applyBorder="1"/>
    <xf numFmtId="0" fontId="6" fillId="12" borderId="13" xfId="0" applyFont="1" applyFill="1" applyBorder="1" applyAlignment="1">
      <alignment horizontal="center"/>
    </xf>
    <xf numFmtId="0" fontId="6" fillId="12" borderId="14" xfId="0" applyFont="1" applyFill="1" applyBorder="1" applyAlignment="1">
      <alignment horizontal="center"/>
    </xf>
    <xf numFmtId="0" fontId="6" fillId="13" borderId="52" xfId="0" applyFont="1" applyFill="1" applyBorder="1" applyAlignment="1">
      <alignment horizontal="center"/>
    </xf>
    <xf numFmtId="0" fontId="6" fillId="13" borderId="14" xfId="0" applyFont="1" applyFill="1" applyBorder="1" applyAlignment="1">
      <alignment horizontal="center"/>
    </xf>
    <xf numFmtId="0" fontId="6" fillId="5" borderId="18" xfId="0" applyFont="1" applyFill="1" applyBorder="1" applyAlignment="1">
      <alignment horizontal="center" vertical="center"/>
    </xf>
    <xf numFmtId="0" fontId="9" fillId="0" borderId="17" xfId="3" applyFill="1" applyBorder="1" applyAlignment="1">
      <alignment horizontal="center" vertical="center"/>
    </xf>
    <xf numFmtId="0" fontId="9" fillId="0" borderId="20" xfId="3" applyFill="1" applyBorder="1" applyAlignment="1">
      <alignment horizontal="center" vertical="center"/>
    </xf>
    <xf numFmtId="0" fontId="8" fillId="11" borderId="6" xfId="0" applyFont="1" applyFill="1" applyBorder="1" applyAlignment="1">
      <alignment horizontal="center" vertical="center" wrapText="1"/>
    </xf>
    <xf numFmtId="0" fontId="8" fillId="11" borderId="7" xfId="0" applyFont="1" applyFill="1" applyBorder="1" applyAlignment="1">
      <alignment horizontal="center" vertical="center" wrapText="1"/>
    </xf>
    <xf numFmtId="0" fontId="8" fillId="11" borderId="29" xfId="0" applyFont="1" applyFill="1" applyBorder="1" applyAlignment="1">
      <alignment horizontal="center" vertical="center" wrapText="1"/>
    </xf>
    <xf numFmtId="0" fontId="0" fillId="0" borderId="17" xfId="0" applyBorder="1" applyAlignment="1">
      <alignment horizontal="center" vertical="center"/>
    </xf>
    <xf numFmtId="0" fontId="0" fillId="0" borderId="20" xfId="0" applyBorder="1" applyAlignment="1">
      <alignment horizontal="center" vertical="center"/>
    </xf>
    <xf numFmtId="0" fontId="6" fillId="5" borderId="59" xfId="0" applyFont="1" applyFill="1" applyBorder="1" applyAlignment="1">
      <alignment horizontal="center" vertical="center"/>
    </xf>
    <xf numFmtId="0" fontId="0" fillId="0" borderId="30" xfId="0" applyBorder="1" applyAlignment="1">
      <alignment horizontal="center" vertical="center"/>
    </xf>
    <xf numFmtId="0" fontId="0" fillId="0" borderId="31" xfId="0" applyBorder="1" applyAlignment="1">
      <alignment horizontal="center" vertical="center"/>
    </xf>
    <xf numFmtId="0" fontId="8" fillId="7" borderId="54" xfId="0" applyFont="1" applyFill="1" applyBorder="1" applyAlignment="1">
      <alignment horizontal="center" vertical="center" wrapText="1"/>
    </xf>
    <xf numFmtId="0" fontId="8" fillId="7" borderId="55" xfId="0" applyFont="1" applyFill="1" applyBorder="1" applyAlignment="1">
      <alignment horizontal="center" vertical="center" wrapText="1"/>
    </xf>
    <xf numFmtId="0" fontId="0" fillId="14" borderId="1" xfId="0" applyFill="1" applyBorder="1" applyAlignment="1">
      <alignment horizontal="center" vertical="center" wrapText="1"/>
    </xf>
    <xf numFmtId="0" fontId="0" fillId="9" borderId="1" xfId="0" applyFill="1" applyBorder="1" applyAlignment="1">
      <alignment horizontal="center" vertical="center"/>
    </xf>
    <xf numFmtId="0" fontId="0" fillId="20" borderId="1" xfId="0" applyFill="1" applyBorder="1" applyAlignment="1">
      <alignment horizontal="center" vertical="center"/>
    </xf>
    <xf numFmtId="0" fontId="0" fillId="17" borderId="1" xfId="0" applyFill="1" applyBorder="1" applyAlignment="1">
      <alignment horizontal="center" vertical="center"/>
    </xf>
    <xf numFmtId="0" fontId="0" fillId="18" borderId="1" xfId="0" applyFill="1" applyBorder="1" applyAlignment="1">
      <alignment horizontal="center" vertical="center"/>
    </xf>
    <xf numFmtId="0" fontId="0" fillId="19" borderId="1" xfId="0" applyFill="1" applyBorder="1" applyAlignment="1">
      <alignment horizontal="center" vertical="center"/>
    </xf>
    <xf numFmtId="0" fontId="0" fillId="14" borderId="1" xfId="0" applyFill="1" applyBorder="1" applyAlignment="1">
      <alignment horizontal="center" vertical="center"/>
    </xf>
    <xf numFmtId="0" fontId="0" fillId="23" borderId="1" xfId="0" applyFill="1" applyBorder="1" applyAlignment="1">
      <alignment horizontal="center" wrapText="1"/>
    </xf>
    <xf numFmtId="0" fontId="0" fillId="14" borderId="1" xfId="0" applyFill="1" applyBorder="1" applyAlignment="1">
      <alignment horizontal="center" wrapText="1"/>
    </xf>
    <xf numFmtId="0" fontId="8" fillId="7" borderId="5" xfId="0" applyFont="1" applyFill="1" applyBorder="1" applyAlignment="1">
      <alignment horizontal="center" vertical="center" wrapText="1"/>
    </xf>
    <xf numFmtId="0" fontId="8" fillId="7" borderId="85" xfId="0" applyFont="1" applyFill="1" applyBorder="1" applyAlignment="1">
      <alignment horizontal="center" vertical="center" wrapText="1"/>
    </xf>
    <xf numFmtId="0" fontId="8" fillId="7" borderId="56" xfId="0" applyFont="1" applyFill="1" applyBorder="1" applyAlignment="1">
      <alignment horizontal="center" vertical="center" wrapText="1"/>
    </xf>
    <xf numFmtId="0" fontId="8" fillId="7" borderId="57" xfId="0" applyFont="1" applyFill="1" applyBorder="1" applyAlignment="1">
      <alignment horizontal="center" vertical="center" wrapText="1"/>
    </xf>
    <xf numFmtId="0" fontId="6" fillId="5" borderId="3" xfId="0" applyFont="1" applyFill="1" applyBorder="1" applyAlignment="1">
      <alignment horizontal="center" vertical="center"/>
    </xf>
    <xf numFmtId="0" fontId="0" fillId="0" borderId="3" xfId="0" applyBorder="1" applyAlignment="1">
      <alignment horizontal="center" vertical="center"/>
    </xf>
    <xf numFmtId="0" fontId="6" fillId="12" borderId="38" xfId="0" applyFont="1" applyFill="1" applyBorder="1" applyAlignment="1">
      <alignment horizontal="center"/>
    </xf>
    <xf numFmtId="0" fontId="6" fillId="12" borderId="9" xfId="0" applyFont="1" applyFill="1" applyBorder="1" applyAlignment="1">
      <alignment horizontal="center"/>
    </xf>
    <xf numFmtId="0" fontId="6" fillId="13" borderId="8" xfId="0" applyFont="1" applyFill="1" applyBorder="1" applyAlignment="1">
      <alignment horizontal="center"/>
    </xf>
    <xf numFmtId="0" fontId="6" fillId="13" borderId="9" xfId="0" applyFont="1" applyFill="1" applyBorder="1" applyAlignment="1">
      <alignment horizontal="center"/>
    </xf>
    <xf numFmtId="0" fontId="6" fillId="5" borderId="1" xfId="0" applyFont="1" applyFill="1" applyBorder="1" applyAlignment="1">
      <alignment horizontal="center" vertical="center"/>
    </xf>
    <xf numFmtId="0" fontId="9" fillId="0" borderId="1" xfId="3" applyFill="1" applyBorder="1" applyAlignment="1">
      <alignment horizontal="center" vertical="center"/>
    </xf>
    <xf numFmtId="0" fontId="0" fillId="0" borderId="1" xfId="0" applyBorder="1" applyAlignment="1">
      <alignment horizontal="center" vertical="center"/>
    </xf>
    <xf numFmtId="0" fontId="6" fillId="5" borderId="2" xfId="0" applyFont="1" applyFill="1" applyBorder="1" applyAlignment="1">
      <alignment horizontal="center" vertical="center"/>
    </xf>
    <xf numFmtId="0" fontId="0" fillId="0" borderId="2" xfId="0" applyBorder="1" applyAlignment="1">
      <alignment horizontal="center" vertical="center"/>
    </xf>
    <xf numFmtId="0" fontId="5" fillId="32" borderId="25" xfId="0" applyFont="1" applyFill="1" applyBorder="1" applyAlignment="1">
      <alignment horizontal="center"/>
    </xf>
    <xf numFmtId="0" fontId="5" fillId="32" borderId="26" xfId="0" applyFont="1" applyFill="1" applyBorder="1" applyAlignment="1">
      <alignment horizontal="center"/>
    </xf>
    <xf numFmtId="0" fontId="5" fillId="32" borderId="11" xfId="0" applyFont="1" applyFill="1" applyBorder="1" applyAlignment="1">
      <alignment horizontal="center"/>
    </xf>
    <xf numFmtId="0" fontId="5" fillId="32" borderId="28" xfId="0" applyFont="1" applyFill="1" applyBorder="1" applyAlignment="1">
      <alignment horizontal="center"/>
    </xf>
    <xf numFmtId="0" fontId="0" fillId="14" borderId="64" xfId="0" applyFill="1" applyBorder="1" applyAlignment="1">
      <alignment horizontal="center" vertical="center"/>
    </xf>
    <xf numFmtId="0" fontId="0" fillId="14" borderId="86" xfId="0" applyFill="1" applyBorder="1" applyAlignment="1">
      <alignment horizontal="center" vertical="center"/>
    </xf>
    <xf numFmtId="0" fontId="0" fillId="14" borderId="3" xfId="0" applyFill="1" applyBorder="1" applyAlignment="1">
      <alignment horizontal="center" vertical="center" wrapText="1"/>
    </xf>
    <xf numFmtId="0" fontId="0" fillId="14" borderId="15" xfId="0" applyFill="1" applyBorder="1" applyAlignment="1">
      <alignment horizontal="center" vertical="center"/>
    </xf>
    <xf numFmtId="0" fontId="0" fillId="14" borderId="22" xfId="0" applyFill="1" applyBorder="1" applyAlignment="1">
      <alignment horizontal="center" vertical="center"/>
    </xf>
    <xf numFmtId="0" fontId="0" fillId="14" borderId="19" xfId="0" applyFill="1" applyBorder="1" applyAlignment="1">
      <alignment horizontal="center" vertical="center"/>
    </xf>
    <xf numFmtId="0" fontId="0" fillId="14" borderId="24" xfId="0" applyFill="1" applyBorder="1" applyAlignment="1">
      <alignment horizontal="center" vertical="center"/>
    </xf>
    <xf numFmtId="0" fontId="0" fillId="14" borderId="71" xfId="0" applyFill="1" applyBorder="1" applyAlignment="1">
      <alignment horizontal="center" vertical="center"/>
    </xf>
    <xf numFmtId="0" fontId="0" fillId="23" borderId="37" xfId="0" applyFill="1" applyBorder="1" applyAlignment="1">
      <alignment horizontal="center" wrapText="1"/>
    </xf>
    <xf numFmtId="0" fontId="0" fillId="23" borderId="34" xfId="0" applyFill="1" applyBorder="1" applyAlignment="1">
      <alignment horizontal="center" wrapText="1"/>
    </xf>
    <xf numFmtId="0" fontId="0" fillId="14" borderId="82" xfId="0" applyFill="1" applyBorder="1" applyAlignment="1">
      <alignment horizontal="center" wrapText="1"/>
    </xf>
    <xf numFmtId="0" fontId="0" fillId="14" borderId="79" xfId="0" applyFill="1" applyBorder="1" applyAlignment="1">
      <alignment horizontal="center" vertical="center"/>
    </xf>
    <xf numFmtId="0" fontId="0" fillId="14" borderId="80" xfId="0" applyFill="1" applyBorder="1" applyAlignment="1">
      <alignment horizontal="center" vertical="center"/>
    </xf>
    <xf numFmtId="0" fontId="0" fillId="14" borderId="69" xfId="0" applyFill="1" applyBorder="1" applyAlignment="1">
      <alignment horizontal="center" vertical="center" wrapText="1"/>
    </xf>
    <xf numFmtId="0" fontId="0" fillId="14" borderId="70" xfId="0" applyFill="1" applyBorder="1" applyAlignment="1">
      <alignment horizontal="center" vertical="center" wrapText="1"/>
    </xf>
    <xf numFmtId="0" fontId="9" fillId="0" borderId="17" xfId="3" applyFill="1" applyBorder="1" applyAlignment="1">
      <alignment horizontal="center"/>
    </xf>
    <xf numFmtId="0" fontId="9" fillId="0" borderId="20" xfId="3" applyFill="1" applyBorder="1" applyAlignment="1">
      <alignment horizontal="center"/>
    </xf>
    <xf numFmtId="0" fontId="0" fillId="14" borderId="68" xfId="0" applyFill="1" applyBorder="1" applyAlignment="1">
      <alignment horizontal="center" vertical="center"/>
    </xf>
  </cellXfs>
  <cellStyles count="4">
    <cellStyle name="Hyperlink" xfId="3" builtinId="8"/>
    <cellStyle name="Normal" xfId="0" builtinId="0"/>
    <cellStyle name="Normal 2 2" xfId="1" xr:uid="{B5A74071-4B2A-43C2-A345-D316B1A87BCB}"/>
    <cellStyle name="Percent" xfId="2" builtinId="5"/>
  </cellStyles>
  <dxfs count="69">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theme="9" tint="0.59996337778862885"/>
        </patternFill>
      </fill>
    </dxf>
    <dxf>
      <fill>
        <patternFill>
          <bgColor theme="8" tint="0.79998168889431442"/>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theme="9" tint="0.59996337778862885"/>
        </patternFill>
      </fill>
    </dxf>
    <dxf>
      <fill>
        <patternFill>
          <bgColor theme="8" tint="0.79998168889431442"/>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theme="9" tint="0.59996337778862885"/>
        </patternFill>
      </fill>
    </dxf>
    <dxf>
      <fill>
        <patternFill>
          <bgColor theme="8" tint="0.79998168889431442"/>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theme="9" tint="0.59996337778862885"/>
        </patternFill>
      </fill>
    </dxf>
    <dxf>
      <fill>
        <patternFill>
          <bgColor theme="8" tint="0.79998168889431442"/>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theme="9" tint="0.59996337778862885"/>
        </patternFill>
      </fill>
    </dxf>
    <dxf>
      <fill>
        <patternFill>
          <bgColor theme="8" tint="0.79998168889431442"/>
        </patternFill>
      </fill>
    </dxf>
    <dxf>
      <fill>
        <patternFill>
          <bgColor rgb="FF92D050"/>
        </patternFill>
      </fill>
    </dxf>
    <dxf>
      <fill>
        <patternFill>
          <bgColor rgb="FFFF0000"/>
        </patternFill>
      </fill>
    </dxf>
    <dxf>
      <fill>
        <patternFill>
          <bgColor theme="9" tint="0.59996337778862885"/>
        </patternFill>
      </fill>
    </dxf>
    <dxf>
      <fill>
        <patternFill>
          <bgColor theme="8" tint="0.79998168889431442"/>
        </patternFill>
      </fill>
    </dxf>
    <dxf>
      <fill>
        <patternFill>
          <bgColor theme="9" tint="0.59996337778862885"/>
        </patternFill>
      </fill>
    </dxf>
    <dxf>
      <fill>
        <patternFill>
          <bgColor theme="8" tint="0.79998168889431442"/>
        </patternFill>
      </fill>
    </dxf>
    <dxf>
      <fill>
        <patternFill>
          <bgColor rgb="FF92D050"/>
        </patternFill>
      </fill>
    </dxf>
    <dxf>
      <fill>
        <patternFill>
          <bgColor rgb="FFFF0000"/>
        </patternFill>
      </fill>
    </dxf>
    <dxf>
      <fill>
        <patternFill>
          <bgColor theme="9" tint="0.59996337778862885"/>
        </patternFill>
      </fill>
    </dxf>
    <dxf>
      <fill>
        <patternFill>
          <bgColor theme="8" tint="0.79998168889431442"/>
        </patternFill>
      </fill>
    </dxf>
    <dxf>
      <fill>
        <patternFill>
          <bgColor theme="9" tint="0.59996337778862885"/>
        </patternFill>
      </fill>
    </dxf>
    <dxf>
      <fill>
        <patternFill>
          <bgColor theme="8" tint="0.79998168889431442"/>
        </patternFill>
      </fill>
    </dxf>
    <dxf>
      <fill>
        <patternFill>
          <bgColor rgb="FF92D050"/>
        </patternFill>
      </fill>
    </dxf>
    <dxf>
      <fill>
        <patternFill>
          <bgColor rgb="FFFF0000"/>
        </patternFill>
      </fill>
    </dxf>
    <dxf>
      <fill>
        <patternFill>
          <bgColor theme="9" tint="0.59996337778862885"/>
        </patternFill>
      </fill>
    </dxf>
    <dxf>
      <fill>
        <patternFill>
          <bgColor theme="8" tint="0.79998168889431442"/>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theme="9" tint="0.59996337778862885"/>
        </patternFill>
      </fill>
    </dxf>
    <dxf>
      <fill>
        <patternFill>
          <bgColor theme="8" tint="0.79998168889431442"/>
        </patternFill>
      </fill>
    </dxf>
    <dxf>
      <fill>
        <patternFill>
          <bgColor theme="9" tint="0.59996337778862885"/>
        </patternFill>
      </fill>
    </dxf>
    <dxf>
      <fill>
        <patternFill>
          <bgColor theme="8" tint="0.79998168889431442"/>
        </patternFill>
      </fill>
    </dxf>
    <dxf>
      <fill>
        <patternFill>
          <bgColor theme="9" tint="0.59996337778862885"/>
        </patternFill>
      </fill>
    </dxf>
    <dxf>
      <fill>
        <patternFill>
          <bgColor theme="8" tint="0.79998168889431442"/>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s>
  <tableStyles count="0" defaultTableStyle="TableStyleMedium2" defaultPivotStyle="PivotStyleLight16"/>
  <colors>
    <mruColors>
      <color rgb="FF00FFCC"/>
      <color rgb="FFFF99FF"/>
      <color rgb="FFFC5E3E"/>
      <color rgb="FFCC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21</xdr:col>
      <xdr:colOff>449034</xdr:colOff>
      <xdr:row>2</xdr:row>
      <xdr:rowOff>62027</xdr:rowOff>
    </xdr:from>
    <xdr:to>
      <xdr:col>25</xdr:col>
      <xdr:colOff>3778</xdr:colOff>
      <xdr:row>5</xdr:row>
      <xdr:rowOff>136071</xdr:rowOff>
    </xdr:to>
    <xdr:pic>
      <xdr:nvPicPr>
        <xdr:cNvPr id="3" name="Picture 2">
          <a:extLst>
            <a:ext uri="{FF2B5EF4-FFF2-40B4-BE49-F238E27FC236}">
              <a16:creationId xmlns:a16="http://schemas.microsoft.com/office/drawing/2014/main" id="{A7DE325A-101C-4349-9CA0-A52866B50AE7}"/>
            </a:ext>
          </a:extLst>
        </xdr:cNvPr>
        <xdr:cNvPicPr>
          <a:picLocks noChangeAspect="1"/>
        </xdr:cNvPicPr>
      </xdr:nvPicPr>
      <xdr:blipFill>
        <a:blip xmlns:r="http://schemas.openxmlformats.org/officeDocument/2006/relationships" r:embed="rId1"/>
        <a:stretch>
          <a:fillRect/>
        </a:stretch>
      </xdr:blipFill>
      <xdr:spPr>
        <a:xfrm>
          <a:off x="13552713" y="633527"/>
          <a:ext cx="2157109" cy="727187"/>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6</xdr:col>
      <xdr:colOff>1371600</xdr:colOff>
      <xdr:row>2</xdr:row>
      <xdr:rowOff>47625</xdr:rowOff>
    </xdr:from>
    <xdr:to>
      <xdr:col>7</xdr:col>
      <xdr:colOff>825954</xdr:colOff>
      <xdr:row>5</xdr:row>
      <xdr:rowOff>53068</xdr:rowOff>
    </xdr:to>
    <xdr:pic>
      <xdr:nvPicPr>
        <xdr:cNvPr id="2" name="Picture 1">
          <a:extLst>
            <a:ext uri="{FF2B5EF4-FFF2-40B4-BE49-F238E27FC236}">
              <a16:creationId xmlns:a16="http://schemas.microsoft.com/office/drawing/2014/main" id="{621C5849-87E5-430C-A718-48681E94D980}"/>
            </a:ext>
          </a:extLst>
        </xdr:cNvPr>
        <xdr:cNvPicPr>
          <a:picLocks noChangeAspect="1"/>
        </xdr:cNvPicPr>
      </xdr:nvPicPr>
      <xdr:blipFill>
        <a:blip xmlns:r="http://schemas.openxmlformats.org/officeDocument/2006/relationships" r:embed="rId1"/>
        <a:stretch>
          <a:fillRect/>
        </a:stretch>
      </xdr:blipFill>
      <xdr:spPr>
        <a:xfrm>
          <a:off x="10791825" y="619125"/>
          <a:ext cx="2502354" cy="68171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352425</xdr:colOff>
      <xdr:row>2</xdr:row>
      <xdr:rowOff>47625</xdr:rowOff>
    </xdr:from>
    <xdr:to>
      <xdr:col>8</xdr:col>
      <xdr:colOff>810533</xdr:colOff>
      <xdr:row>5</xdr:row>
      <xdr:rowOff>49893</xdr:rowOff>
    </xdr:to>
    <xdr:pic>
      <xdr:nvPicPr>
        <xdr:cNvPr id="2" name="Picture 1">
          <a:extLst>
            <a:ext uri="{FF2B5EF4-FFF2-40B4-BE49-F238E27FC236}">
              <a16:creationId xmlns:a16="http://schemas.microsoft.com/office/drawing/2014/main" id="{3D049027-41C7-40F0-B4AD-79193028E53A}"/>
            </a:ext>
          </a:extLst>
        </xdr:cNvPr>
        <xdr:cNvPicPr>
          <a:picLocks noChangeAspect="1"/>
        </xdr:cNvPicPr>
      </xdr:nvPicPr>
      <xdr:blipFill>
        <a:blip xmlns:r="http://schemas.openxmlformats.org/officeDocument/2006/relationships" r:embed="rId1"/>
        <a:stretch>
          <a:fillRect/>
        </a:stretch>
      </xdr:blipFill>
      <xdr:spPr>
        <a:xfrm>
          <a:off x="9795782" y="619125"/>
          <a:ext cx="2502354" cy="6858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1371600</xdr:colOff>
      <xdr:row>2</xdr:row>
      <xdr:rowOff>47625</xdr:rowOff>
    </xdr:from>
    <xdr:to>
      <xdr:col>7</xdr:col>
      <xdr:colOff>1152526</xdr:colOff>
      <xdr:row>5</xdr:row>
      <xdr:rowOff>46718</xdr:rowOff>
    </xdr:to>
    <xdr:pic>
      <xdr:nvPicPr>
        <xdr:cNvPr id="4" name="Picture 1">
          <a:extLst>
            <a:ext uri="{FF2B5EF4-FFF2-40B4-BE49-F238E27FC236}">
              <a16:creationId xmlns:a16="http://schemas.microsoft.com/office/drawing/2014/main" id="{4538A2F0-B9BC-4E85-95FA-D728B034BBF3}"/>
            </a:ext>
          </a:extLst>
        </xdr:cNvPr>
        <xdr:cNvPicPr>
          <a:picLocks noChangeAspect="1"/>
        </xdr:cNvPicPr>
      </xdr:nvPicPr>
      <xdr:blipFill>
        <a:blip xmlns:r="http://schemas.openxmlformats.org/officeDocument/2006/relationships" r:embed="rId1"/>
        <a:stretch>
          <a:fillRect/>
        </a:stretch>
      </xdr:blipFill>
      <xdr:spPr>
        <a:xfrm>
          <a:off x="11077575" y="600075"/>
          <a:ext cx="2502354" cy="677636"/>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6</xdr:col>
      <xdr:colOff>1371600</xdr:colOff>
      <xdr:row>2</xdr:row>
      <xdr:rowOff>47625</xdr:rowOff>
    </xdr:from>
    <xdr:to>
      <xdr:col>7</xdr:col>
      <xdr:colOff>829129</xdr:colOff>
      <xdr:row>5</xdr:row>
      <xdr:rowOff>49893</xdr:rowOff>
    </xdr:to>
    <xdr:pic>
      <xdr:nvPicPr>
        <xdr:cNvPr id="2" name="Picture 1">
          <a:extLst>
            <a:ext uri="{FF2B5EF4-FFF2-40B4-BE49-F238E27FC236}">
              <a16:creationId xmlns:a16="http://schemas.microsoft.com/office/drawing/2014/main" id="{1534AF01-804A-4E5E-BEBC-A4E6CAEFAAAC}"/>
            </a:ext>
          </a:extLst>
        </xdr:cNvPr>
        <xdr:cNvPicPr>
          <a:picLocks noChangeAspect="1"/>
        </xdr:cNvPicPr>
      </xdr:nvPicPr>
      <xdr:blipFill>
        <a:blip xmlns:r="http://schemas.openxmlformats.org/officeDocument/2006/relationships" r:embed="rId1"/>
        <a:stretch>
          <a:fillRect/>
        </a:stretch>
      </xdr:blipFill>
      <xdr:spPr>
        <a:xfrm>
          <a:off x="10791825" y="619125"/>
          <a:ext cx="2502354" cy="681718"/>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6</xdr:col>
      <xdr:colOff>1371600</xdr:colOff>
      <xdr:row>2</xdr:row>
      <xdr:rowOff>47625</xdr:rowOff>
    </xdr:from>
    <xdr:to>
      <xdr:col>7</xdr:col>
      <xdr:colOff>1016907</xdr:colOff>
      <xdr:row>5</xdr:row>
      <xdr:rowOff>46718</xdr:rowOff>
    </xdr:to>
    <xdr:pic>
      <xdr:nvPicPr>
        <xdr:cNvPr id="2" name="Picture 1">
          <a:extLst>
            <a:ext uri="{FF2B5EF4-FFF2-40B4-BE49-F238E27FC236}">
              <a16:creationId xmlns:a16="http://schemas.microsoft.com/office/drawing/2014/main" id="{63FCEC7F-0EC7-400D-94D0-A269C587FA14}"/>
            </a:ext>
          </a:extLst>
        </xdr:cNvPr>
        <xdr:cNvPicPr>
          <a:picLocks noChangeAspect="1"/>
        </xdr:cNvPicPr>
      </xdr:nvPicPr>
      <xdr:blipFill>
        <a:blip xmlns:r="http://schemas.openxmlformats.org/officeDocument/2006/relationships" r:embed="rId1"/>
        <a:stretch>
          <a:fillRect/>
        </a:stretch>
      </xdr:blipFill>
      <xdr:spPr>
        <a:xfrm>
          <a:off x="10791825" y="619125"/>
          <a:ext cx="2502354" cy="681718"/>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6</xdr:col>
      <xdr:colOff>1371600</xdr:colOff>
      <xdr:row>2</xdr:row>
      <xdr:rowOff>47625</xdr:rowOff>
    </xdr:from>
    <xdr:to>
      <xdr:col>7</xdr:col>
      <xdr:colOff>1152526</xdr:colOff>
      <xdr:row>5</xdr:row>
      <xdr:rowOff>49893</xdr:rowOff>
    </xdr:to>
    <xdr:pic>
      <xdr:nvPicPr>
        <xdr:cNvPr id="2" name="Picture 1">
          <a:extLst>
            <a:ext uri="{FF2B5EF4-FFF2-40B4-BE49-F238E27FC236}">
              <a16:creationId xmlns:a16="http://schemas.microsoft.com/office/drawing/2014/main" id="{DB908F62-DAF3-4ACE-80A8-8B058F339661}"/>
            </a:ext>
          </a:extLst>
        </xdr:cNvPr>
        <xdr:cNvPicPr>
          <a:picLocks noChangeAspect="1"/>
        </xdr:cNvPicPr>
      </xdr:nvPicPr>
      <xdr:blipFill>
        <a:blip xmlns:r="http://schemas.openxmlformats.org/officeDocument/2006/relationships" r:embed="rId1"/>
        <a:stretch>
          <a:fillRect/>
        </a:stretch>
      </xdr:blipFill>
      <xdr:spPr>
        <a:xfrm>
          <a:off x="10791825" y="619125"/>
          <a:ext cx="2502354" cy="681718"/>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6</xdr:col>
      <xdr:colOff>1371600</xdr:colOff>
      <xdr:row>2</xdr:row>
      <xdr:rowOff>47625</xdr:rowOff>
    </xdr:from>
    <xdr:to>
      <xdr:col>8</xdr:col>
      <xdr:colOff>363311</xdr:colOff>
      <xdr:row>5</xdr:row>
      <xdr:rowOff>53068</xdr:rowOff>
    </xdr:to>
    <xdr:pic>
      <xdr:nvPicPr>
        <xdr:cNvPr id="2" name="Picture 1">
          <a:extLst>
            <a:ext uri="{FF2B5EF4-FFF2-40B4-BE49-F238E27FC236}">
              <a16:creationId xmlns:a16="http://schemas.microsoft.com/office/drawing/2014/main" id="{54EEBA7A-11CA-4B57-8FD9-63735219B691}"/>
            </a:ext>
          </a:extLst>
        </xdr:cNvPr>
        <xdr:cNvPicPr>
          <a:picLocks noChangeAspect="1"/>
        </xdr:cNvPicPr>
      </xdr:nvPicPr>
      <xdr:blipFill>
        <a:blip xmlns:r="http://schemas.openxmlformats.org/officeDocument/2006/relationships" r:embed="rId1"/>
        <a:stretch>
          <a:fillRect/>
        </a:stretch>
      </xdr:blipFill>
      <xdr:spPr>
        <a:xfrm>
          <a:off x="12296775" y="619125"/>
          <a:ext cx="2492829" cy="681718"/>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6</xdr:col>
      <xdr:colOff>1371600</xdr:colOff>
      <xdr:row>2</xdr:row>
      <xdr:rowOff>47625</xdr:rowOff>
    </xdr:from>
    <xdr:to>
      <xdr:col>7</xdr:col>
      <xdr:colOff>825954</xdr:colOff>
      <xdr:row>5</xdr:row>
      <xdr:rowOff>53068</xdr:rowOff>
    </xdr:to>
    <xdr:pic>
      <xdr:nvPicPr>
        <xdr:cNvPr id="2" name="Picture 1">
          <a:extLst>
            <a:ext uri="{FF2B5EF4-FFF2-40B4-BE49-F238E27FC236}">
              <a16:creationId xmlns:a16="http://schemas.microsoft.com/office/drawing/2014/main" id="{CAE58D8A-1B98-4102-A294-FF85828B1CF2}"/>
            </a:ext>
          </a:extLst>
        </xdr:cNvPr>
        <xdr:cNvPicPr>
          <a:picLocks noChangeAspect="1"/>
        </xdr:cNvPicPr>
      </xdr:nvPicPr>
      <xdr:blipFill>
        <a:blip xmlns:r="http://schemas.openxmlformats.org/officeDocument/2006/relationships" r:embed="rId1"/>
        <a:stretch>
          <a:fillRect/>
        </a:stretch>
      </xdr:blipFill>
      <xdr:spPr>
        <a:xfrm>
          <a:off x="10791825" y="619125"/>
          <a:ext cx="2502354" cy="681718"/>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6</xdr:col>
      <xdr:colOff>1371600</xdr:colOff>
      <xdr:row>2</xdr:row>
      <xdr:rowOff>47625</xdr:rowOff>
    </xdr:from>
    <xdr:to>
      <xdr:col>7</xdr:col>
      <xdr:colOff>825954</xdr:colOff>
      <xdr:row>5</xdr:row>
      <xdr:rowOff>53068</xdr:rowOff>
    </xdr:to>
    <xdr:pic>
      <xdr:nvPicPr>
        <xdr:cNvPr id="2" name="Picture 1">
          <a:extLst>
            <a:ext uri="{FF2B5EF4-FFF2-40B4-BE49-F238E27FC236}">
              <a16:creationId xmlns:a16="http://schemas.microsoft.com/office/drawing/2014/main" id="{EEE0ED1F-FC90-43F0-9F55-2A9EAD8141B6}"/>
            </a:ext>
          </a:extLst>
        </xdr:cNvPr>
        <xdr:cNvPicPr>
          <a:picLocks noChangeAspect="1"/>
        </xdr:cNvPicPr>
      </xdr:nvPicPr>
      <xdr:blipFill>
        <a:blip xmlns:r="http://schemas.openxmlformats.org/officeDocument/2006/relationships" r:embed="rId1"/>
        <a:stretch>
          <a:fillRect/>
        </a:stretch>
      </xdr:blipFill>
      <xdr:spPr>
        <a:xfrm>
          <a:off x="10791825" y="619125"/>
          <a:ext cx="2502354" cy="681718"/>
        </a:xfrm>
        <a:prstGeom prst="rect">
          <a:avLst/>
        </a:prstGeom>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o365thiess.sharepoint.com/sites/TEN-A1401/Shared%20Documents/06%20Handover/ECI%20Process/4.%20Execution%20-%20Eva%20Copper%20Bulk%20Earthworks/01.%20Quality/1.03%20-%20Quality%20Control/1.03.07%20-%20Lot%20Register/3.%20Lot%20register/Lot%20Register.xlsx" TargetMode="External"/></Relationships>
</file>

<file path=xl/worksheets/_rels/sheet10.xml.rels><?xml version="1.0" encoding="UTF-8" standalone="yes"?>
<Relationships xmlns="http://schemas.openxmlformats.org/package/2006/relationships"><Relationship Id="rId3" Type="http://schemas.openxmlformats.org/officeDocument/2006/relationships/printerSettings" Target="../printerSettings/printerSettings9.bin"/><Relationship Id="rId2" Type="http://schemas.openxmlformats.org/officeDocument/2006/relationships/hyperlink" Target="https://o365thiess.sharepoint.com/sites/TEN-A1401/Shared%20Documents/06%20Handover/ECI%20Process/4.%20Execution%20-%20Eva%20Copper%20Bulk%20Earthworks/01.%20Quality/1.03%20-%20Quality%20Control/1.03.02%20-%20Inspection%20Test%20Plans/1.%20ITPS%20templates/4.0%20RC%20Culvert%20Installation" TargetMode="External"/><Relationship Id="rId1" Type="http://schemas.openxmlformats.org/officeDocument/2006/relationships/hyperlink" Target="https://o365thiess.sharepoint.com/sites/TEN-A1401/Shared%20Documents/06%20Handover/ECI%20Process/4.%20Execution%20-%20Eva%20Copper%20Bulk%20Earthworks/01.%20Quality/1.03%20-%20Quality%20Control/1.03.12%20-%20Specifications/Clear&amp;Grubbing/EVAMP001-DEC-5400-CV-SPE-0004.00.IFC.pdf" TargetMode="External"/><Relationship Id="rId4"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o365thiess.sharepoint.com/sites/TEN-A1401/Shared%20Documents/06%20Handover/ECI%20Process/4.%20Execution%20-%20Eva%20Copper%20Bulk%20Earthworks/01.%20Quality/1.03%20-%20Quality%20Control/1.03.02%20-%20Inspection%20Test%20Plans/1.%20ITPS%20templates/1.0%20Clear%20and%20grubbing" TargetMode="External"/><Relationship Id="rId1" Type="http://schemas.openxmlformats.org/officeDocument/2006/relationships/hyperlink" Target="https://o365thiess.sharepoint.com/sites/TEN-A1401/Shared%20Documents/06%20Handover/ECI%20Process/4.%20Execution%20-%20Eva%20Copper%20Bulk%20Earthworks/01.%20Quality/1.03%20-%20Quality%20Control/1.03.12%20-%20Specifications/Clear&amp;Grubbing/EVAMP001-DEC-5400-CV-SPE-0004.00.IFC.pdf" TargetMode="Externa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o365thiess.sharepoint.com/sites/TEN-A1401/Shared%20Documents/06%20Handover/ECI%20Process/4.%20Execution%20-%20Eva%20Copper%20Bulk%20Earthworks/01.%20Quality/1.03%20-%20Quality%20Control/1.03.02%20-%20Inspection%20Test%20Plans/1.%20ITPS%20templates/1.0%20Clear%20and%20grubbing" TargetMode="External"/><Relationship Id="rId1" Type="http://schemas.openxmlformats.org/officeDocument/2006/relationships/hyperlink" Target="https://o365thiess.sharepoint.com/sites/TEN-A1401/Shared%20Documents/06%20Handover/ECI%20Process/4.%20Execution%20-%20Eva%20Copper%20Bulk%20Earthworks/01.%20Quality/1.03%20-%20Quality%20Control/1.03.12%20-%20Specifications/Clear&amp;Grubbing/EVAMP001-DEC-5400-CV-SPE-0004.00.IFC.pdf" TargetMode="Externa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o365thiess.sharepoint.com/sites/TEN-A1401/Shared%20Documents/06%20Handover/ECI%20Process/4.%20Execution%20-%20Eva%20Copper%20Bulk%20Earthworks/01.%20Quality/1.03%20-%20Quality%20Control/1.03.02%20-%20Inspection%20Test%20Plans/1.%20ITPS%20templates/2.0%20Topsoil%20Stripping" TargetMode="External"/><Relationship Id="rId1" Type="http://schemas.openxmlformats.org/officeDocument/2006/relationships/hyperlink" Target="https://o365thiess.sharepoint.com/sites/TEN-A1401/Shared%20Documents/06%20Handover/ECI%20Process/4.%20Execution%20-%20Eva%20Copper%20Bulk%20Earthworks/01.%20Quality/1.03%20-%20Quality%20Control/1.03.12%20-%20Specifications/Clear&amp;Grubbing/EVAMP001-DEC-5400-CV-SPE-0004.00.IFC.pdf" TargetMode="External"/><Relationship Id="rId4"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o365thiess.sharepoint.com/sites/TEN-A1401/Shared%20Documents/06%20Handover/ECI%20Process/4.%20Execution%20-%20Eva%20Copper%20Bulk%20Earthworks/01.%20Quality/1.03%20-%20Quality%20Control/1.03.02%20-%20Inspection%20Test%20Plans/1.%20ITPS%20templates/3.0%20Subgrade%20Preparation" TargetMode="External"/><Relationship Id="rId1" Type="http://schemas.openxmlformats.org/officeDocument/2006/relationships/hyperlink" Target="https://o365thiess.sharepoint.com/sites/TEN-A1401/Shared%20Documents/06%20Handover/ECI%20Process/4.%20Execution%20-%20Eva%20Copper%20Bulk%20Earthworks/01.%20Quality/1.03%20-%20Quality%20Control/1.03.12%20-%20Specifications/Clear&amp;Grubbing/EVAMP001-DEC-5400-CV-SPE-0004.00.IFC.pdf" TargetMode="External"/><Relationship Id="rId4"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https://o365thiess.sharepoint.com/sites/TEN-A1401/Shared%20Documents/06%20Handover/ECI%20Process/4.%20Execution%20-%20Eva%20Copper%20Bulk%20Earthworks/01.%20Quality/1.03%20-%20Quality%20Control/1.03.02%20-%20Inspection%20Test%20Plans/1.%20ITPs%20Templates/8.0%20Embankment%20Construction" TargetMode="External"/><Relationship Id="rId1" Type="http://schemas.openxmlformats.org/officeDocument/2006/relationships/hyperlink" Target="https://o365thiess.sharepoint.com/sites/TEN-A1401/Shared%20Documents/06%20Handover/ECI%20Process/4.%20Execution%20-%20Eva%20Copper%20Bulk%20Earthworks/01.%20Quality/1.03%20-%20Quality%20Control/1.03.12%20-%20Specifications/Clear&amp;Grubbing/EVAMP001-DEC-5400-CV-SPE-0004.00.IFC.pdf" TargetMode="External"/><Relationship Id="rId4"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o365thiess.sharepoint.com/sites/TEN-A1401/Shared%20Documents/06%20Handover/ECI%20Process/4.%20Execution%20-%20Eva%20Copper%20Bulk%20Earthworks/01.%20Quality/1.03%20-%20Quality%20Control/1.03.02%20-%20Inspection%20Test%20Plans/1.%20ITPs%20Templates/8.0%20Embankment%20Construction" TargetMode="External"/><Relationship Id="rId1" Type="http://schemas.openxmlformats.org/officeDocument/2006/relationships/hyperlink" Target="https://o365thiess.sharepoint.com/sites/TEN-A1401/Shared%20Documents/06%20Handover/ECI%20Process/4.%20Execution%20-%20Eva%20Copper%20Bulk%20Earthworks/01.%20Quality/1.03%20-%20Quality%20Control/1.03.12%20-%20Specifications/Clear&amp;Grubbing/EVAMP001-DEC-5400-CV-SPE-0004.00.IFC.pdf" TargetMode="External"/><Relationship Id="rId4"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hyperlink" Target="https://o365thiess.sharepoint.com/sites/TEN-A1401/Shared%20Documents/06%20Handover/ECI%20Process/4.%20Execution%20-%20Eva%20Copper%20Bulk%20Earthworks/01.%20Quality/1.03%20-%20Quality%20Control/1.03.02%20-%20Inspection%20Test%20Plans/1.%20ITPS%20templates/4.0%20RC%20Culvert%20Installation" TargetMode="External"/><Relationship Id="rId1" Type="http://schemas.openxmlformats.org/officeDocument/2006/relationships/hyperlink" Target="https://o365thiess.sharepoint.com/sites/TEN-A1401/Shared%20Documents/06%20Handover/ECI%20Process/4.%20Execution%20-%20Eva%20Copper%20Bulk%20Earthworks/01.%20Quality/1.03%20-%20Quality%20Control/1.03.12%20-%20Specifications/Clear&amp;Grubbing/EVAMP001-DEC-5400-CV-SPE-0004.00.IFC.pdf" TargetMode="External"/><Relationship Id="rId4"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8.bin"/><Relationship Id="rId1" Type="http://schemas.openxmlformats.org/officeDocument/2006/relationships/hyperlink" Target="https://o365thiess.sharepoint.com/sites/TEN-A1401/Shared%20Documents/06%20Handover/ECI%20Process/4.%20Execution%20-%20Eva%20Copper%20Bulk%20Earthworks/01.%20Quality/1.03%20-%20Quality%20Control/1.03.02%20-%20Inspection%20Test%20Plans/1.%20ITPs%20Templates/9.0%20Unbound%20Gravel%20Pavement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9DD7E9-567C-453B-9521-8E2E5F837C56}">
  <sheetPr>
    <tabColor rgb="FFFF0000"/>
  </sheetPr>
  <dimension ref="A1:BD133"/>
  <sheetViews>
    <sheetView topLeftCell="D6" zoomScale="80" zoomScaleNormal="80" workbookViewId="0">
      <selection activeCell="E6" sqref="E6:T6"/>
    </sheetView>
  </sheetViews>
  <sheetFormatPr defaultRowHeight="14.5" x14ac:dyDescent="0.35"/>
  <cols>
    <col min="2" max="2" width="12.81640625" customWidth="1"/>
    <col min="3" max="56" width="9.7265625" customWidth="1"/>
  </cols>
  <sheetData>
    <row r="1" spans="2:56" ht="15" thickBot="1" x14ac:dyDescent="0.4"/>
    <row r="2" spans="2:56" ht="29" thickBot="1" x14ac:dyDescent="0.7">
      <c r="B2" s="286"/>
      <c r="C2" s="293" t="s">
        <v>230</v>
      </c>
      <c r="D2" s="294"/>
      <c r="E2" s="295"/>
      <c r="F2" s="295"/>
      <c r="G2" s="295"/>
      <c r="H2" s="295"/>
      <c r="I2" s="295"/>
      <c r="J2" s="295"/>
      <c r="K2" s="295"/>
      <c r="L2" s="295"/>
      <c r="M2" s="295"/>
      <c r="N2" s="295"/>
      <c r="O2" s="295"/>
      <c r="P2" s="295"/>
      <c r="Q2" s="295"/>
      <c r="R2" s="295"/>
      <c r="S2" s="295"/>
      <c r="T2" s="295"/>
      <c r="U2" s="295"/>
      <c r="V2" s="295"/>
      <c r="W2" s="295"/>
      <c r="X2" s="295"/>
      <c r="Y2" s="295"/>
      <c r="Z2" s="295"/>
      <c r="AA2" s="296"/>
      <c r="AB2" s="31"/>
      <c r="AC2" s="31"/>
      <c r="AD2" s="31"/>
      <c r="AE2" s="31"/>
      <c r="AF2" s="31"/>
      <c r="AG2" s="31"/>
      <c r="AH2" s="31"/>
      <c r="AI2" s="31"/>
    </row>
    <row r="3" spans="2:56" ht="15.5" x14ac:dyDescent="0.35">
      <c r="B3" s="287"/>
      <c r="C3" s="257" t="s">
        <v>0</v>
      </c>
      <c r="D3" s="258"/>
      <c r="E3" s="280" t="s">
        <v>1</v>
      </c>
      <c r="F3" s="281"/>
      <c r="G3" s="281"/>
      <c r="H3" s="281"/>
      <c r="I3" s="281"/>
      <c r="J3" s="281"/>
      <c r="K3" s="281"/>
      <c r="L3" s="281"/>
      <c r="M3" s="281"/>
      <c r="N3" s="281"/>
      <c r="O3" s="281"/>
      <c r="P3" s="281"/>
      <c r="Q3" s="281"/>
      <c r="R3" s="281"/>
      <c r="S3" s="281"/>
      <c r="T3" s="282"/>
      <c r="U3" s="270"/>
      <c r="V3" s="271"/>
      <c r="W3" s="271"/>
      <c r="X3" s="271"/>
      <c r="Y3" s="271"/>
      <c r="Z3" s="271"/>
      <c r="AA3" s="272"/>
    </row>
    <row r="4" spans="2:56" ht="18.75" customHeight="1" x14ac:dyDescent="0.35">
      <c r="B4" s="287"/>
      <c r="C4" s="255" t="s">
        <v>2</v>
      </c>
      <c r="D4" s="256"/>
      <c r="E4" s="283" t="s">
        <v>3</v>
      </c>
      <c r="F4" s="284"/>
      <c r="G4" s="284"/>
      <c r="H4" s="284"/>
      <c r="I4" s="284"/>
      <c r="J4" s="284"/>
      <c r="K4" s="284"/>
      <c r="L4" s="284"/>
      <c r="M4" s="284"/>
      <c r="N4" s="284"/>
      <c r="O4" s="284"/>
      <c r="P4" s="284"/>
      <c r="Q4" s="284"/>
      <c r="R4" s="284"/>
      <c r="S4" s="284"/>
      <c r="T4" s="285"/>
      <c r="U4" s="273"/>
      <c r="V4" s="274"/>
      <c r="W4" s="274"/>
      <c r="X4" s="274"/>
      <c r="Y4" s="274"/>
      <c r="Z4" s="274"/>
      <c r="AA4" s="275"/>
    </row>
    <row r="5" spans="2:56" ht="15.5" x14ac:dyDescent="0.35">
      <c r="B5" s="287"/>
      <c r="C5" s="255" t="s">
        <v>4</v>
      </c>
      <c r="D5" s="256"/>
      <c r="E5" s="283" t="s">
        <v>5</v>
      </c>
      <c r="F5" s="284"/>
      <c r="G5" s="284"/>
      <c r="H5" s="284"/>
      <c r="I5" s="284"/>
      <c r="J5" s="284"/>
      <c r="K5" s="284"/>
      <c r="L5" s="284"/>
      <c r="M5" s="284"/>
      <c r="N5" s="284"/>
      <c r="O5" s="284"/>
      <c r="P5" s="284"/>
      <c r="Q5" s="284"/>
      <c r="R5" s="284"/>
      <c r="S5" s="284"/>
      <c r="T5" s="285"/>
      <c r="U5" s="273"/>
      <c r="V5" s="274"/>
      <c r="W5" s="274"/>
      <c r="X5" s="274"/>
      <c r="Y5" s="274"/>
      <c r="Z5" s="274"/>
      <c r="AA5" s="275"/>
    </row>
    <row r="6" spans="2:56" ht="15" thickBot="1" x14ac:dyDescent="0.4">
      <c r="B6" s="287"/>
      <c r="C6" s="259" t="s">
        <v>6</v>
      </c>
      <c r="D6" s="260"/>
      <c r="E6" s="261" t="s">
        <v>7</v>
      </c>
      <c r="F6" s="262"/>
      <c r="G6" s="262"/>
      <c r="H6" s="262"/>
      <c r="I6" s="262"/>
      <c r="J6" s="262"/>
      <c r="K6" s="262"/>
      <c r="L6" s="262"/>
      <c r="M6" s="262"/>
      <c r="N6" s="262"/>
      <c r="O6" s="262"/>
      <c r="P6" s="262"/>
      <c r="Q6" s="262"/>
      <c r="R6" s="262"/>
      <c r="S6" s="262"/>
      <c r="T6" s="263"/>
      <c r="U6" s="276"/>
      <c r="V6" s="277"/>
      <c r="W6" s="277"/>
      <c r="X6" s="277"/>
      <c r="Y6" s="277"/>
      <c r="Z6" s="277"/>
      <c r="AA6" s="278"/>
    </row>
    <row r="7" spans="2:56" ht="15" thickBot="1" x14ac:dyDescent="0.4">
      <c r="B7" s="287"/>
      <c r="C7" s="264" t="s">
        <v>232</v>
      </c>
      <c r="D7" s="265"/>
      <c r="E7" s="266"/>
      <c r="F7" s="267" t="s">
        <v>233</v>
      </c>
      <c r="G7" s="268"/>
      <c r="H7" s="269"/>
      <c r="I7" s="239" t="s">
        <v>234</v>
      </c>
      <c r="J7" s="240"/>
      <c r="K7" s="241"/>
      <c r="L7" s="242" t="s">
        <v>235</v>
      </c>
      <c r="M7" s="243"/>
      <c r="N7" s="244"/>
      <c r="O7" s="234" t="s">
        <v>271</v>
      </c>
      <c r="P7" s="235"/>
      <c r="Q7" s="245"/>
      <c r="R7" s="234" t="s">
        <v>272</v>
      </c>
      <c r="S7" s="235"/>
      <c r="T7" s="236"/>
      <c r="U7" s="234" t="s">
        <v>273</v>
      </c>
      <c r="V7" s="235"/>
      <c r="W7" s="245"/>
      <c r="X7" s="300" t="s">
        <v>270</v>
      </c>
      <c r="Y7" s="301"/>
      <c r="Z7" s="302"/>
      <c r="AA7" s="303" t="s">
        <v>283</v>
      </c>
      <c r="AB7" s="304"/>
      <c r="AC7" s="305"/>
      <c r="AD7" s="234" t="s">
        <v>274</v>
      </c>
      <c r="AE7" s="235"/>
      <c r="AF7" s="236"/>
      <c r="AG7" s="234" t="s">
        <v>275</v>
      </c>
      <c r="AH7" s="235"/>
      <c r="AI7" s="245"/>
      <c r="AJ7" s="234" t="s">
        <v>276</v>
      </c>
      <c r="AK7" s="235"/>
      <c r="AL7" s="236"/>
      <c r="AM7" s="234" t="s">
        <v>277</v>
      </c>
      <c r="AN7" s="235"/>
      <c r="AO7" s="236"/>
      <c r="AP7" s="234" t="s">
        <v>278</v>
      </c>
      <c r="AQ7" s="235"/>
      <c r="AR7" s="236"/>
      <c r="AS7" s="234" t="s">
        <v>279</v>
      </c>
      <c r="AT7" s="235"/>
      <c r="AU7" s="236"/>
      <c r="AV7" s="234" t="s">
        <v>280</v>
      </c>
      <c r="AW7" s="235"/>
      <c r="AX7" s="236"/>
      <c r="AY7" s="234" t="s">
        <v>282</v>
      </c>
      <c r="AZ7" s="235"/>
      <c r="BA7" s="236"/>
      <c r="BB7" s="234" t="s">
        <v>281</v>
      </c>
      <c r="BC7" s="235"/>
      <c r="BD7" s="236"/>
    </row>
    <row r="8" spans="2:56" ht="15" thickBot="1" x14ac:dyDescent="0.4">
      <c r="B8" s="288"/>
      <c r="C8" s="279" t="s">
        <v>8</v>
      </c>
      <c r="D8" s="237"/>
      <c r="E8" s="237"/>
      <c r="F8" s="237" t="s">
        <v>8</v>
      </c>
      <c r="G8" s="237"/>
      <c r="H8" s="237"/>
      <c r="I8" s="237" t="s">
        <v>8</v>
      </c>
      <c r="J8" s="237"/>
      <c r="K8" s="237"/>
      <c r="L8" s="237" t="s">
        <v>8</v>
      </c>
      <c r="M8" s="237"/>
      <c r="N8" s="237"/>
      <c r="O8" s="237" t="s">
        <v>8</v>
      </c>
      <c r="P8" s="237"/>
      <c r="Q8" s="237"/>
      <c r="R8" s="237" t="s">
        <v>8</v>
      </c>
      <c r="S8" s="237"/>
      <c r="T8" s="237"/>
      <c r="U8" s="237" t="s">
        <v>8</v>
      </c>
      <c r="V8" s="237"/>
      <c r="W8" s="237"/>
      <c r="X8" s="237" t="s">
        <v>8</v>
      </c>
      <c r="Y8" s="237"/>
      <c r="Z8" s="237"/>
      <c r="AA8" s="237" t="s">
        <v>8</v>
      </c>
      <c r="AB8" s="237"/>
      <c r="AC8" s="237"/>
      <c r="AD8" s="237" t="s">
        <v>8</v>
      </c>
      <c r="AE8" s="237"/>
      <c r="AF8" s="237"/>
      <c r="AG8" s="237" t="s">
        <v>8</v>
      </c>
      <c r="AH8" s="237"/>
      <c r="AI8" s="237"/>
      <c r="AJ8" s="237" t="s">
        <v>8</v>
      </c>
      <c r="AK8" s="237"/>
      <c r="AL8" s="237"/>
      <c r="AM8" s="237" t="s">
        <v>8</v>
      </c>
      <c r="AN8" s="237"/>
      <c r="AO8" s="237"/>
      <c r="AP8" s="237" t="s">
        <v>8</v>
      </c>
      <c r="AQ8" s="237"/>
      <c r="AR8" s="237"/>
      <c r="AS8" s="237" t="s">
        <v>8</v>
      </c>
      <c r="AT8" s="237"/>
      <c r="AU8" s="237"/>
      <c r="AV8" s="237" t="s">
        <v>8</v>
      </c>
      <c r="AW8" s="237"/>
      <c r="AX8" s="237"/>
      <c r="AY8" s="237" t="s">
        <v>8</v>
      </c>
      <c r="AZ8" s="237"/>
      <c r="BA8" s="237"/>
      <c r="BB8" s="237" t="s">
        <v>8</v>
      </c>
      <c r="BC8" s="237"/>
      <c r="BD8" s="238"/>
    </row>
    <row r="9" spans="2:56" x14ac:dyDescent="0.35">
      <c r="B9" s="287"/>
      <c r="C9" s="112" t="s">
        <v>9</v>
      </c>
      <c r="D9" s="113" t="s">
        <v>231</v>
      </c>
      <c r="E9" s="113" t="s">
        <v>10</v>
      </c>
      <c r="F9" s="113" t="s">
        <v>9</v>
      </c>
      <c r="G9" s="113" t="s">
        <v>231</v>
      </c>
      <c r="H9" s="113" t="s">
        <v>10</v>
      </c>
      <c r="I9" s="113" t="s">
        <v>9</v>
      </c>
      <c r="J9" s="113" t="s">
        <v>231</v>
      </c>
      <c r="K9" s="113" t="s">
        <v>10</v>
      </c>
      <c r="L9" s="113" t="s">
        <v>9</v>
      </c>
      <c r="M9" s="113" t="s">
        <v>231</v>
      </c>
      <c r="N9" s="113" t="s">
        <v>10</v>
      </c>
      <c r="O9" s="113" t="s">
        <v>9</v>
      </c>
      <c r="P9" s="113" t="s">
        <v>231</v>
      </c>
      <c r="Q9" s="113" t="s">
        <v>10</v>
      </c>
      <c r="R9" s="113" t="s">
        <v>9</v>
      </c>
      <c r="S9" s="113" t="s">
        <v>231</v>
      </c>
      <c r="T9" s="113" t="s">
        <v>10</v>
      </c>
      <c r="U9" s="113" t="s">
        <v>9</v>
      </c>
      <c r="V9" s="113" t="s">
        <v>231</v>
      </c>
      <c r="W9" s="113" t="s">
        <v>10</v>
      </c>
      <c r="X9" s="113" t="s">
        <v>9</v>
      </c>
      <c r="Y9" s="113" t="s">
        <v>231</v>
      </c>
      <c r="Z9" s="113" t="s">
        <v>10</v>
      </c>
      <c r="AA9" s="113" t="s">
        <v>9</v>
      </c>
      <c r="AB9" s="113" t="s">
        <v>231</v>
      </c>
      <c r="AC9" s="113" t="s">
        <v>10</v>
      </c>
      <c r="AD9" s="113" t="s">
        <v>9</v>
      </c>
      <c r="AE9" s="113" t="s">
        <v>231</v>
      </c>
      <c r="AF9" s="113" t="s">
        <v>10</v>
      </c>
      <c r="AG9" s="113" t="s">
        <v>9</v>
      </c>
      <c r="AH9" s="113" t="s">
        <v>231</v>
      </c>
      <c r="AI9" s="113" t="s">
        <v>10</v>
      </c>
      <c r="AJ9" s="113" t="s">
        <v>9</v>
      </c>
      <c r="AK9" s="113" t="s">
        <v>231</v>
      </c>
      <c r="AL9" s="114" t="s">
        <v>10</v>
      </c>
      <c r="AM9" s="113" t="s">
        <v>9</v>
      </c>
      <c r="AN9" s="113" t="s">
        <v>231</v>
      </c>
      <c r="AO9" s="113" t="s">
        <v>10</v>
      </c>
      <c r="AP9" s="113" t="s">
        <v>9</v>
      </c>
      <c r="AQ9" s="113" t="s">
        <v>231</v>
      </c>
      <c r="AR9" s="114" t="s">
        <v>10</v>
      </c>
      <c r="AS9" s="113" t="s">
        <v>9</v>
      </c>
      <c r="AT9" s="113" t="s">
        <v>231</v>
      </c>
      <c r="AU9" s="113" t="s">
        <v>10</v>
      </c>
      <c r="AV9" s="113" t="s">
        <v>9</v>
      </c>
      <c r="AW9" s="113" t="s">
        <v>231</v>
      </c>
      <c r="AX9" s="114" t="s">
        <v>10</v>
      </c>
      <c r="AY9" s="113" t="s">
        <v>9</v>
      </c>
      <c r="AZ9" s="113" t="s">
        <v>231</v>
      </c>
      <c r="BA9" s="113" t="s">
        <v>10</v>
      </c>
      <c r="BB9" s="113" t="s">
        <v>9</v>
      </c>
      <c r="BC9" s="113" t="s">
        <v>231</v>
      </c>
      <c r="BD9" s="114" t="s">
        <v>10</v>
      </c>
    </row>
    <row r="10" spans="2:56" x14ac:dyDescent="0.35">
      <c r="B10" s="287"/>
      <c r="C10" s="32" t="s">
        <v>11</v>
      </c>
      <c r="D10" s="29">
        <f>SUM(C35,E35,G35,I35,K35,M35,O35,Q35,S35,U35,W35,Y35,AA35,AC35,AE35,AG35,AI35)/17</f>
        <v>0</v>
      </c>
      <c r="E10" s="29">
        <f>SUM(D35,F35,H35,J35,L35,N35,P35,R35,T35,V35,X35,Z35,AB35,AD35,AF35,AH35,AJ35)/17</f>
        <v>0</v>
      </c>
      <c r="F10" s="32" t="s">
        <v>11</v>
      </c>
      <c r="G10" s="29">
        <f>SUM(C49,E49,G49,I49,K49,M49,O49,Q49,S49,U49,W49,Y49,AA49,AC49,AE49,AG49,AI49)/17</f>
        <v>0</v>
      </c>
      <c r="H10" s="29">
        <f>SUM(D49,F49,H49,J49,L49,N49,P49,R49,T49,V49,X49,Z49,AB49,AD49,AF49,AH49,AJ49)/17</f>
        <v>0</v>
      </c>
      <c r="I10" s="32" t="s">
        <v>11</v>
      </c>
      <c r="J10" s="29">
        <f>SUM(C64,E64,G64,I64,K64,M64,O64,Q64,S64,U64,W64,Y64,AA64,AC64,AE64,AG64,AI64)/17</f>
        <v>0</v>
      </c>
      <c r="K10" s="29">
        <f>SUM(D64,F64,H64,J64,L64,N64,P64,R64,T64,V64,X64,Z64,AB64,AD64,AF64,AH64,AJ64)/17</f>
        <v>0</v>
      </c>
      <c r="L10" s="32" t="s">
        <v>11</v>
      </c>
      <c r="M10" s="29">
        <f>SUM(C83,E83,G83,I83,K83,M83,O83,Q83,S83,U83,W83,Y83,AA83,AC83,AE83,AG83,AI83)/17</f>
        <v>0</v>
      </c>
      <c r="N10" s="29">
        <f>SUM(D83,F83,H83,J83,L83,N83,P83,R83,T83,V83,X83,Z83,AB83,AD83,AF83,AH83,AJ83)/17</f>
        <v>0</v>
      </c>
      <c r="O10" s="32" t="s">
        <v>11</v>
      </c>
      <c r="P10" s="29"/>
      <c r="Q10" s="29"/>
      <c r="R10" s="32" t="s">
        <v>11</v>
      </c>
      <c r="S10" s="29"/>
      <c r="T10" s="30"/>
      <c r="U10" s="32" t="s">
        <v>11</v>
      </c>
      <c r="V10" s="29"/>
      <c r="W10" s="29"/>
      <c r="X10" s="32" t="s">
        <v>11</v>
      </c>
      <c r="Y10" s="29">
        <f>SUM(C98,E98,G98,I98,K98,M98,O98,Q98,S98,U98,W98,Y98,AA98,AC98,AE98,AG98,AI98)/17</f>
        <v>0</v>
      </c>
      <c r="Z10" s="29">
        <f>SUM(D98,F98,H98,J98,L98,N98,P98,R98,T98,V98,X98,Z98,AB98,AD98,AF98,AH98,AJ98)/17</f>
        <v>0</v>
      </c>
      <c r="AA10" s="32" t="s">
        <v>11</v>
      </c>
      <c r="AB10" s="29">
        <f>SUM(C115,E115,G115,I115,K115,M115,O115,Q115,S115,U115,W115,Y115,AA115,AC115,AE115,AG115,AI115)/17</f>
        <v>0</v>
      </c>
      <c r="AC10" s="29">
        <f>SUM(D115,F115,H115,J115,L115,N115,P115,R115,T115,V115,X115,Z115,AB115,AD115,AF115,AH115,AJ115)/17</f>
        <v>0</v>
      </c>
      <c r="AD10" s="32" t="s">
        <v>11</v>
      </c>
      <c r="AE10" s="29"/>
      <c r="AF10" s="30"/>
      <c r="AG10" s="32" t="s">
        <v>11</v>
      </c>
      <c r="AH10" s="29"/>
      <c r="AI10" s="29"/>
      <c r="AJ10" s="32" t="s">
        <v>11</v>
      </c>
      <c r="AK10" s="29"/>
      <c r="AL10" s="30"/>
      <c r="AM10" s="32" t="s">
        <v>11</v>
      </c>
      <c r="AN10" s="29"/>
      <c r="AO10" s="29"/>
      <c r="AP10" s="32" t="s">
        <v>11</v>
      </c>
      <c r="AQ10" s="29"/>
      <c r="AR10" s="30"/>
      <c r="AS10" s="32" t="s">
        <v>11</v>
      </c>
      <c r="AT10" s="29"/>
      <c r="AU10" s="29"/>
      <c r="AV10" s="32" t="s">
        <v>11</v>
      </c>
      <c r="AW10" s="29"/>
      <c r="AX10" s="30"/>
      <c r="AY10" s="32" t="s">
        <v>11</v>
      </c>
      <c r="AZ10" s="29"/>
      <c r="BA10" s="29"/>
      <c r="BB10" s="32" t="s">
        <v>11</v>
      </c>
      <c r="BC10" s="29"/>
      <c r="BD10" s="30"/>
    </row>
    <row r="11" spans="2:56" x14ac:dyDescent="0.35">
      <c r="B11" s="287"/>
      <c r="C11" s="33" t="s">
        <v>12</v>
      </c>
      <c r="D11" s="29">
        <f>SUM(AK35,AM35)/2</f>
        <v>0</v>
      </c>
      <c r="E11" s="29">
        <f>SUM(AL35,AN35)/2</f>
        <v>0</v>
      </c>
      <c r="F11" s="33" t="s">
        <v>12</v>
      </c>
      <c r="G11" s="29">
        <f>SUM(AK49,AM49)/2</f>
        <v>0</v>
      </c>
      <c r="H11" s="29">
        <f>SUM(AL49,AN49)/2</f>
        <v>0</v>
      </c>
      <c r="I11" s="33" t="s">
        <v>12</v>
      </c>
      <c r="J11" s="29">
        <f>SUM(AK64,AM64)/2</f>
        <v>0</v>
      </c>
      <c r="K11" s="29">
        <f>SUM(AL64,AN64)/2</f>
        <v>0</v>
      </c>
      <c r="L11" s="33" t="s">
        <v>12</v>
      </c>
      <c r="M11" s="29">
        <f>SUM(AK83,AM83)/2</f>
        <v>0</v>
      </c>
      <c r="N11" s="29">
        <f>SUM(AL83,AN83)/2</f>
        <v>0</v>
      </c>
      <c r="O11" s="33" t="s">
        <v>12</v>
      </c>
      <c r="P11" s="29"/>
      <c r="Q11" s="29"/>
      <c r="R11" s="33" t="s">
        <v>12</v>
      </c>
      <c r="S11" s="29"/>
      <c r="T11" s="30"/>
      <c r="U11" s="33" t="s">
        <v>12</v>
      </c>
      <c r="V11" s="29"/>
      <c r="W11" s="29"/>
      <c r="X11" s="33" t="s">
        <v>12</v>
      </c>
      <c r="Y11" s="29">
        <f>SUM(AK98,AM98)/2</f>
        <v>0</v>
      </c>
      <c r="Z11" s="29">
        <f>SUM(AL98,AN98)/2</f>
        <v>0</v>
      </c>
      <c r="AA11" s="33" t="s">
        <v>12</v>
      </c>
      <c r="AB11" s="29">
        <f>SUM(AK115,AM115)/2</f>
        <v>0</v>
      </c>
      <c r="AC11" s="29">
        <f>SUM(AL115,AN115)/2</f>
        <v>0</v>
      </c>
      <c r="AD11" s="33" t="s">
        <v>12</v>
      </c>
      <c r="AE11" s="29"/>
      <c r="AF11" s="30"/>
      <c r="AG11" s="33" t="s">
        <v>12</v>
      </c>
      <c r="AH11" s="29"/>
      <c r="AI11" s="29"/>
      <c r="AJ11" s="33" t="s">
        <v>12</v>
      </c>
      <c r="AK11" s="29"/>
      <c r="AL11" s="30"/>
      <c r="AM11" s="33" t="s">
        <v>12</v>
      </c>
      <c r="AN11" s="29"/>
      <c r="AO11" s="29"/>
      <c r="AP11" s="33" t="s">
        <v>12</v>
      </c>
      <c r="AQ11" s="29"/>
      <c r="AR11" s="30"/>
      <c r="AS11" s="33" t="s">
        <v>12</v>
      </c>
      <c r="AT11" s="29"/>
      <c r="AU11" s="29"/>
      <c r="AV11" s="33" t="s">
        <v>12</v>
      </c>
      <c r="AW11" s="29"/>
      <c r="AX11" s="30"/>
      <c r="AY11" s="33" t="s">
        <v>12</v>
      </c>
      <c r="AZ11" s="29"/>
      <c r="BA11" s="29"/>
      <c r="BB11" s="33" t="s">
        <v>12</v>
      </c>
      <c r="BC11" s="29"/>
      <c r="BD11" s="30"/>
    </row>
    <row r="12" spans="2:56" x14ac:dyDescent="0.35">
      <c r="B12" s="287"/>
      <c r="C12" s="34" t="s">
        <v>13</v>
      </c>
      <c r="D12" s="29">
        <f>SUM(AO35)/1</f>
        <v>0</v>
      </c>
      <c r="E12" s="29">
        <f>SUM(AP35)/1</f>
        <v>0</v>
      </c>
      <c r="F12" s="34" t="s">
        <v>13</v>
      </c>
      <c r="G12" s="29">
        <f>SUM(AO49)/1</f>
        <v>0</v>
      </c>
      <c r="H12" s="29">
        <f>SUM(AP49)/1</f>
        <v>0</v>
      </c>
      <c r="I12" s="34" t="s">
        <v>13</v>
      </c>
      <c r="J12" s="29">
        <f>SUM(AO64)/1</f>
        <v>0</v>
      </c>
      <c r="K12" s="29">
        <f>SUM(AP64)/1</f>
        <v>0</v>
      </c>
      <c r="L12" s="34" t="s">
        <v>13</v>
      </c>
      <c r="M12" s="29">
        <f>SUM(AO83)/1</f>
        <v>0</v>
      </c>
      <c r="N12" s="29">
        <f>SUM(AP83)/1</f>
        <v>0</v>
      </c>
      <c r="O12" s="34" t="s">
        <v>13</v>
      </c>
      <c r="P12" s="29"/>
      <c r="Q12" s="29"/>
      <c r="R12" s="34" t="s">
        <v>13</v>
      </c>
      <c r="S12" s="29"/>
      <c r="T12" s="30"/>
      <c r="U12" s="34" t="s">
        <v>13</v>
      </c>
      <c r="V12" s="29"/>
      <c r="W12" s="29"/>
      <c r="X12" s="34" t="s">
        <v>13</v>
      </c>
      <c r="Y12" s="29">
        <f>SUM(AO98)/1</f>
        <v>0</v>
      </c>
      <c r="Z12" s="29">
        <f>SUM(AP98)/1</f>
        <v>0</v>
      </c>
      <c r="AA12" s="34" t="s">
        <v>13</v>
      </c>
      <c r="AB12" s="29">
        <f>SUM(AO115)/1</f>
        <v>0</v>
      </c>
      <c r="AC12" s="29">
        <f>SUM(AP115)/1</f>
        <v>0</v>
      </c>
      <c r="AD12" s="34" t="s">
        <v>13</v>
      </c>
      <c r="AE12" s="29"/>
      <c r="AF12" s="30"/>
      <c r="AG12" s="34" t="s">
        <v>13</v>
      </c>
      <c r="AH12" s="29"/>
      <c r="AI12" s="29"/>
      <c r="AJ12" s="34" t="s">
        <v>13</v>
      </c>
      <c r="AK12" s="29"/>
      <c r="AL12" s="30"/>
      <c r="AM12" s="34" t="s">
        <v>13</v>
      </c>
      <c r="AN12" s="29"/>
      <c r="AO12" s="29"/>
      <c r="AP12" s="34" t="s">
        <v>13</v>
      </c>
      <c r="AQ12" s="29"/>
      <c r="AR12" s="30"/>
      <c r="AS12" s="34" t="s">
        <v>13</v>
      </c>
      <c r="AT12" s="29"/>
      <c r="AU12" s="29"/>
      <c r="AV12" s="34" t="s">
        <v>13</v>
      </c>
      <c r="AW12" s="29"/>
      <c r="AX12" s="30"/>
      <c r="AY12" s="34" t="s">
        <v>13</v>
      </c>
      <c r="AZ12" s="29"/>
      <c r="BA12" s="29"/>
      <c r="BB12" s="34" t="s">
        <v>13</v>
      </c>
      <c r="BC12" s="29"/>
      <c r="BD12" s="30"/>
    </row>
    <row r="13" spans="2:56" x14ac:dyDescent="0.35">
      <c r="B13" s="287"/>
      <c r="C13" s="35" t="s">
        <v>14</v>
      </c>
      <c r="D13" s="29">
        <f>SUM(AQ35)/1</f>
        <v>0</v>
      </c>
      <c r="E13" s="29">
        <f>SUM(AR35)/1</f>
        <v>0</v>
      </c>
      <c r="F13" s="35" t="s">
        <v>14</v>
      </c>
      <c r="G13" s="29">
        <f>SUM(AQ49)/1</f>
        <v>0</v>
      </c>
      <c r="H13" s="29">
        <f>SUM(AR49)/1</f>
        <v>0</v>
      </c>
      <c r="I13" s="35" t="s">
        <v>14</v>
      </c>
      <c r="J13" s="29">
        <f>SUM(AQ64)/1</f>
        <v>0</v>
      </c>
      <c r="K13" s="29">
        <f>SUM(AR64)/1</f>
        <v>0</v>
      </c>
      <c r="L13" s="35" t="s">
        <v>14</v>
      </c>
      <c r="M13" s="29">
        <f>SUM(AQ83)/1</f>
        <v>0</v>
      </c>
      <c r="N13" s="29">
        <f>SUM(AR83)/1</f>
        <v>0</v>
      </c>
      <c r="O13" s="35" t="s">
        <v>14</v>
      </c>
      <c r="P13" s="29"/>
      <c r="Q13" s="29"/>
      <c r="R13" s="35" t="s">
        <v>14</v>
      </c>
      <c r="S13" s="29"/>
      <c r="T13" s="30"/>
      <c r="U13" s="35" t="s">
        <v>14</v>
      </c>
      <c r="V13" s="29"/>
      <c r="W13" s="29"/>
      <c r="X13" s="35" t="s">
        <v>14</v>
      </c>
      <c r="Y13" s="29">
        <f>SUM(AQ98)/1</f>
        <v>0</v>
      </c>
      <c r="Z13" s="29">
        <f>SUM(AR98)/1</f>
        <v>0</v>
      </c>
      <c r="AA13" s="35" t="s">
        <v>14</v>
      </c>
      <c r="AB13" s="29">
        <f>SUM(AQ115)/1</f>
        <v>0</v>
      </c>
      <c r="AC13" s="29">
        <f>SUM(AR115)/1</f>
        <v>0</v>
      </c>
      <c r="AD13" s="35" t="s">
        <v>14</v>
      </c>
      <c r="AE13" s="29"/>
      <c r="AF13" s="30"/>
      <c r="AG13" s="35" t="s">
        <v>14</v>
      </c>
      <c r="AH13" s="29"/>
      <c r="AI13" s="29"/>
      <c r="AJ13" s="35" t="s">
        <v>14</v>
      </c>
      <c r="AK13" s="29"/>
      <c r="AL13" s="30"/>
      <c r="AM13" s="35" t="s">
        <v>14</v>
      </c>
      <c r="AN13" s="29"/>
      <c r="AO13" s="29"/>
      <c r="AP13" s="35" t="s">
        <v>14</v>
      </c>
      <c r="AQ13" s="29"/>
      <c r="AR13" s="30"/>
      <c r="AS13" s="35" t="s">
        <v>14</v>
      </c>
      <c r="AT13" s="29"/>
      <c r="AU13" s="29"/>
      <c r="AV13" s="35" t="s">
        <v>14</v>
      </c>
      <c r="AW13" s="29"/>
      <c r="AX13" s="30"/>
      <c r="AY13" s="35" t="s">
        <v>14</v>
      </c>
      <c r="AZ13" s="29"/>
      <c r="BA13" s="29"/>
      <c r="BB13" s="35" t="s">
        <v>14</v>
      </c>
      <c r="BC13" s="29"/>
      <c r="BD13" s="30"/>
    </row>
    <row r="14" spans="2:56" x14ac:dyDescent="0.35">
      <c r="B14" s="287"/>
      <c r="C14" s="36" t="s">
        <v>15</v>
      </c>
      <c r="D14" s="29">
        <f>SUM(AS35,AU35,AW35,AY35,BA35,BC35)/6</f>
        <v>0</v>
      </c>
      <c r="E14" s="29">
        <f>SUM(AT35,AV35,AX35,AZ35,BB35,BD35)/6</f>
        <v>0</v>
      </c>
      <c r="F14" s="36" t="s">
        <v>15</v>
      </c>
      <c r="G14" s="29">
        <f>SUM(AS49,AU49,AW49,AY49,BA49,BC49)/6</f>
        <v>0</v>
      </c>
      <c r="H14" s="29">
        <f>SUM(AT49,AV49,AX49,AZ49,BB49,BD49)/6</f>
        <v>0</v>
      </c>
      <c r="I14" s="36" t="s">
        <v>15</v>
      </c>
      <c r="J14" s="29">
        <f>SUM(AS64,AU64,AW64,AY64,BA64,BC64)/6</f>
        <v>0</v>
      </c>
      <c r="K14" s="29">
        <f>SUM(AT64,AV64,AX64,AZ64,BB64,BD64)/6</f>
        <v>0</v>
      </c>
      <c r="L14" s="36" t="s">
        <v>15</v>
      </c>
      <c r="M14" s="29">
        <f>SUM(AS83,AU83,AW83,AY83,BA83,BC83)/6</f>
        <v>0</v>
      </c>
      <c r="N14" s="29">
        <f>SUM(AT83,AV83,AX83,AZ83,BB83,BD83)/6</f>
        <v>0</v>
      </c>
      <c r="O14" s="36" t="s">
        <v>15</v>
      </c>
      <c r="P14" s="29"/>
      <c r="Q14" s="29"/>
      <c r="R14" s="36" t="s">
        <v>15</v>
      </c>
      <c r="S14" s="29"/>
      <c r="T14" s="30"/>
      <c r="U14" s="36" t="s">
        <v>15</v>
      </c>
      <c r="V14" s="29"/>
      <c r="W14" s="29"/>
      <c r="X14" s="36" t="s">
        <v>15</v>
      </c>
      <c r="Y14" s="29">
        <f>SUM(AS98,AU98,AW98,AY98,BA98,BC98)/6</f>
        <v>0</v>
      </c>
      <c r="Z14" s="29">
        <f>SUM(AT98,AV98,AX98,AZ98,BB98,BD98)/6</f>
        <v>0</v>
      </c>
      <c r="AA14" s="36" t="s">
        <v>15</v>
      </c>
      <c r="AB14" s="29">
        <f>SUM(AS115,AU115,AW115,AY115,BA115,BC115)/6</f>
        <v>0</v>
      </c>
      <c r="AC14" s="29">
        <f>SUM(AT115,AV115,AX115,AZ115,BB115,BD115)/6</f>
        <v>0</v>
      </c>
      <c r="AD14" s="36" t="s">
        <v>15</v>
      </c>
      <c r="AE14" s="29"/>
      <c r="AF14" s="30"/>
      <c r="AG14" s="36" t="s">
        <v>15</v>
      </c>
      <c r="AH14" s="29"/>
      <c r="AI14" s="29"/>
      <c r="AJ14" s="36" t="s">
        <v>15</v>
      </c>
      <c r="AK14" s="29"/>
      <c r="AL14" s="30"/>
      <c r="AM14" s="36" t="s">
        <v>15</v>
      </c>
      <c r="AN14" s="29"/>
      <c r="AO14" s="29"/>
      <c r="AP14" s="36" t="s">
        <v>15</v>
      </c>
      <c r="AQ14" s="29"/>
      <c r="AR14" s="30"/>
      <c r="AS14" s="36" t="s">
        <v>15</v>
      </c>
      <c r="AT14" s="29"/>
      <c r="AU14" s="29"/>
      <c r="AV14" s="36" t="s">
        <v>15</v>
      </c>
      <c r="AW14" s="29"/>
      <c r="AX14" s="30"/>
      <c r="AY14" s="36" t="s">
        <v>15</v>
      </c>
      <c r="AZ14" s="29"/>
      <c r="BA14" s="29"/>
      <c r="BB14" s="36" t="s">
        <v>15</v>
      </c>
      <c r="BC14" s="29"/>
      <c r="BD14" s="30"/>
    </row>
    <row r="15" spans="2:56" x14ac:dyDescent="0.35">
      <c r="B15" s="287"/>
      <c r="C15" s="37" t="s">
        <v>16</v>
      </c>
      <c r="D15" s="1"/>
      <c r="E15" s="1"/>
      <c r="F15" s="37" t="s">
        <v>16</v>
      </c>
      <c r="G15" s="1"/>
      <c r="H15" s="1"/>
      <c r="I15" s="37" t="s">
        <v>16</v>
      </c>
      <c r="J15" s="1"/>
      <c r="K15" s="1"/>
      <c r="L15" s="37" t="s">
        <v>16</v>
      </c>
      <c r="M15" s="1"/>
      <c r="N15" s="1"/>
      <c r="O15" s="37" t="s">
        <v>16</v>
      </c>
      <c r="P15" s="1"/>
      <c r="Q15" s="1"/>
      <c r="R15" s="37" t="s">
        <v>16</v>
      </c>
      <c r="S15" s="1"/>
      <c r="T15" s="14"/>
      <c r="U15" s="37" t="s">
        <v>16</v>
      </c>
      <c r="V15" s="1"/>
      <c r="W15" s="1"/>
      <c r="X15" s="37" t="s">
        <v>16</v>
      </c>
      <c r="Y15" s="1"/>
      <c r="Z15" s="14"/>
      <c r="AA15" s="37" t="s">
        <v>16</v>
      </c>
      <c r="AB15" s="1"/>
      <c r="AC15" s="1"/>
      <c r="AD15" s="37" t="s">
        <v>16</v>
      </c>
      <c r="AE15" s="1"/>
      <c r="AF15" s="14"/>
      <c r="AG15" s="37" t="s">
        <v>16</v>
      </c>
      <c r="AH15" s="1"/>
      <c r="AI15" s="1"/>
      <c r="AJ15" s="37" t="s">
        <v>16</v>
      </c>
      <c r="AK15" s="1"/>
      <c r="AL15" s="14"/>
      <c r="AM15" s="37" t="s">
        <v>16</v>
      </c>
      <c r="AN15" s="1"/>
      <c r="AO15" s="1"/>
      <c r="AP15" s="37" t="s">
        <v>16</v>
      </c>
      <c r="AQ15" s="1"/>
      <c r="AR15" s="14"/>
      <c r="AS15" s="37" t="s">
        <v>16</v>
      </c>
      <c r="AT15" s="1"/>
      <c r="AU15" s="1"/>
      <c r="AV15" s="37" t="s">
        <v>16</v>
      </c>
      <c r="AW15" s="1"/>
      <c r="AX15" s="14"/>
      <c r="AY15" s="37" t="s">
        <v>16</v>
      </c>
      <c r="AZ15" s="1"/>
      <c r="BA15" s="1"/>
      <c r="BB15" s="37" t="s">
        <v>16</v>
      </c>
      <c r="BC15" s="1"/>
      <c r="BD15" s="14"/>
    </row>
    <row r="16" spans="2:56" ht="15" customHeight="1" thickBot="1" x14ac:dyDescent="0.4">
      <c r="B16" s="289"/>
      <c r="C16" s="24"/>
      <c r="D16" s="15"/>
      <c r="E16" s="15"/>
      <c r="F16" s="15"/>
      <c r="G16" s="15"/>
      <c r="H16" s="15"/>
      <c r="I16" s="15"/>
      <c r="J16" s="15"/>
      <c r="K16" s="15"/>
      <c r="L16" s="15"/>
      <c r="M16" s="15"/>
      <c r="N16" s="15"/>
      <c r="O16" s="15"/>
      <c r="P16" s="15"/>
      <c r="Q16" s="15"/>
      <c r="R16" s="15"/>
      <c r="S16" s="15"/>
      <c r="T16" s="16"/>
      <c r="U16" s="15"/>
      <c r="V16" s="15"/>
      <c r="W16" s="15"/>
      <c r="X16" s="15"/>
      <c r="Y16" s="15"/>
      <c r="Z16" s="16"/>
      <c r="AA16" s="15"/>
      <c r="AB16" s="15"/>
      <c r="AC16" s="15"/>
      <c r="AD16" s="15"/>
      <c r="AE16" s="15"/>
      <c r="AF16" s="16"/>
      <c r="AG16" s="15"/>
      <c r="AH16" s="15"/>
      <c r="AI16" s="15"/>
      <c r="AJ16" s="15"/>
      <c r="AK16" s="15"/>
      <c r="AL16" s="16"/>
      <c r="AM16" s="15"/>
      <c r="AN16" s="15"/>
      <c r="AO16" s="15"/>
      <c r="AP16" s="15"/>
      <c r="AQ16" s="15"/>
      <c r="AR16" s="16"/>
      <c r="AS16" s="15"/>
      <c r="AT16" s="15"/>
      <c r="AU16" s="15"/>
      <c r="AV16" s="15"/>
      <c r="AW16" s="15"/>
      <c r="AX16" s="16"/>
      <c r="AY16" s="15"/>
      <c r="AZ16" s="15"/>
      <c r="BA16" s="15"/>
      <c r="BB16" s="15"/>
      <c r="BC16" s="15"/>
      <c r="BD16" s="16"/>
    </row>
    <row r="17" spans="2:56" ht="15.75" customHeight="1" thickBot="1" x14ac:dyDescent="0.4">
      <c r="B17" s="290" t="s">
        <v>229</v>
      </c>
      <c r="C17" s="222" t="s">
        <v>17</v>
      </c>
      <c r="D17" s="223"/>
      <c r="E17" s="223" t="s">
        <v>18</v>
      </c>
      <c r="F17" s="223"/>
      <c r="G17" s="223" t="s">
        <v>19</v>
      </c>
      <c r="H17" s="223"/>
      <c r="I17" s="223" t="s">
        <v>20</v>
      </c>
      <c r="J17" s="223"/>
      <c r="K17" s="223" t="s">
        <v>21</v>
      </c>
      <c r="L17" s="223"/>
      <c r="M17" s="223" t="s">
        <v>22</v>
      </c>
      <c r="N17" s="223"/>
      <c r="O17" s="223" t="s">
        <v>23</v>
      </c>
      <c r="P17" s="223"/>
      <c r="Q17" s="223" t="s">
        <v>24</v>
      </c>
      <c r="R17" s="223"/>
      <c r="S17" s="223" t="s">
        <v>25</v>
      </c>
      <c r="T17" s="223"/>
      <c r="U17" s="223" t="s">
        <v>26</v>
      </c>
      <c r="V17" s="223"/>
      <c r="W17" s="223" t="s">
        <v>27</v>
      </c>
      <c r="X17" s="223"/>
      <c r="Y17" s="223" t="s">
        <v>28</v>
      </c>
      <c r="Z17" s="223"/>
      <c r="AA17" s="223" t="s">
        <v>29</v>
      </c>
      <c r="AB17" s="223"/>
      <c r="AC17" s="223" t="s">
        <v>30</v>
      </c>
      <c r="AD17" s="223"/>
      <c r="AE17" s="223" t="s">
        <v>31</v>
      </c>
      <c r="AF17" s="223"/>
      <c r="AG17" s="223" t="s">
        <v>32</v>
      </c>
      <c r="AH17" s="223"/>
      <c r="AI17" s="223" t="s">
        <v>33</v>
      </c>
      <c r="AJ17" s="224"/>
      <c r="AK17" s="225" t="s">
        <v>34</v>
      </c>
      <c r="AL17" s="226"/>
      <c r="AM17" s="225" t="s">
        <v>35</v>
      </c>
      <c r="AN17" s="226"/>
      <c r="AO17" s="227" t="s">
        <v>36</v>
      </c>
      <c r="AP17" s="228"/>
      <c r="AQ17" s="229" t="s">
        <v>37</v>
      </c>
      <c r="AR17" s="230"/>
      <c r="AS17" s="217" t="s">
        <v>38</v>
      </c>
      <c r="AT17" s="218"/>
      <c r="AU17" s="217" t="s">
        <v>39</v>
      </c>
      <c r="AV17" s="218"/>
      <c r="AW17" s="217" t="s">
        <v>40</v>
      </c>
      <c r="AX17" s="218"/>
      <c r="AY17" s="217" t="s">
        <v>41</v>
      </c>
      <c r="AZ17" s="218"/>
      <c r="BA17" s="217" t="s">
        <v>42</v>
      </c>
      <c r="BB17" s="218"/>
      <c r="BC17" s="217" t="s">
        <v>43</v>
      </c>
      <c r="BD17" s="218"/>
    </row>
    <row r="18" spans="2:56" ht="15" thickBot="1" x14ac:dyDescent="0.4">
      <c r="B18" s="291"/>
      <c r="C18" s="26" t="s">
        <v>231</v>
      </c>
      <c r="D18" s="27" t="s">
        <v>10</v>
      </c>
      <c r="E18" s="26" t="s">
        <v>231</v>
      </c>
      <c r="F18" s="27" t="s">
        <v>10</v>
      </c>
      <c r="G18" s="26" t="s">
        <v>231</v>
      </c>
      <c r="H18" s="27" t="s">
        <v>10</v>
      </c>
      <c r="I18" s="26" t="s">
        <v>231</v>
      </c>
      <c r="J18" s="27" t="s">
        <v>10</v>
      </c>
      <c r="K18" s="26" t="s">
        <v>231</v>
      </c>
      <c r="L18" s="27" t="s">
        <v>10</v>
      </c>
      <c r="M18" s="26" t="s">
        <v>231</v>
      </c>
      <c r="N18" s="27" t="s">
        <v>10</v>
      </c>
      <c r="O18" s="26" t="s">
        <v>231</v>
      </c>
      <c r="P18" s="27" t="s">
        <v>10</v>
      </c>
      <c r="Q18" s="26" t="s">
        <v>231</v>
      </c>
      <c r="R18" s="27" t="s">
        <v>10</v>
      </c>
      <c r="S18" s="26" t="s">
        <v>231</v>
      </c>
      <c r="T18" s="27" t="s">
        <v>10</v>
      </c>
      <c r="U18" s="26" t="s">
        <v>231</v>
      </c>
      <c r="V18" s="27" t="s">
        <v>10</v>
      </c>
      <c r="W18" s="26" t="s">
        <v>231</v>
      </c>
      <c r="X18" s="27" t="s">
        <v>10</v>
      </c>
      <c r="Y18" s="26" t="s">
        <v>231</v>
      </c>
      <c r="Z18" s="27" t="s">
        <v>10</v>
      </c>
      <c r="AA18" s="26" t="s">
        <v>231</v>
      </c>
      <c r="AB18" s="27" t="s">
        <v>10</v>
      </c>
      <c r="AC18" s="26" t="s">
        <v>231</v>
      </c>
      <c r="AD18" s="27" t="s">
        <v>10</v>
      </c>
      <c r="AE18" s="26" t="s">
        <v>231</v>
      </c>
      <c r="AF18" s="27" t="s">
        <v>10</v>
      </c>
      <c r="AG18" s="26" t="s">
        <v>231</v>
      </c>
      <c r="AH18" s="27" t="s">
        <v>10</v>
      </c>
      <c r="AI18" s="26" t="s">
        <v>231</v>
      </c>
      <c r="AJ18" s="27" t="s">
        <v>10</v>
      </c>
      <c r="AK18" s="26" t="s">
        <v>231</v>
      </c>
      <c r="AL18" s="27" t="s">
        <v>10</v>
      </c>
      <c r="AM18" s="26" t="s">
        <v>231</v>
      </c>
      <c r="AN18" s="27" t="s">
        <v>10</v>
      </c>
      <c r="AO18" s="26" t="s">
        <v>231</v>
      </c>
      <c r="AP18" s="27" t="s">
        <v>10</v>
      </c>
      <c r="AQ18" s="26" t="s">
        <v>231</v>
      </c>
      <c r="AR18" s="27" t="s">
        <v>10</v>
      </c>
      <c r="AS18" s="26" t="s">
        <v>231</v>
      </c>
      <c r="AT18" s="27" t="s">
        <v>10</v>
      </c>
      <c r="AU18" s="26" t="s">
        <v>231</v>
      </c>
      <c r="AV18" s="27" t="s">
        <v>10</v>
      </c>
      <c r="AW18" s="26" t="s">
        <v>231</v>
      </c>
      <c r="AX18" s="27" t="s">
        <v>10</v>
      </c>
      <c r="AY18" s="26" t="s">
        <v>231</v>
      </c>
      <c r="AZ18" s="27" t="s">
        <v>10</v>
      </c>
      <c r="BA18" s="26" t="s">
        <v>231</v>
      </c>
      <c r="BB18" s="27" t="s">
        <v>10</v>
      </c>
      <c r="BC18" s="26" t="s">
        <v>231</v>
      </c>
      <c r="BD18" s="27" t="s">
        <v>10</v>
      </c>
    </row>
    <row r="19" spans="2:56" ht="15" thickBot="1" x14ac:dyDescent="0.4">
      <c r="B19" s="292"/>
      <c r="C19" s="73"/>
      <c r="D19" s="74"/>
      <c r="E19" s="74"/>
      <c r="F19" s="74"/>
      <c r="G19" s="74"/>
      <c r="H19" s="74"/>
      <c r="I19" s="74"/>
      <c r="J19" s="74"/>
      <c r="K19" s="74"/>
      <c r="L19" s="74"/>
      <c r="M19" s="74"/>
      <c r="N19" s="74"/>
      <c r="O19" s="74"/>
      <c r="P19" s="74"/>
      <c r="Q19" s="74"/>
      <c r="R19" s="74"/>
      <c r="S19" s="74"/>
      <c r="T19" s="74"/>
      <c r="U19" s="74"/>
      <c r="V19" s="74"/>
      <c r="W19" s="74"/>
      <c r="X19" s="74"/>
      <c r="Y19" s="74"/>
      <c r="Z19" s="74"/>
      <c r="AA19" s="74"/>
      <c r="AB19" s="74"/>
      <c r="AC19" s="74"/>
      <c r="AD19" s="74"/>
      <c r="AE19" s="74"/>
      <c r="AF19" s="74"/>
      <c r="AG19" s="74"/>
      <c r="AH19" s="74"/>
      <c r="AI19" s="74"/>
      <c r="AJ19" s="74"/>
      <c r="AK19" s="74"/>
      <c r="AL19" s="74"/>
      <c r="AM19" s="74"/>
      <c r="AN19" s="74"/>
      <c r="AO19" s="74"/>
      <c r="AP19" s="74"/>
      <c r="AQ19" s="74"/>
      <c r="AR19" s="74"/>
      <c r="AS19" s="74"/>
      <c r="AT19" s="74"/>
      <c r="AU19" s="74"/>
      <c r="AV19" s="74"/>
      <c r="AW19" s="74"/>
      <c r="AX19" s="74"/>
      <c r="AY19" s="74"/>
      <c r="AZ19" s="74"/>
      <c r="BA19" s="74"/>
      <c r="BB19" s="74"/>
      <c r="BC19" s="74"/>
      <c r="BD19" s="74"/>
    </row>
    <row r="20" spans="2:56" x14ac:dyDescent="0.35">
      <c r="B20" s="19" t="s">
        <v>100</v>
      </c>
      <c r="C20" s="88"/>
      <c r="D20" s="89"/>
      <c r="E20" s="89"/>
      <c r="F20" s="89"/>
      <c r="G20" s="89"/>
      <c r="H20" s="89"/>
      <c r="I20" s="89"/>
      <c r="J20" s="89"/>
      <c r="K20" s="89"/>
      <c r="L20" s="89"/>
      <c r="M20" s="89"/>
      <c r="N20" s="89"/>
      <c r="O20" s="89"/>
      <c r="P20" s="89"/>
      <c r="Q20" s="89"/>
      <c r="R20" s="89"/>
      <c r="S20" s="89"/>
      <c r="T20" s="89"/>
      <c r="U20" s="89"/>
      <c r="V20" s="89"/>
      <c r="W20" s="89"/>
      <c r="X20" s="89"/>
      <c r="Y20" s="89"/>
      <c r="Z20" s="89"/>
      <c r="AA20" s="89"/>
      <c r="AB20" s="89"/>
      <c r="AC20" s="89"/>
      <c r="AD20" s="89"/>
      <c r="AE20" s="89"/>
      <c r="AF20" s="89"/>
      <c r="AG20" s="89"/>
      <c r="AH20" s="89"/>
      <c r="AI20" s="89"/>
      <c r="AJ20" s="89"/>
      <c r="AK20" s="89"/>
      <c r="AL20" s="89"/>
      <c r="AM20" s="89"/>
      <c r="AN20" s="89"/>
      <c r="AO20" s="89"/>
      <c r="AP20" s="89"/>
      <c r="AQ20" s="89"/>
      <c r="AR20" s="89"/>
      <c r="AS20" s="89"/>
      <c r="AT20" s="89"/>
      <c r="AU20" s="89"/>
      <c r="AV20" s="89"/>
      <c r="AW20" s="89"/>
      <c r="AX20" s="89"/>
      <c r="AY20" s="89"/>
      <c r="AZ20" s="89"/>
      <c r="BA20" s="89"/>
      <c r="BB20" s="89"/>
      <c r="BC20" s="89"/>
      <c r="BD20" s="90"/>
    </row>
    <row r="21" spans="2:56" x14ac:dyDescent="0.35">
      <c r="B21" s="20" t="s">
        <v>101</v>
      </c>
      <c r="C21" s="91"/>
      <c r="D21" s="92"/>
      <c r="E21" s="92"/>
      <c r="F21" s="92"/>
      <c r="G21" s="92"/>
      <c r="H21" s="92"/>
      <c r="I21" s="92"/>
      <c r="J21" s="92"/>
      <c r="K21" s="92"/>
      <c r="L21" s="92"/>
      <c r="M21" s="92"/>
      <c r="N21" s="92"/>
      <c r="O21" s="92"/>
      <c r="P21" s="92"/>
      <c r="Q21" s="92"/>
      <c r="R21" s="92"/>
      <c r="S21" s="92"/>
      <c r="T21" s="92"/>
      <c r="U21" s="92"/>
      <c r="V21" s="92"/>
      <c r="W21" s="92"/>
      <c r="X21" s="92"/>
      <c r="Y21" s="92"/>
      <c r="Z21" s="92"/>
      <c r="AA21" s="92"/>
      <c r="AB21" s="92"/>
      <c r="AC21" s="92"/>
      <c r="AD21" s="92"/>
      <c r="AE21" s="92"/>
      <c r="AF21" s="92"/>
      <c r="AG21" s="92"/>
      <c r="AH21" s="92"/>
      <c r="AI21" s="92"/>
      <c r="AJ21" s="92"/>
      <c r="AK21" s="92"/>
      <c r="AL21" s="92"/>
      <c r="AM21" s="92"/>
      <c r="AN21" s="92"/>
      <c r="AO21" s="92"/>
      <c r="AP21" s="92"/>
      <c r="AQ21" s="92"/>
      <c r="AR21" s="92"/>
      <c r="AS21" s="92"/>
      <c r="AT21" s="92"/>
      <c r="AU21" s="92"/>
      <c r="AV21" s="92"/>
      <c r="AW21" s="92"/>
      <c r="AX21" s="92"/>
      <c r="AY21" s="92"/>
      <c r="AZ21" s="92"/>
      <c r="BA21" s="92"/>
      <c r="BB21" s="92"/>
      <c r="BC21" s="92"/>
      <c r="BD21" s="93"/>
    </row>
    <row r="22" spans="2:56" x14ac:dyDescent="0.35">
      <c r="B22" s="20" t="s">
        <v>102</v>
      </c>
      <c r="C22" s="91"/>
      <c r="D22" s="92"/>
      <c r="E22" s="92"/>
      <c r="F22" s="92"/>
      <c r="G22" s="92"/>
      <c r="H22" s="92"/>
      <c r="I22" s="92"/>
      <c r="J22" s="92"/>
      <c r="K22" s="92"/>
      <c r="L22" s="92"/>
      <c r="M22" s="92"/>
      <c r="N22" s="92"/>
      <c r="O22" s="92"/>
      <c r="P22" s="92"/>
      <c r="Q22" s="92"/>
      <c r="R22" s="92"/>
      <c r="S22" s="92"/>
      <c r="T22" s="92"/>
      <c r="U22" s="92"/>
      <c r="V22" s="92"/>
      <c r="W22" s="92"/>
      <c r="X22" s="92"/>
      <c r="Y22" s="92"/>
      <c r="Z22" s="92"/>
      <c r="AA22" s="92"/>
      <c r="AB22" s="92"/>
      <c r="AC22" s="92"/>
      <c r="AD22" s="92"/>
      <c r="AE22" s="92"/>
      <c r="AF22" s="92"/>
      <c r="AG22" s="92"/>
      <c r="AH22" s="92"/>
      <c r="AI22" s="92"/>
      <c r="AJ22" s="92"/>
      <c r="AK22" s="92"/>
      <c r="AL22" s="92"/>
      <c r="AM22" s="92"/>
      <c r="AN22" s="92"/>
      <c r="AO22" s="92"/>
      <c r="AP22" s="92"/>
      <c r="AQ22" s="92"/>
      <c r="AR22" s="92"/>
      <c r="AS22" s="92"/>
      <c r="AT22" s="92"/>
      <c r="AU22" s="92"/>
      <c r="AV22" s="92"/>
      <c r="AW22" s="92"/>
      <c r="AX22" s="92"/>
      <c r="AY22" s="92"/>
      <c r="AZ22" s="92"/>
      <c r="BA22" s="92"/>
      <c r="BB22" s="92"/>
      <c r="BC22" s="92"/>
      <c r="BD22" s="93"/>
    </row>
    <row r="23" spans="2:56" x14ac:dyDescent="0.35">
      <c r="B23" s="20" t="s">
        <v>103</v>
      </c>
      <c r="C23" s="91"/>
      <c r="D23" s="92"/>
      <c r="E23" s="92"/>
      <c r="F23" s="92"/>
      <c r="G23" s="92"/>
      <c r="H23" s="92"/>
      <c r="I23" s="92"/>
      <c r="J23" s="92"/>
      <c r="K23" s="92"/>
      <c r="L23" s="92"/>
      <c r="M23" s="92"/>
      <c r="N23" s="92"/>
      <c r="O23" s="92"/>
      <c r="P23" s="92"/>
      <c r="Q23" s="92"/>
      <c r="R23" s="92"/>
      <c r="S23" s="92"/>
      <c r="T23" s="92"/>
      <c r="U23" s="92"/>
      <c r="V23" s="92"/>
      <c r="W23" s="92"/>
      <c r="X23" s="92"/>
      <c r="Y23" s="92"/>
      <c r="Z23" s="92"/>
      <c r="AA23" s="92"/>
      <c r="AB23" s="92"/>
      <c r="AC23" s="92"/>
      <c r="AD23" s="92"/>
      <c r="AE23" s="92"/>
      <c r="AF23" s="92"/>
      <c r="AG23" s="92"/>
      <c r="AH23" s="92"/>
      <c r="AI23" s="92"/>
      <c r="AJ23" s="92"/>
      <c r="AK23" s="92"/>
      <c r="AL23" s="92"/>
      <c r="AM23" s="92"/>
      <c r="AN23" s="92"/>
      <c r="AO23" s="92"/>
      <c r="AP23" s="92"/>
      <c r="AQ23" s="92"/>
      <c r="AR23" s="92"/>
      <c r="AS23" s="92"/>
      <c r="AT23" s="92"/>
      <c r="AU23" s="92"/>
      <c r="AV23" s="92"/>
      <c r="AW23" s="92"/>
      <c r="AX23" s="92"/>
      <c r="AY23" s="92"/>
      <c r="AZ23" s="92"/>
      <c r="BA23" s="92"/>
      <c r="BB23" s="92"/>
      <c r="BC23" s="92"/>
      <c r="BD23" s="93"/>
    </row>
    <row r="24" spans="2:56" x14ac:dyDescent="0.35">
      <c r="B24" s="20" t="s">
        <v>104</v>
      </c>
      <c r="C24" s="91"/>
      <c r="D24" s="92"/>
      <c r="E24" s="92"/>
      <c r="F24" s="92"/>
      <c r="G24" s="92"/>
      <c r="H24" s="92"/>
      <c r="I24" s="92"/>
      <c r="J24" s="92"/>
      <c r="K24" s="92"/>
      <c r="L24" s="92"/>
      <c r="M24" s="92"/>
      <c r="N24" s="92"/>
      <c r="O24" s="92"/>
      <c r="P24" s="92"/>
      <c r="Q24" s="92"/>
      <c r="R24" s="92"/>
      <c r="S24" s="92"/>
      <c r="T24" s="92"/>
      <c r="U24" s="92"/>
      <c r="V24" s="92"/>
      <c r="W24" s="92"/>
      <c r="X24" s="92"/>
      <c r="Y24" s="92"/>
      <c r="Z24" s="92"/>
      <c r="AA24" s="92"/>
      <c r="AB24" s="92"/>
      <c r="AC24" s="92"/>
      <c r="AD24" s="92"/>
      <c r="AE24" s="92"/>
      <c r="AF24" s="92"/>
      <c r="AG24" s="92"/>
      <c r="AH24" s="92"/>
      <c r="AI24" s="92"/>
      <c r="AJ24" s="92"/>
      <c r="AK24" s="92"/>
      <c r="AL24" s="92"/>
      <c r="AM24" s="92"/>
      <c r="AN24" s="92"/>
      <c r="AO24" s="92"/>
      <c r="AP24" s="92"/>
      <c r="AQ24" s="92"/>
      <c r="AR24" s="92"/>
      <c r="AS24" s="92"/>
      <c r="AT24" s="92"/>
      <c r="AU24" s="92"/>
      <c r="AV24" s="92"/>
      <c r="AW24" s="92"/>
      <c r="AX24" s="92"/>
      <c r="AY24" s="92"/>
      <c r="AZ24" s="92"/>
      <c r="BA24" s="92"/>
      <c r="BB24" s="92"/>
      <c r="BC24" s="92"/>
      <c r="BD24" s="93"/>
    </row>
    <row r="25" spans="2:56" x14ac:dyDescent="0.35">
      <c r="B25" s="20" t="s">
        <v>105</v>
      </c>
      <c r="C25" s="91"/>
      <c r="D25" s="92"/>
      <c r="E25" s="92"/>
      <c r="F25" s="92"/>
      <c r="G25" s="92"/>
      <c r="H25" s="92"/>
      <c r="I25" s="92"/>
      <c r="J25" s="92"/>
      <c r="K25" s="92"/>
      <c r="L25" s="92"/>
      <c r="M25" s="92"/>
      <c r="N25" s="92"/>
      <c r="O25" s="92"/>
      <c r="P25" s="92"/>
      <c r="Q25" s="92"/>
      <c r="R25" s="92"/>
      <c r="S25" s="92"/>
      <c r="T25" s="92"/>
      <c r="U25" s="92"/>
      <c r="V25" s="92"/>
      <c r="W25" s="92"/>
      <c r="X25" s="92"/>
      <c r="Y25" s="92"/>
      <c r="Z25" s="92"/>
      <c r="AA25" s="92"/>
      <c r="AB25" s="92"/>
      <c r="AC25" s="92"/>
      <c r="AD25" s="92"/>
      <c r="AE25" s="92"/>
      <c r="AF25" s="92"/>
      <c r="AG25" s="92"/>
      <c r="AH25" s="92"/>
      <c r="AI25" s="92"/>
      <c r="AJ25" s="92"/>
      <c r="AK25" s="92"/>
      <c r="AL25" s="92"/>
      <c r="AM25" s="92"/>
      <c r="AN25" s="92"/>
      <c r="AO25" s="92"/>
      <c r="AP25" s="92"/>
      <c r="AQ25" s="92"/>
      <c r="AR25" s="92"/>
      <c r="AS25" s="92"/>
      <c r="AT25" s="92"/>
      <c r="AU25" s="92"/>
      <c r="AV25" s="92"/>
      <c r="AW25" s="92"/>
      <c r="AX25" s="92"/>
      <c r="AY25" s="92"/>
      <c r="AZ25" s="92"/>
      <c r="BA25" s="92"/>
      <c r="BB25" s="92"/>
      <c r="BC25" s="92"/>
      <c r="BD25" s="93"/>
    </row>
    <row r="26" spans="2:56" x14ac:dyDescent="0.35">
      <c r="B26" s="20" t="s">
        <v>106</v>
      </c>
      <c r="C26" s="91"/>
      <c r="D26" s="92"/>
      <c r="E26" s="92"/>
      <c r="F26" s="92"/>
      <c r="G26" s="92"/>
      <c r="H26" s="92"/>
      <c r="I26" s="92"/>
      <c r="J26" s="92"/>
      <c r="K26" s="92"/>
      <c r="L26" s="92"/>
      <c r="M26" s="92"/>
      <c r="N26" s="92"/>
      <c r="O26" s="92"/>
      <c r="P26" s="92"/>
      <c r="Q26" s="92"/>
      <c r="R26" s="92"/>
      <c r="S26" s="92"/>
      <c r="T26" s="92"/>
      <c r="U26" s="92"/>
      <c r="V26" s="92"/>
      <c r="W26" s="92"/>
      <c r="X26" s="92"/>
      <c r="Y26" s="92"/>
      <c r="Z26" s="92"/>
      <c r="AA26" s="92"/>
      <c r="AB26" s="92"/>
      <c r="AC26" s="92"/>
      <c r="AD26" s="92"/>
      <c r="AE26" s="92"/>
      <c r="AF26" s="92"/>
      <c r="AG26" s="92"/>
      <c r="AH26" s="92"/>
      <c r="AI26" s="92"/>
      <c r="AJ26" s="92"/>
      <c r="AK26" s="92"/>
      <c r="AL26" s="92"/>
      <c r="AM26" s="92"/>
      <c r="AN26" s="92"/>
      <c r="AO26" s="92"/>
      <c r="AP26" s="92"/>
      <c r="AQ26" s="92"/>
      <c r="AR26" s="92"/>
      <c r="AS26" s="92"/>
      <c r="AT26" s="92"/>
      <c r="AU26" s="92"/>
      <c r="AV26" s="92"/>
      <c r="AW26" s="92"/>
      <c r="AX26" s="92"/>
      <c r="AY26" s="92"/>
      <c r="AZ26" s="92"/>
      <c r="BA26" s="92"/>
      <c r="BB26" s="92"/>
      <c r="BC26" s="92"/>
      <c r="BD26" s="93"/>
    </row>
    <row r="27" spans="2:56" x14ac:dyDescent="0.35">
      <c r="B27" s="20" t="s">
        <v>107</v>
      </c>
      <c r="C27" s="91"/>
      <c r="D27" s="92"/>
      <c r="E27" s="92"/>
      <c r="F27" s="92"/>
      <c r="G27" s="92"/>
      <c r="H27" s="92"/>
      <c r="I27" s="92"/>
      <c r="J27" s="92"/>
      <c r="K27" s="92"/>
      <c r="L27" s="92"/>
      <c r="M27" s="92"/>
      <c r="N27" s="92"/>
      <c r="O27" s="92"/>
      <c r="P27" s="92"/>
      <c r="Q27" s="92"/>
      <c r="R27" s="92"/>
      <c r="S27" s="92"/>
      <c r="T27" s="92"/>
      <c r="U27" s="92"/>
      <c r="V27" s="92"/>
      <c r="W27" s="92"/>
      <c r="X27" s="92"/>
      <c r="Y27" s="92"/>
      <c r="Z27" s="92"/>
      <c r="AA27" s="92"/>
      <c r="AB27" s="92"/>
      <c r="AC27" s="92"/>
      <c r="AD27" s="92"/>
      <c r="AE27" s="92"/>
      <c r="AF27" s="92"/>
      <c r="AG27" s="92"/>
      <c r="AH27" s="92"/>
      <c r="AI27" s="92"/>
      <c r="AJ27" s="92"/>
      <c r="AK27" s="92"/>
      <c r="AL27" s="92"/>
      <c r="AM27" s="92"/>
      <c r="AN27" s="92"/>
      <c r="AO27" s="92"/>
      <c r="AP27" s="92"/>
      <c r="AQ27" s="92"/>
      <c r="AR27" s="92"/>
      <c r="AS27" s="92"/>
      <c r="AT27" s="92"/>
      <c r="AU27" s="92"/>
      <c r="AV27" s="92"/>
      <c r="AW27" s="92"/>
      <c r="AX27" s="92"/>
      <c r="AY27" s="92"/>
      <c r="AZ27" s="92"/>
      <c r="BA27" s="92"/>
      <c r="BB27" s="92"/>
      <c r="BC27" s="92"/>
      <c r="BD27" s="93"/>
    </row>
    <row r="28" spans="2:56" x14ac:dyDescent="0.35">
      <c r="B28" s="20" t="s">
        <v>108</v>
      </c>
      <c r="C28" s="91"/>
      <c r="D28" s="92"/>
      <c r="E28" s="92"/>
      <c r="F28" s="92"/>
      <c r="G28" s="92"/>
      <c r="H28" s="92"/>
      <c r="I28" s="92"/>
      <c r="J28" s="92"/>
      <c r="K28" s="92"/>
      <c r="L28" s="92"/>
      <c r="M28" s="92"/>
      <c r="N28" s="92"/>
      <c r="O28" s="92"/>
      <c r="P28" s="92"/>
      <c r="Q28" s="92"/>
      <c r="R28" s="92"/>
      <c r="S28" s="92"/>
      <c r="T28" s="92"/>
      <c r="U28" s="92"/>
      <c r="V28" s="92"/>
      <c r="W28" s="92"/>
      <c r="X28" s="92"/>
      <c r="Y28" s="92"/>
      <c r="Z28" s="92"/>
      <c r="AA28" s="92"/>
      <c r="AB28" s="92"/>
      <c r="AC28" s="92"/>
      <c r="AD28" s="92"/>
      <c r="AE28" s="92"/>
      <c r="AF28" s="92"/>
      <c r="AG28" s="92"/>
      <c r="AH28" s="92"/>
      <c r="AI28" s="92"/>
      <c r="AJ28" s="92"/>
      <c r="AK28" s="92"/>
      <c r="AL28" s="92"/>
      <c r="AM28" s="92"/>
      <c r="AN28" s="92"/>
      <c r="AO28" s="92"/>
      <c r="AP28" s="92"/>
      <c r="AQ28" s="92"/>
      <c r="AR28" s="92"/>
      <c r="AS28" s="92"/>
      <c r="AT28" s="92"/>
      <c r="AU28" s="92"/>
      <c r="AV28" s="92"/>
      <c r="AW28" s="92"/>
      <c r="AX28" s="92"/>
      <c r="AY28" s="92"/>
      <c r="AZ28" s="92"/>
      <c r="BA28" s="92"/>
      <c r="BB28" s="92"/>
      <c r="BC28" s="92"/>
      <c r="BD28" s="93"/>
    </row>
    <row r="29" spans="2:56" x14ac:dyDescent="0.35">
      <c r="B29" s="20" t="s">
        <v>109</v>
      </c>
      <c r="C29" s="91"/>
      <c r="D29" s="92"/>
      <c r="E29" s="92"/>
      <c r="F29" s="92"/>
      <c r="G29" s="92"/>
      <c r="H29" s="92"/>
      <c r="I29" s="92"/>
      <c r="J29" s="92"/>
      <c r="K29" s="92"/>
      <c r="L29" s="92"/>
      <c r="M29" s="92"/>
      <c r="N29" s="92"/>
      <c r="O29" s="92"/>
      <c r="P29" s="92"/>
      <c r="Q29" s="92"/>
      <c r="R29" s="92"/>
      <c r="S29" s="92"/>
      <c r="T29" s="92"/>
      <c r="U29" s="92"/>
      <c r="V29" s="92"/>
      <c r="W29" s="92"/>
      <c r="X29" s="92"/>
      <c r="Y29" s="92"/>
      <c r="Z29" s="92"/>
      <c r="AA29" s="92"/>
      <c r="AB29" s="92"/>
      <c r="AC29" s="92"/>
      <c r="AD29" s="92"/>
      <c r="AE29" s="92"/>
      <c r="AF29" s="92"/>
      <c r="AG29" s="92"/>
      <c r="AH29" s="92"/>
      <c r="AI29" s="92"/>
      <c r="AJ29" s="92"/>
      <c r="AK29" s="92"/>
      <c r="AL29" s="92"/>
      <c r="AM29" s="92"/>
      <c r="AN29" s="92"/>
      <c r="AO29" s="92"/>
      <c r="AP29" s="92"/>
      <c r="AQ29" s="92"/>
      <c r="AR29" s="92"/>
      <c r="AS29" s="92"/>
      <c r="AT29" s="92"/>
      <c r="AU29" s="92"/>
      <c r="AV29" s="92"/>
      <c r="AW29" s="92"/>
      <c r="AX29" s="92"/>
      <c r="AY29" s="92"/>
      <c r="AZ29" s="92"/>
      <c r="BA29" s="92"/>
      <c r="BB29" s="92"/>
      <c r="BC29" s="92"/>
      <c r="BD29" s="93"/>
    </row>
    <row r="30" spans="2:56" x14ac:dyDescent="0.35">
      <c r="B30" s="20" t="s">
        <v>110</v>
      </c>
      <c r="C30" s="91"/>
      <c r="D30" s="92"/>
      <c r="E30" s="92"/>
      <c r="F30" s="92"/>
      <c r="G30" s="92"/>
      <c r="H30" s="92"/>
      <c r="I30" s="92"/>
      <c r="J30" s="92"/>
      <c r="K30" s="92"/>
      <c r="L30" s="92"/>
      <c r="M30" s="92"/>
      <c r="N30" s="92"/>
      <c r="O30" s="92"/>
      <c r="P30" s="92"/>
      <c r="Q30" s="92"/>
      <c r="R30" s="92"/>
      <c r="S30" s="92"/>
      <c r="T30" s="92"/>
      <c r="U30" s="92"/>
      <c r="V30" s="92"/>
      <c r="W30" s="92"/>
      <c r="X30" s="92"/>
      <c r="Y30" s="92"/>
      <c r="Z30" s="92"/>
      <c r="AA30" s="92"/>
      <c r="AB30" s="92"/>
      <c r="AC30" s="92"/>
      <c r="AD30" s="92"/>
      <c r="AE30" s="92"/>
      <c r="AF30" s="92"/>
      <c r="AG30" s="92"/>
      <c r="AH30" s="92"/>
      <c r="AI30" s="92"/>
      <c r="AJ30" s="92"/>
      <c r="AK30" s="92"/>
      <c r="AL30" s="92"/>
      <c r="AM30" s="92"/>
      <c r="AN30" s="92"/>
      <c r="AO30" s="92"/>
      <c r="AP30" s="92"/>
      <c r="AQ30" s="92"/>
      <c r="AR30" s="92"/>
      <c r="AS30" s="92"/>
      <c r="AT30" s="92"/>
      <c r="AU30" s="92"/>
      <c r="AV30" s="92"/>
      <c r="AW30" s="92"/>
      <c r="AX30" s="92"/>
      <c r="AY30" s="92"/>
      <c r="AZ30" s="92"/>
      <c r="BA30" s="92"/>
      <c r="BB30" s="92"/>
      <c r="BC30" s="92"/>
      <c r="BD30" s="93"/>
    </row>
    <row r="31" spans="2:56" ht="15.75" customHeight="1" x14ac:dyDescent="0.35">
      <c r="B31" s="20" t="s">
        <v>111</v>
      </c>
      <c r="C31" s="91"/>
      <c r="D31" s="92"/>
      <c r="E31" s="92"/>
      <c r="F31" s="92"/>
      <c r="G31" s="92"/>
      <c r="H31" s="92"/>
      <c r="I31" s="92"/>
      <c r="J31" s="92"/>
      <c r="K31" s="92"/>
      <c r="L31" s="92"/>
      <c r="M31" s="92"/>
      <c r="N31" s="92"/>
      <c r="O31" s="92"/>
      <c r="P31" s="92"/>
      <c r="Q31" s="92"/>
      <c r="R31" s="92"/>
      <c r="S31" s="92"/>
      <c r="T31" s="92"/>
      <c r="U31" s="92"/>
      <c r="V31" s="92"/>
      <c r="W31" s="92"/>
      <c r="X31" s="92"/>
      <c r="Y31" s="92"/>
      <c r="Z31" s="92"/>
      <c r="AA31" s="92"/>
      <c r="AB31" s="92"/>
      <c r="AC31" s="92"/>
      <c r="AD31" s="92"/>
      <c r="AE31" s="92"/>
      <c r="AF31" s="92"/>
      <c r="AG31" s="92"/>
      <c r="AH31" s="92"/>
      <c r="AI31" s="92"/>
      <c r="AJ31" s="92"/>
      <c r="AK31" s="92"/>
      <c r="AL31" s="92"/>
      <c r="AM31" s="92"/>
      <c r="AN31" s="92"/>
      <c r="AO31" s="92"/>
      <c r="AP31" s="92"/>
      <c r="AQ31" s="92"/>
      <c r="AR31" s="92"/>
      <c r="AS31" s="92"/>
      <c r="AT31" s="92"/>
      <c r="AU31" s="92"/>
      <c r="AV31" s="92"/>
      <c r="AW31" s="92"/>
      <c r="AX31" s="92"/>
      <c r="AY31" s="92"/>
      <c r="AZ31" s="92"/>
      <c r="BA31" s="92"/>
      <c r="BB31" s="92"/>
      <c r="BC31" s="92"/>
      <c r="BD31" s="93"/>
    </row>
    <row r="32" spans="2:56" x14ac:dyDescent="0.35">
      <c r="B32" s="20" t="s">
        <v>112</v>
      </c>
      <c r="C32" s="91"/>
      <c r="D32" s="92"/>
      <c r="E32" s="92"/>
      <c r="F32" s="92"/>
      <c r="G32" s="92"/>
      <c r="H32" s="92"/>
      <c r="I32" s="92"/>
      <c r="J32" s="92"/>
      <c r="K32" s="92"/>
      <c r="L32" s="92"/>
      <c r="M32" s="92"/>
      <c r="N32" s="92"/>
      <c r="O32" s="92"/>
      <c r="P32" s="92"/>
      <c r="Q32" s="92"/>
      <c r="R32" s="92"/>
      <c r="S32" s="92"/>
      <c r="T32" s="92"/>
      <c r="U32" s="92"/>
      <c r="V32" s="92"/>
      <c r="W32" s="92"/>
      <c r="X32" s="92"/>
      <c r="Y32" s="92"/>
      <c r="Z32" s="92"/>
      <c r="AA32" s="92"/>
      <c r="AB32" s="92"/>
      <c r="AC32" s="92"/>
      <c r="AD32" s="92"/>
      <c r="AE32" s="92"/>
      <c r="AF32" s="92"/>
      <c r="AG32" s="92"/>
      <c r="AH32" s="92"/>
      <c r="AI32" s="92"/>
      <c r="AJ32" s="92"/>
      <c r="AK32" s="92"/>
      <c r="AL32" s="92"/>
      <c r="AM32" s="92"/>
      <c r="AN32" s="92"/>
      <c r="AO32" s="92"/>
      <c r="AP32" s="92"/>
      <c r="AQ32" s="92"/>
      <c r="AR32" s="92"/>
      <c r="AS32" s="92"/>
      <c r="AT32" s="92"/>
      <c r="AU32" s="92"/>
      <c r="AV32" s="92"/>
      <c r="AW32" s="92"/>
      <c r="AX32" s="92"/>
      <c r="AY32" s="92"/>
      <c r="AZ32" s="92"/>
      <c r="BA32" s="92"/>
      <c r="BB32" s="92"/>
      <c r="BC32" s="92"/>
      <c r="BD32" s="93"/>
    </row>
    <row r="33" spans="2:56" x14ac:dyDescent="0.35">
      <c r="B33" s="20" t="s">
        <v>113</v>
      </c>
      <c r="C33" s="91"/>
      <c r="D33" s="92"/>
      <c r="E33" s="92"/>
      <c r="F33" s="92"/>
      <c r="G33" s="92"/>
      <c r="H33" s="92"/>
      <c r="I33" s="92"/>
      <c r="J33" s="92"/>
      <c r="K33" s="92"/>
      <c r="L33" s="92"/>
      <c r="M33" s="92"/>
      <c r="N33" s="92"/>
      <c r="O33" s="92"/>
      <c r="P33" s="92"/>
      <c r="Q33" s="92"/>
      <c r="R33" s="92"/>
      <c r="S33" s="92"/>
      <c r="T33" s="92"/>
      <c r="U33" s="92"/>
      <c r="V33" s="92"/>
      <c r="W33" s="92"/>
      <c r="X33" s="92"/>
      <c r="Y33" s="92"/>
      <c r="Z33" s="92"/>
      <c r="AA33" s="92"/>
      <c r="AB33" s="92"/>
      <c r="AC33" s="92"/>
      <c r="AD33" s="92"/>
      <c r="AE33" s="92"/>
      <c r="AF33" s="92"/>
      <c r="AG33" s="92"/>
      <c r="AH33" s="92"/>
      <c r="AI33" s="92"/>
      <c r="AJ33" s="92"/>
      <c r="AK33" s="92"/>
      <c r="AL33" s="92"/>
      <c r="AM33" s="92"/>
      <c r="AN33" s="92"/>
      <c r="AO33" s="92"/>
      <c r="AP33" s="92"/>
      <c r="AQ33" s="92"/>
      <c r="AR33" s="92"/>
      <c r="AS33" s="92"/>
      <c r="AT33" s="92"/>
      <c r="AU33" s="92"/>
      <c r="AV33" s="92"/>
      <c r="AW33" s="92"/>
      <c r="AX33" s="92"/>
      <c r="AY33" s="92"/>
      <c r="AZ33" s="92"/>
      <c r="BA33" s="92"/>
      <c r="BB33" s="92"/>
      <c r="BC33" s="92"/>
      <c r="BD33" s="93"/>
    </row>
    <row r="34" spans="2:56" ht="15" thickBot="1" x14ac:dyDescent="0.4">
      <c r="B34" s="21" t="s">
        <v>114</v>
      </c>
      <c r="C34" s="94"/>
      <c r="D34" s="95"/>
      <c r="E34" s="95"/>
      <c r="F34" s="95"/>
      <c r="G34" s="95"/>
      <c r="H34" s="95"/>
      <c r="I34" s="95"/>
      <c r="J34" s="95"/>
      <c r="K34" s="95"/>
      <c r="L34" s="95"/>
      <c r="M34" s="95"/>
      <c r="N34" s="95"/>
      <c r="O34" s="95"/>
      <c r="P34" s="95"/>
      <c r="Q34" s="95"/>
      <c r="R34" s="95"/>
      <c r="S34" s="95"/>
      <c r="T34" s="95"/>
      <c r="U34" s="95"/>
      <c r="V34" s="95"/>
      <c r="W34" s="95"/>
      <c r="X34" s="95"/>
      <c r="Y34" s="95"/>
      <c r="Z34" s="95"/>
      <c r="AA34" s="95"/>
      <c r="AB34" s="95"/>
      <c r="AC34" s="95"/>
      <c r="AD34" s="95"/>
      <c r="AE34" s="95"/>
      <c r="AF34" s="95"/>
      <c r="AG34" s="95"/>
      <c r="AH34" s="95"/>
      <c r="AI34" s="95"/>
      <c r="AJ34" s="95"/>
      <c r="AK34" s="95"/>
      <c r="AL34" s="95"/>
      <c r="AM34" s="95"/>
      <c r="AN34" s="95"/>
      <c r="AO34" s="95"/>
      <c r="AP34" s="95"/>
      <c r="AQ34" s="95"/>
      <c r="AR34" s="95"/>
      <c r="AS34" s="95"/>
      <c r="AT34" s="95"/>
      <c r="AU34" s="95"/>
      <c r="AV34" s="95"/>
      <c r="AW34" s="95"/>
      <c r="AX34" s="95"/>
      <c r="AY34" s="95"/>
      <c r="AZ34" s="95"/>
      <c r="BA34" s="95"/>
      <c r="BB34" s="95"/>
      <c r="BC34" s="95"/>
      <c r="BD34" s="96"/>
    </row>
    <row r="35" spans="2:56" ht="15" thickBot="1" x14ac:dyDescent="0.4">
      <c r="B35" s="75" t="s">
        <v>352</v>
      </c>
      <c r="C35" s="76">
        <f>COUNTA(C20:C34)/15</f>
        <v>0</v>
      </c>
      <c r="D35" s="76">
        <f t="shared" ref="D35:BD35" si="0">COUNTA(D20:D34)/15</f>
        <v>0</v>
      </c>
      <c r="E35" s="76">
        <f t="shared" si="0"/>
        <v>0</v>
      </c>
      <c r="F35" s="76">
        <f t="shared" si="0"/>
        <v>0</v>
      </c>
      <c r="G35" s="76">
        <f t="shared" si="0"/>
        <v>0</v>
      </c>
      <c r="H35" s="76">
        <f t="shared" si="0"/>
        <v>0</v>
      </c>
      <c r="I35" s="76">
        <f t="shared" si="0"/>
        <v>0</v>
      </c>
      <c r="J35" s="76">
        <f t="shared" si="0"/>
        <v>0</v>
      </c>
      <c r="K35" s="76">
        <f t="shared" si="0"/>
        <v>0</v>
      </c>
      <c r="L35" s="76">
        <f t="shared" si="0"/>
        <v>0</v>
      </c>
      <c r="M35" s="76">
        <f t="shared" si="0"/>
        <v>0</v>
      </c>
      <c r="N35" s="76">
        <f t="shared" si="0"/>
        <v>0</v>
      </c>
      <c r="O35" s="76">
        <f t="shared" si="0"/>
        <v>0</v>
      </c>
      <c r="P35" s="76">
        <f t="shared" si="0"/>
        <v>0</v>
      </c>
      <c r="Q35" s="76">
        <f t="shared" si="0"/>
        <v>0</v>
      </c>
      <c r="R35" s="76">
        <f t="shared" si="0"/>
        <v>0</v>
      </c>
      <c r="S35" s="76">
        <f t="shared" si="0"/>
        <v>0</v>
      </c>
      <c r="T35" s="76">
        <f t="shared" si="0"/>
        <v>0</v>
      </c>
      <c r="U35" s="76">
        <f t="shared" si="0"/>
        <v>0</v>
      </c>
      <c r="V35" s="76">
        <f t="shared" si="0"/>
        <v>0</v>
      </c>
      <c r="W35" s="76">
        <f t="shared" si="0"/>
        <v>0</v>
      </c>
      <c r="X35" s="76">
        <f t="shared" si="0"/>
        <v>0</v>
      </c>
      <c r="Y35" s="76">
        <f t="shared" si="0"/>
        <v>0</v>
      </c>
      <c r="Z35" s="76">
        <f t="shared" si="0"/>
        <v>0</v>
      </c>
      <c r="AA35" s="76">
        <f t="shared" si="0"/>
        <v>0</v>
      </c>
      <c r="AB35" s="76">
        <f t="shared" si="0"/>
        <v>0</v>
      </c>
      <c r="AC35" s="76">
        <f t="shared" si="0"/>
        <v>0</v>
      </c>
      <c r="AD35" s="76">
        <f t="shared" si="0"/>
        <v>0</v>
      </c>
      <c r="AE35" s="76">
        <f t="shared" si="0"/>
        <v>0</v>
      </c>
      <c r="AF35" s="76">
        <f t="shared" si="0"/>
        <v>0</v>
      </c>
      <c r="AG35" s="76">
        <f t="shared" si="0"/>
        <v>0</v>
      </c>
      <c r="AH35" s="76">
        <f t="shared" si="0"/>
        <v>0</v>
      </c>
      <c r="AI35" s="76">
        <f t="shared" si="0"/>
        <v>0</v>
      </c>
      <c r="AJ35" s="76">
        <f t="shared" si="0"/>
        <v>0</v>
      </c>
      <c r="AK35" s="76">
        <f t="shared" si="0"/>
        <v>0</v>
      </c>
      <c r="AL35" s="76">
        <f t="shared" si="0"/>
        <v>0</v>
      </c>
      <c r="AM35" s="76">
        <f t="shared" si="0"/>
        <v>0</v>
      </c>
      <c r="AN35" s="76">
        <f t="shared" si="0"/>
        <v>0</v>
      </c>
      <c r="AO35" s="76">
        <f t="shared" si="0"/>
        <v>0</v>
      </c>
      <c r="AP35" s="76">
        <f t="shared" si="0"/>
        <v>0</v>
      </c>
      <c r="AQ35" s="76">
        <f t="shared" si="0"/>
        <v>0</v>
      </c>
      <c r="AR35" s="76">
        <f t="shared" si="0"/>
        <v>0</v>
      </c>
      <c r="AS35" s="76">
        <f t="shared" si="0"/>
        <v>0</v>
      </c>
      <c r="AT35" s="76">
        <f t="shared" si="0"/>
        <v>0</v>
      </c>
      <c r="AU35" s="76">
        <f t="shared" si="0"/>
        <v>0</v>
      </c>
      <c r="AV35" s="76">
        <f t="shared" si="0"/>
        <v>0</v>
      </c>
      <c r="AW35" s="76">
        <f t="shared" si="0"/>
        <v>0</v>
      </c>
      <c r="AX35" s="76">
        <f t="shared" si="0"/>
        <v>0</v>
      </c>
      <c r="AY35" s="76">
        <f t="shared" si="0"/>
        <v>0</v>
      </c>
      <c r="AZ35" s="76">
        <f t="shared" si="0"/>
        <v>0</v>
      </c>
      <c r="BA35" s="76">
        <f t="shared" si="0"/>
        <v>0</v>
      </c>
      <c r="BB35" s="76">
        <f t="shared" si="0"/>
        <v>0</v>
      </c>
      <c r="BC35" s="76">
        <f t="shared" si="0"/>
        <v>0</v>
      </c>
      <c r="BD35" s="76">
        <f t="shared" si="0"/>
        <v>0</v>
      </c>
    </row>
    <row r="36" spans="2:56" ht="15" thickBot="1" x14ac:dyDescent="0.4">
      <c r="B36" s="246" t="s">
        <v>236</v>
      </c>
      <c r="C36" s="222" t="s">
        <v>17</v>
      </c>
      <c r="D36" s="223"/>
      <c r="E36" s="223" t="s">
        <v>18</v>
      </c>
      <c r="F36" s="223"/>
      <c r="G36" s="223" t="s">
        <v>19</v>
      </c>
      <c r="H36" s="223"/>
      <c r="I36" s="223" t="s">
        <v>20</v>
      </c>
      <c r="J36" s="223"/>
      <c r="K36" s="223" t="s">
        <v>21</v>
      </c>
      <c r="L36" s="223"/>
      <c r="M36" s="223" t="s">
        <v>22</v>
      </c>
      <c r="N36" s="223"/>
      <c r="O36" s="223" t="s">
        <v>23</v>
      </c>
      <c r="P36" s="223"/>
      <c r="Q36" s="223" t="s">
        <v>24</v>
      </c>
      <c r="R36" s="223"/>
      <c r="S36" s="223" t="s">
        <v>25</v>
      </c>
      <c r="T36" s="223"/>
      <c r="U36" s="223" t="s">
        <v>26</v>
      </c>
      <c r="V36" s="223"/>
      <c r="W36" s="223" t="s">
        <v>27</v>
      </c>
      <c r="X36" s="223"/>
      <c r="Y36" s="223" t="s">
        <v>28</v>
      </c>
      <c r="Z36" s="223"/>
      <c r="AA36" s="223" t="s">
        <v>29</v>
      </c>
      <c r="AB36" s="223"/>
      <c r="AC36" s="223" t="s">
        <v>30</v>
      </c>
      <c r="AD36" s="223"/>
      <c r="AE36" s="223" t="s">
        <v>31</v>
      </c>
      <c r="AF36" s="223"/>
      <c r="AG36" s="223" t="s">
        <v>32</v>
      </c>
      <c r="AH36" s="223"/>
      <c r="AI36" s="223" t="s">
        <v>33</v>
      </c>
      <c r="AJ36" s="224"/>
      <c r="AK36" s="225" t="s">
        <v>34</v>
      </c>
      <c r="AL36" s="226"/>
      <c r="AM36" s="225" t="s">
        <v>35</v>
      </c>
      <c r="AN36" s="226"/>
      <c r="AO36" s="227" t="s">
        <v>36</v>
      </c>
      <c r="AP36" s="228"/>
      <c r="AQ36" s="229" t="s">
        <v>37</v>
      </c>
      <c r="AR36" s="230"/>
      <c r="AS36" s="217" t="s">
        <v>38</v>
      </c>
      <c r="AT36" s="218"/>
      <c r="AU36" s="217" t="s">
        <v>39</v>
      </c>
      <c r="AV36" s="218"/>
      <c r="AW36" s="217" t="s">
        <v>40</v>
      </c>
      <c r="AX36" s="218"/>
      <c r="AY36" s="217" t="s">
        <v>41</v>
      </c>
      <c r="AZ36" s="218"/>
      <c r="BA36" s="217" t="s">
        <v>42</v>
      </c>
      <c r="BB36" s="218"/>
      <c r="BC36" s="217" t="s">
        <v>43</v>
      </c>
      <c r="BD36" s="218"/>
    </row>
    <row r="37" spans="2:56" ht="15" thickBot="1" x14ac:dyDescent="0.4">
      <c r="B37" s="247"/>
      <c r="C37" s="26" t="s">
        <v>231</v>
      </c>
      <c r="D37" s="27" t="s">
        <v>10</v>
      </c>
      <c r="E37" s="26" t="s">
        <v>231</v>
      </c>
      <c r="F37" s="27" t="s">
        <v>10</v>
      </c>
      <c r="G37" s="26" t="s">
        <v>231</v>
      </c>
      <c r="H37" s="27" t="s">
        <v>10</v>
      </c>
      <c r="I37" s="26" t="s">
        <v>231</v>
      </c>
      <c r="J37" s="27" t="s">
        <v>10</v>
      </c>
      <c r="K37" s="26" t="s">
        <v>231</v>
      </c>
      <c r="L37" s="27" t="s">
        <v>10</v>
      </c>
      <c r="M37" s="26" t="s">
        <v>231</v>
      </c>
      <c r="N37" s="27" t="s">
        <v>10</v>
      </c>
      <c r="O37" s="26" t="s">
        <v>231</v>
      </c>
      <c r="P37" s="27" t="s">
        <v>10</v>
      </c>
      <c r="Q37" s="26" t="s">
        <v>231</v>
      </c>
      <c r="R37" s="27" t="s">
        <v>10</v>
      </c>
      <c r="S37" s="26" t="s">
        <v>231</v>
      </c>
      <c r="T37" s="27" t="s">
        <v>10</v>
      </c>
      <c r="U37" s="26" t="s">
        <v>231</v>
      </c>
      <c r="V37" s="27" t="s">
        <v>10</v>
      </c>
      <c r="W37" s="26" t="s">
        <v>231</v>
      </c>
      <c r="X37" s="27" t="s">
        <v>10</v>
      </c>
      <c r="Y37" s="26" t="s">
        <v>231</v>
      </c>
      <c r="Z37" s="27" t="s">
        <v>10</v>
      </c>
      <c r="AA37" s="26" t="s">
        <v>231</v>
      </c>
      <c r="AB37" s="27" t="s">
        <v>10</v>
      </c>
      <c r="AC37" s="26" t="s">
        <v>231</v>
      </c>
      <c r="AD37" s="27" t="s">
        <v>10</v>
      </c>
      <c r="AE37" s="26" t="s">
        <v>231</v>
      </c>
      <c r="AF37" s="27" t="s">
        <v>10</v>
      </c>
      <c r="AG37" s="26" t="s">
        <v>231</v>
      </c>
      <c r="AH37" s="27" t="s">
        <v>10</v>
      </c>
      <c r="AI37" s="26" t="s">
        <v>231</v>
      </c>
      <c r="AJ37" s="27" t="s">
        <v>10</v>
      </c>
      <c r="AK37" s="26" t="s">
        <v>231</v>
      </c>
      <c r="AL37" s="27" t="s">
        <v>10</v>
      </c>
      <c r="AM37" s="26" t="s">
        <v>231</v>
      </c>
      <c r="AN37" s="27" t="s">
        <v>10</v>
      </c>
      <c r="AO37" s="26" t="s">
        <v>231</v>
      </c>
      <c r="AP37" s="27" t="s">
        <v>10</v>
      </c>
      <c r="AQ37" s="26" t="s">
        <v>231</v>
      </c>
      <c r="AR37" s="27" t="s">
        <v>10</v>
      </c>
      <c r="AS37" s="26" t="s">
        <v>231</v>
      </c>
      <c r="AT37" s="27" t="s">
        <v>10</v>
      </c>
      <c r="AU37" s="26" t="s">
        <v>231</v>
      </c>
      <c r="AV37" s="27" t="s">
        <v>10</v>
      </c>
      <c r="AW37" s="26" t="s">
        <v>231</v>
      </c>
      <c r="AX37" s="27" t="s">
        <v>10</v>
      </c>
      <c r="AY37" s="26" t="s">
        <v>231</v>
      </c>
      <c r="AZ37" s="27" t="s">
        <v>10</v>
      </c>
      <c r="BA37" s="26" t="s">
        <v>231</v>
      </c>
      <c r="BB37" s="27" t="s">
        <v>10</v>
      </c>
      <c r="BC37" s="26" t="s">
        <v>231</v>
      </c>
      <c r="BD37" s="27" t="s">
        <v>10</v>
      </c>
    </row>
    <row r="38" spans="2:56" ht="15" thickBot="1" x14ac:dyDescent="0.4">
      <c r="B38" s="248"/>
      <c r="C38" s="77"/>
      <c r="D38" s="78"/>
      <c r="E38" s="78"/>
      <c r="F38" s="78"/>
      <c r="G38" s="78"/>
      <c r="H38" s="78"/>
      <c r="I38" s="78"/>
      <c r="J38" s="78"/>
      <c r="K38" s="78"/>
      <c r="L38" s="78"/>
      <c r="M38" s="78"/>
      <c r="N38" s="78"/>
      <c r="O38" s="78"/>
      <c r="P38" s="78"/>
      <c r="Q38" s="78"/>
      <c r="R38" s="78"/>
      <c r="S38" s="78"/>
      <c r="T38" s="78"/>
      <c r="U38" s="78"/>
      <c r="V38" s="78"/>
      <c r="W38" s="78"/>
      <c r="X38" s="78"/>
      <c r="Y38" s="78"/>
      <c r="Z38" s="78"/>
      <c r="AA38" s="78"/>
      <c r="AB38" s="78"/>
      <c r="AC38" s="78"/>
      <c r="AD38" s="78"/>
      <c r="AE38" s="78"/>
      <c r="AF38" s="78"/>
      <c r="AG38" s="78"/>
      <c r="AH38" s="78"/>
      <c r="AI38" s="78"/>
      <c r="AJ38" s="78"/>
      <c r="AK38" s="78"/>
      <c r="AL38" s="78"/>
      <c r="AM38" s="78"/>
      <c r="AN38" s="78"/>
      <c r="AO38" s="78"/>
      <c r="AP38" s="78"/>
      <c r="AQ38" s="78"/>
      <c r="AR38" s="78"/>
      <c r="AS38" s="78"/>
      <c r="AT38" s="78"/>
      <c r="AU38" s="78"/>
      <c r="AV38" s="78"/>
      <c r="AW38" s="78"/>
      <c r="AX38" s="78"/>
      <c r="AY38" s="78"/>
      <c r="AZ38" s="78"/>
      <c r="BA38" s="78"/>
      <c r="BB38" s="78"/>
      <c r="BC38" s="78"/>
      <c r="BD38" s="78"/>
    </row>
    <row r="39" spans="2:56" x14ac:dyDescent="0.35">
      <c r="B39" s="19" t="s">
        <v>154</v>
      </c>
      <c r="C39" s="88"/>
      <c r="D39" s="89"/>
      <c r="E39" s="89"/>
      <c r="F39" s="89"/>
      <c r="G39" s="89"/>
      <c r="H39" s="89"/>
      <c r="I39" s="89"/>
      <c r="J39" s="89"/>
      <c r="K39" s="89"/>
      <c r="L39" s="89"/>
      <c r="M39" s="89"/>
      <c r="N39" s="89"/>
      <c r="O39" s="89"/>
      <c r="P39" s="89"/>
      <c r="Q39" s="89"/>
      <c r="R39" s="89"/>
      <c r="S39" s="89"/>
      <c r="T39" s="89"/>
      <c r="U39" s="89"/>
      <c r="V39" s="89"/>
      <c r="W39" s="89"/>
      <c r="X39" s="89"/>
      <c r="Y39" s="89"/>
      <c r="Z39" s="89"/>
      <c r="AA39" s="89"/>
      <c r="AB39" s="89"/>
      <c r="AC39" s="89"/>
      <c r="AD39" s="89"/>
      <c r="AE39" s="89"/>
      <c r="AF39" s="89"/>
      <c r="AG39" s="89"/>
      <c r="AH39" s="89"/>
      <c r="AI39" s="89"/>
      <c r="AJ39" s="89"/>
      <c r="AK39" s="89"/>
      <c r="AL39" s="89"/>
      <c r="AM39" s="89"/>
      <c r="AN39" s="89"/>
      <c r="AO39" s="89"/>
      <c r="AP39" s="89"/>
      <c r="AQ39" s="89"/>
      <c r="AR39" s="89"/>
      <c r="AS39" s="89"/>
      <c r="AT39" s="89"/>
      <c r="AU39" s="89"/>
      <c r="AV39" s="89"/>
      <c r="AW39" s="89"/>
      <c r="AX39" s="89"/>
      <c r="AY39" s="89"/>
      <c r="AZ39" s="89"/>
      <c r="BA39" s="89"/>
      <c r="BB39" s="89"/>
      <c r="BC39" s="89"/>
      <c r="BD39" s="90"/>
    </row>
    <row r="40" spans="2:56" x14ac:dyDescent="0.35">
      <c r="B40" s="20" t="s">
        <v>155</v>
      </c>
      <c r="C40" s="91"/>
      <c r="D40" s="92"/>
      <c r="E40" s="92"/>
      <c r="F40" s="92"/>
      <c r="G40" s="92"/>
      <c r="H40" s="92"/>
      <c r="I40" s="92"/>
      <c r="J40" s="92"/>
      <c r="K40" s="92"/>
      <c r="L40" s="92"/>
      <c r="M40" s="92"/>
      <c r="N40" s="92"/>
      <c r="O40" s="92"/>
      <c r="P40" s="92"/>
      <c r="Q40" s="92"/>
      <c r="R40" s="92"/>
      <c r="S40" s="92"/>
      <c r="T40" s="92"/>
      <c r="U40" s="92"/>
      <c r="V40" s="92"/>
      <c r="W40" s="92"/>
      <c r="X40" s="92"/>
      <c r="Y40" s="92"/>
      <c r="Z40" s="92"/>
      <c r="AA40" s="92"/>
      <c r="AB40" s="92"/>
      <c r="AC40" s="92"/>
      <c r="AD40" s="92"/>
      <c r="AE40" s="92"/>
      <c r="AF40" s="92"/>
      <c r="AG40" s="92"/>
      <c r="AH40" s="92"/>
      <c r="AI40" s="92"/>
      <c r="AJ40" s="92"/>
      <c r="AK40" s="92"/>
      <c r="AL40" s="92"/>
      <c r="AM40" s="92"/>
      <c r="AN40" s="92"/>
      <c r="AO40" s="92"/>
      <c r="AP40" s="92"/>
      <c r="AQ40" s="92"/>
      <c r="AR40" s="92"/>
      <c r="AS40" s="92"/>
      <c r="AT40" s="92"/>
      <c r="AU40" s="92"/>
      <c r="AV40" s="92"/>
      <c r="AW40" s="92"/>
      <c r="AX40" s="92"/>
      <c r="AY40" s="92"/>
      <c r="AZ40" s="92"/>
      <c r="BA40" s="92"/>
      <c r="BB40" s="92"/>
      <c r="BC40" s="92"/>
      <c r="BD40" s="93"/>
    </row>
    <row r="41" spans="2:56" x14ac:dyDescent="0.35">
      <c r="B41" s="20" t="s">
        <v>156</v>
      </c>
      <c r="C41" s="91"/>
      <c r="D41" s="92"/>
      <c r="E41" s="92"/>
      <c r="F41" s="92"/>
      <c r="G41" s="92"/>
      <c r="H41" s="92"/>
      <c r="I41" s="92"/>
      <c r="J41" s="92"/>
      <c r="K41" s="92"/>
      <c r="L41" s="92"/>
      <c r="M41" s="92"/>
      <c r="N41" s="92"/>
      <c r="O41" s="92"/>
      <c r="P41" s="92"/>
      <c r="Q41" s="92"/>
      <c r="R41" s="92"/>
      <c r="S41" s="92"/>
      <c r="T41" s="92"/>
      <c r="U41" s="92"/>
      <c r="V41" s="92"/>
      <c r="W41" s="92"/>
      <c r="X41" s="92"/>
      <c r="Y41" s="92"/>
      <c r="Z41" s="92"/>
      <c r="AA41" s="92"/>
      <c r="AB41" s="92"/>
      <c r="AC41" s="92"/>
      <c r="AD41" s="92"/>
      <c r="AE41" s="92"/>
      <c r="AF41" s="92"/>
      <c r="AG41" s="92"/>
      <c r="AH41" s="92"/>
      <c r="AI41" s="92"/>
      <c r="AJ41" s="92"/>
      <c r="AK41" s="92"/>
      <c r="AL41" s="92"/>
      <c r="AM41" s="92"/>
      <c r="AN41" s="92"/>
      <c r="AO41" s="92"/>
      <c r="AP41" s="92"/>
      <c r="AQ41" s="92"/>
      <c r="AR41" s="92"/>
      <c r="AS41" s="92"/>
      <c r="AT41" s="92"/>
      <c r="AU41" s="92"/>
      <c r="AV41" s="92"/>
      <c r="AW41" s="92"/>
      <c r="AX41" s="92"/>
      <c r="AY41" s="92"/>
      <c r="AZ41" s="92"/>
      <c r="BA41" s="92"/>
      <c r="BB41" s="92"/>
      <c r="BC41" s="92"/>
      <c r="BD41" s="93"/>
    </row>
    <row r="42" spans="2:56" x14ac:dyDescent="0.35">
      <c r="B42" s="20" t="s">
        <v>157</v>
      </c>
      <c r="C42" s="91"/>
      <c r="D42" s="92"/>
      <c r="E42" s="92"/>
      <c r="F42" s="92"/>
      <c r="G42" s="92"/>
      <c r="H42" s="92"/>
      <c r="I42" s="92"/>
      <c r="J42" s="92"/>
      <c r="K42" s="92"/>
      <c r="L42" s="92"/>
      <c r="M42" s="92"/>
      <c r="N42" s="92"/>
      <c r="O42" s="92"/>
      <c r="P42" s="92"/>
      <c r="Q42" s="92"/>
      <c r="R42" s="92"/>
      <c r="S42" s="92"/>
      <c r="T42" s="92"/>
      <c r="U42" s="92"/>
      <c r="V42" s="92"/>
      <c r="W42" s="92"/>
      <c r="X42" s="92"/>
      <c r="Y42" s="92"/>
      <c r="Z42" s="92"/>
      <c r="AA42" s="92"/>
      <c r="AB42" s="92"/>
      <c r="AC42" s="92"/>
      <c r="AD42" s="92"/>
      <c r="AE42" s="92"/>
      <c r="AF42" s="92"/>
      <c r="AG42" s="92"/>
      <c r="AH42" s="92"/>
      <c r="AI42" s="92"/>
      <c r="AJ42" s="92"/>
      <c r="AK42" s="92"/>
      <c r="AL42" s="92"/>
      <c r="AM42" s="92"/>
      <c r="AN42" s="92"/>
      <c r="AO42" s="92"/>
      <c r="AP42" s="92"/>
      <c r="AQ42" s="92"/>
      <c r="AR42" s="92"/>
      <c r="AS42" s="92"/>
      <c r="AT42" s="92"/>
      <c r="AU42" s="92"/>
      <c r="AV42" s="92"/>
      <c r="AW42" s="92"/>
      <c r="AX42" s="92"/>
      <c r="AY42" s="92"/>
      <c r="AZ42" s="92"/>
      <c r="BA42" s="92"/>
      <c r="BB42" s="92"/>
      <c r="BC42" s="92"/>
      <c r="BD42" s="93"/>
    </row>
    <row r="43" spans="2:56" x14ac:dyDescent="0.35">
      <c r="B43" s="20" t="s">
        <v>158</v>
      </c>
      <c r="C43" s="91"/>
      <c r="D43" s="92"/>
      <c r="E43" s="92"/>
      <c r="F43" s="92"/>
      <c r="G43" s="92"/>
      <c r="H43" s="92"/>
      <c r="I43" s="92"/>
      <c r="J43" s="92"/>
      <c r="K43" s="92"/>
      <c r="L43" s="92"/>
      <c r="M43" s="92"/>
      <c r="N43" s="92"/>
      <c r="O43" s="92"/>
      <c r="P43" s="92"/>
      <c r="Q43" s="92"/>
      <c r="R43" s="92"/>
      <c r="S43" s="92"/>
      <c r="T43" s="92"/>
      <c r="U43" s="92"/>
      <c r="V43" s="92"/>
      <c r="W43" s="92"/>
      <c r="X43" s="92"/>
      <c r="Y43" s="92"/>
      <c r="Z43" s="92"/>
      <c r="AA43" s="92"/>
      <c r="AB43" s="92"/>
      <c r="AC43" s="92"/>
      <c r="AD43" s="92"/>
      <c r="AE43" s="92"/>
      <c r="AF43" s="92"/>
      <c r="AG43" s="92"/>
      <c r="AH43" s="92"/>
      <c r="AI43" s="92"/>
      <c r="AJ43" s="92"/>
      <c r="AK43" s="92"/>
      <c r="AL43" s="92"/>
      <c r="AM43" s="92"/>
      <c r="AN43" s="92"/>
      <c r="AO43" s="92"/>
      <c r="AP43" s="92"/>
      <c r="AQ43" s="92"/>
      <c r="AR43" s="92"/>
      <c r="AS43" s="92"/>
      <c r="AT43" s="92"/>
      <c r="AU43" s="92"/>
      <c r="AV43" s="92"/>
      <c r="AW43" s="92"/>
      <c r="AX43" s="92"/>
      <c r="AY43" s="92"/>
      <c r="AZ43" s="92"/>
      <c r="BA43" s="92"/>
      <c r="BB43" s="92"/>
      <c r="BC43" s="92"/>
      <c r="BD43" s="93"/>
    </row>
    <row r="44" spans="2:56" x14ac:dyDescent="0.35">
      <c r="B44" s="20" t="s">
        <v>159</v>
      </c>
      <c r="C44" s="91"/>
      <c r="D44" s="92"/>
      <c r="E44" s="92"/>
      <c r="F44" s="92"/>
      <c r="G44" s="92"/>
      <c r="H44" s="92"/>
      <c r="I44" s="92"/>
      <c r="J44" s="92"/>
      <c r="K44" s="92"/>
      <c r="L44" s="92"/>
      <c r="M44" s="92"/>
      <c r="N44" s="92"/>
      <c r="O44" s="92"/>
      <c r="P44" s="92"/>
      <c r="Q44" s="92"/>
      <c r="R44" s="92"/>
      <c r="S44" s="92"/>
      <c r="T44" s="92"/>
      <c r="U44" s="92"/>
      <c r="V44" s="92"/>
      <c r="W44" s="92"/>
      <c r="X44" s="92"/>
      <c r="Y44" s="92"/>
      <c r="Z44" s="92"/>
      <c r="AA44" s="92"/>
      <c r="AB44" s="92"/>
      <c r="AC44" s="92"/>
      <c r="AD44" s="92"/>
      <c r="AE44" s="92"/>
      <c r="AF44" s="92"/>
      <c r="AG44" s="92"/>
      <c r="AH44" s="92"/>
      <c r="AI44" s="92"/>
      <c r="AJ44" s="92"/>
      <c r="AK44" s="92"/>
      <c r="AL44" s="92"/>
      <c r="AM44" s="92"/>
      <c r="AN44" s="92"/>
      <c r="AO44" s="92"/>
      <c r="AP44" s="92"/>
      <c r="AQ44" s="92"/>
      <c r="AR44" s="92"/>
      <c r="AS44" s="92"/>
      <c r="AT44" s="92"/>
      <c r="AU44" s="92"/>
      <c r="AV44" s="92"/>
      <c r="AW44" s="92"/>
      <c r="AX44" s="92"/>
      <c r="AY44" s="92"/>
      <c r="AZ44" s="92"/>
      <c r="BA44" s="92"/>
      <c r="BB44" s="92"/>
      <c r="BC44" s="92"/>
      <c r="BD44" s="93"/>
    </row>
    <row r="45" spans="2:56" x14ac:dyDescent="0.35">
      <c r="B45" s="20" t="s">
        <v>160</v>
      </c>
      <c r="C45" s="91"/>
      <c r="D45" s="92"/>
      <c r="E45" s="92"/>
      <c r="F45" s="92"/>
      <c r="G45" s="92"/>
      <c r="H45" s="92"/>
      <c r="I45" s="92"/>
      <c r="J45" s="92"/>
      <c r="K45" s="92"/>
      <c r="L45" s="92"/>
      <c r="M45" s="92"/>
      <c r="N45" s="92"/>
      <c r="O45" s="92"/>
      <c r="P45" s="92"/>
      <c r="Q45" s="92"/>
      <c r="R45" s="92"/>
      <c r="S45" s="92"/>
      <c r="T45" s="92"/>
      <c r="U45" s="92"/>
      <c r="V45" s="92"/>
      <c r="W45" s="92"/>
      <c r="X45" s="92"/>
      <c r="Y45" s="92"/>
      <c r="Z45" s="92"/>
      <c r="AA45" s="92"/>
      <c r="AB45" s="92"/>
      <c r="AC45" s="92"/>
      <c r="AD45" s="92"/>
      <c r="AE45" s="92"/>
      <c r="AF45" s="92"/>
      <c r="AG45" s="92"/>
      <c r="AH45" s="92"/>
      <c r="AI45" s="92"/>
      <c r="AJ45" s="92"/>
      <c r="AK45" s="92"/>
      <c r="AL45" s="92"/>
      <c r="AM45" s="92"/>
      <c r="AN45" s="92"/>
      <c r="AO45" s="92"/>
      <c r="AP45" s="92"/>
      <c r="AQ45" s="92"/>
      <c r="AR45" s="92"/>
      <c r="AS45" s="92"/>
      <c r="AT45" s="92"/>
      <c r="AU45" s="92"/>
      <c r="AV45" s="92"/>
      <c r="AW45" s="92"/>
      <c r="AX45" s="92"/>
      <c r="AY45" s="92"/>
      <c r="AZ45" s="92"/>
      <c r="BA45" s="92"/>
      <c r="BB45" s="92"/>
      <c r="BC45" s="92"/>
      <c r="BD45" s="93"/>
    </row>
    <row r="46" spans="2:56" x14ac:dyDescent="0.35">
      <c r="B46" s="20" t="s">
        <v>161</v>
      </c>
      <c r="C46" s="91"/>
      <c r="D46" s="92"/>
      <c r="E46" s="92"/>
      <c r="F46" s="92"/>
      <c r="G46" s="92"/>
      <c r="H46" s="92"/>
      <c r="I46" s="92"/>
      <c r="J46" s="92"/>
      <c r="K46" s="92"/>
      <c r="L46" s="92"/>
      <c r="M46" s="92"/>
      <c r="N46" s="92"/>
      <c r="O46" s="92"/>
      <c r="P46" s="92"/>
      <c r="Q46" s="92"/>
      <c r="R46" s="92"/>
      <c r="S46" s="92"/>
      <c r="T46" s="92"/>
      <c r="U46" s="92"/>
      <c r="V46" s="92"/>
      <c r="W46" s="92"/>
      <c r="X46" s="92"/>
      <c r="Y46" s="92"/>
      <c r="Z46" s="92"/>
      <c r="AA46" s="92"/>
      <c r="AB46" s="92"/>
      <c r="AC46" s="92"/>
      <c r="AD46" s="92"/>
      <c r="AE46" s="92"/>
      <c r="AF46" s="92"/>
      <c r="AG46" s="92"/>
      <c r="AH46" s="92"/>
      <c r="AI46" s="92"/>
      <c r="AJ46" s="92"/>
      <c r="AK46" s="92"/>
      <c r="AL46" s="92"/>
      <c r="AM46" s="92"/>
      <c r="AN46" s="92"/>
      <c r="AO46" s="92"/>
      <c r="AP46" s="92"/>
      <c r="AQ46" s="92"/>
      <c r="AR46" s="92"/>
      <c r="AS46" s="92"/>
      <c r="AT46" s="92"/>
      <c r="AU46" s="92"/>
      <c r="AV46" s="92"/>
      <c r="AW46" s="92"/>
      <c r="AX46" s="92"/>
      <c r="AY46" s="92"/>
      <c r="AZ46" s="92"/>
      <c r="BA46" s="92"/>
      <c r="BB46" s="92"/>
      <c r="BC46" s="92"/>
      <c r="BD46" s="93"/>
    </row>
    <row r="47" spans="2:56" x14ac:dyDescent="0.35">
      <c r="B47" s="20" t="s">
        <v>162</v>
      </c>
      <c r="C47" s="91"/>
      <c r="D47" s="92"/>
      <c r="E47" s="92"/>
      <c r="F47" s="92"/>
      <c r="G47" s="92"/>
      <c r="H47" s="92"/>
      <c r="I47" s="92"/>
      <c r="J47" s="92"/>
      <c r="K47" s="92"/>
      <c r="L47" s="92"/>
      <c r="M47" s="92"/>
      <c r="N47" s="92"/>
      <c r="O47" s="92"/>
      <c r="P47" s="92"/>
      <c r="Q47" s="92"/>
      <c r="R47" s="92"/>
      <c r="S47" s="92"/>
      <c r="T47" s="92"/>
      <c r="U47" s="92"/>
      <c r="V47" s="92"/>
      <c r="W47" s="92"/>
      <c r="X47" s="92"/>
      <c r="Y47" s="92"/>
      <c r="Z47" s="92"/>
      <c r="AA47" s="92"/>
      <c r="AB47" s="92"/>
      <c r="AC47" s="92"/>
      <c r="AD47" s="92"/>
      <c r="AE47" s="92"/>
      <c r="AF47" s="92"/>
      <c r="AG47" s="92"/>
      <c r="AH47" s="92"/>
      <c r="AI47" s="92"/>
      <c r="AJ47" s="92"/>
      <c r="AK47" s="92"/>
      <c r="AL47" s="92"/>
      <c r="AM47" s="92"/>
      <c r="AN47" s="92"/>
      <c r="AO47" s="92"/>
      <c r="AP47" s="92"/>
      <c r="AQ47" s="92"/>
      <c r="AR47" s="92"/>
      <c r="AS47" s="92"/>
      <c r="AT47" s="92"/>
      <c r="AU47" s="92"/>
      <c r="AV47" s="92"/>
      <c r="AW47" s="92"/>
      <c r="AX47" s="92"/>
      <c r="AY47" s="92"/>
      <c r="AZ47" s="92"/>
      <c r="BA47" s="92"/>
      <c r="BB47" s="92"/>
      <c r="BC47" s="92"/>
      <c r="BD47" s="93"/>
    </row>
    <row r="48" spans="2:56" ht="15" thickBot="1" x14ac:dyDescent="0.4">
      <c r="B48" s="21" t="s">
        <v>163</v>
      </c>
      <c r="C48" s="97"/>
      <c r="D48" s="98"/>
      <c r="E48" s="98"/>
      <c r="F48" s="98"/>
      <c r="G48" s="98"/>
      <c r="H48" s="98"/>
      <c r="I48" s="98"/>
      <c r="J48" s="98"/>
      <c r="K48" s="98"/>
      <c r="L48" s="98"/>
      <c r="M48" s="98"/>
      <c r="N48" s="98"/>
      <c r="O48" s="98"/>
      <c r="P48" s="98"/>
      <c r="Q48" s="98"/>
      <c r="R48" s="98"/>
      <c r="S48" s="98"/>
      <c r="T48" s="98"/>
      <c r="U48" s="98"/>
      <c r="V48" s="98"/>
      <c r="W48" s="98"/>
      <c r="X48" s="98"/>
      <c r="Y48" s="98"/>
      <c r="Z48" s="98"/>
      <c r="AA48" s="98"/>
      <c r="AB48" s="98"/>
      <c r="AC48" s="98"/>
      <c r="AD48" s="98"/>
      <c r="AE48" s="98"/>
      <c r="AF48" s="98"/>
      <c r="AG48" s="98"/>
      <c r="AH48" s="98"/>
      <c r="AI48" s="98"/>
      <c r="AJ48" s="98"/>
      <c r="AK48" s="98"/>
      <c r="AL48" s="98"/>
      <c r="AM48" s="98"/>
      <c r="AN48" s="98"/>
      <c r="AO48" s="98"/>
      <c r="AP48" s="98"/>
      <c r="AQ48" s="98"/>
      <c r="AR48" s="98"/>
      <c r="AS48" s="98"/>
      <c r="AT48" s="98"/>
      <c r="AU48" s="98"/>
      <c r="AV48" s="98"/>
      <c r="AW48" s="98"/>
      <c r="AX48" s="98"/>
      <c r="AY48" s="98"/>
      <c r="AZ48" s="98"/>
      <c r="BA48" s="98"/>
      <c r="BB48" s="98"/>
      <c r="BC48" s="98"/>
      <c r="BD48" s="99"/>
    </row>
    <row r="49" spans="1:56" ht="15" thickBot="1" x14ac:dyDescent="0.4">
      <c r="B49" s="75" t="s">
        <v>352</v>
      </c>
      <c r="C49" s="79">
        <f t="shared" ref="C49:AH49" si="1">COUNTA(C39:C48)/10</f>
        <v>0</v>
      </c>
      <c r="D49" s="28">
        <f t="shared" si="1"/>
        <v>0</v>
      </c>
      <c r="E49" s="28">
        <f t="shared" si="1"/>
        <v>0</v>
      </c>
      <c r="F49" s="28">
        <f t="shared" si="1"/>
        <v>0</v>
      </c>
      <c r="G49" s="28">
        <f t="shared" si="1"/>
        <v>0</v>
      </c>
      <c r="H49" s="28">
        <f t="shared" si="1"/>
        <v>0</v>
      </c>
      <c r="I49" s="28">
        <f t="shared" si="1"/>
        <v>0</v>
      </c>
      <c r="J49" s="28">
        <f t="shared" si="1"/>
        <v>0</v>
      </c>
      <c r="K49" s="28">
        <f t="shared" si="1"/>
        <v>0</v>
      </c>
      <c r="L49" s="28">
        <f t="shared" si="1"/>
        <v>0</v>
      </c>
      <c r="M49" s="28">
        <f t="shared" si="1"/>
        <v>0</v>
      </c>
      <c r="N49" s="28">
        <f t="shared" si="1"/>
        <v>0</v>
      </c>
      <c r="O49" s="28">
        <f t="shared" si="1"/>
        <v>0</v>
      </c>
      <c r="P49" s="28">
        <f t="shared" si="1"/>
        <v>0</v>
      </c>
      <c r="Q49" s="28">
        <f t="shared" si="1"/>
        <v>0</v>
      </c>
      <c r="R49" s="28">
        <f t="shared" si="1"/>
        <v>0</v>
      </c>
      <c r="S49" s="28">
        <f t="shared" si="1"/>
        <v>0</v>
      </c>
      <c r="T49" s="28">
        <f t="shared" si="1"/>
        <v>0</v>
      </c>
      <c r="U49" s="28">
        <f t="shared" si="1"/>
        <v>0</v>
      </c>
      <c r="V49" s="28">
        <f t="shared" si="1"/>
        <v>0</v>
      </c>
      <c r="W49" s="28">
        <f t="shared" si="1"/>
        <v>0</v>
      </c>
      <c r="X49" s="28">
        <f t="shared" si="1"/>
        <v>0</v>
      </c>
      <c r="Y49" s="28">
        <f t="shared" si="1"/>
        <v>0</v>
      </c>
      <c r="Z49" s="28">
        <f t="shared" si="1"/>
        <v>0</v>
      </c>
      <c r="AA49" s="28">
        <f t="shared" si="1"/>
        <v>0</v>
      </c>
      <c r="AB49" s="28">
        <f t="shared" si="1"/>
        <v>0</v>
      </c>
      <c r="AC49" s="28">
        <f t="shared" si="1"/>
        <v>0</v>
      </c>
      <c r="AD49" s="28">
        <f t="shared" si="1"/>
        <v>0</v>
      </c>
      <c r="AE49" s="28">
        <f t="shared" si="1"/>
        <v>0</v>
      </c>
      <c r="AF49" s="28">
        <f t="shared" si="1"/>
        <v>0</v>
      </c>
      <c r="AG49" s="28">
        <f t="shared" si="1"/>
        <v>0</v>
      </c>
      <c r="AH49" s="28">
        <f t="shared" si="1"/>
        <v>0</v>
      </c>
      <c r="AI49" s="28">
        <f t="shared" ref="AI49:BD49" si="2">COUNTA(AI39:AI48)/10</f>
        <v>0</v>
      </c>
      <c r="AJ49" s="28">
        <f t="shared" si="2"/>
        <v>0</v>
      </c>
      <c r="AK49" s="28">
        <f t="shared" si="2"/>
        <v>0</v>
      </c>
      <c r="AL49" s="28">
        <f t="shared" si="2"/>
        <v>0</v>
      </c>
      <c r="AM49" s="28">
        <f t="shared" si="2"/>
        <v>0</v>
      </c>
      <c r="AN49" s="28">
        <f t="shared" si="2"/>
        <v>0</v>
      </c>
      <c r="AO49" s="28">
        <f t="shared" si="2"/>
        <v>0</v>
      </c>
      <c r="AP49" s="28">
        <f t="shared" si="2"/>
        <v>0</v>
      </c>
      <c r="AQ49" s="28">
        <f t="shared" si="2"/>
        <v>0</v>
      </c>
      <c r="AR49" s="28">
        <f t="shared" si="2"/>
        <v>0</v>
      </c>
      <c r="AS49" s="28">
        <f t="shared" si="2"/>
        <v>0</v>
      </c>
      <c r="AT49" s="28">
        <f t="shared" si="2"/>
        <v>0</v>
      </c>
      <c r="AU49" s="28">
        <f t="shared" si="2"/>
        <v>0</v>
      </c>
      <c r="AV49" s="28">
        <f t="shared" si="2"/>
        <v>0</v>
      </c>
      <c r="AW49" s="28">
        <f t="shared" si="2"/>
        <v>0</v>
      </c>
      <c r="AX49" s="28">
        <f t="shared" si="2"/>
        <v>0</v>
      </c>
      <c r="AY49" s="28">
        <f t="shared" si="2"/>
        <v>0</v>
      </c>
      <c r="AZ49" s="28">
        <f t="shared" si="2"/>
        <v>0</v>
      </c>
      <c r="BA49" s="28">
        <f t="shared" si="2"/>
        <v>0</v>
      </c>
      <c r="BB49" s="28">
        <f t="shared" si="2"/>
        <v>0</v>
      </c>
      <c r="BC49" s="28">
        <f t="shared" si="2"/>
        <v>0</v>
      </c>
      <c r="BD49" s="80">
        <f t="shared" si="2"/>
        <v>0</v>
      </c>
    </row>
    <row r="50" spans="1:56" ht="15" thickBot="1" x14ac:dyDescent="0.4">
      <c r="B50" s="297" t="s">
        <v>237</v>
      </c>
      <c r="C50" s="222" t="s">
        <v>17</v>
      </c>
      <c r="D50" s="223"/>
      <c r="E50" s="223" t="s">
        <v>18</v>
      </c>
      <c r="F50" s="223"/>
      <c r="G50" s="223" t="s">
        <v>19</v>
      </c>
      <c r="H50" s="223"/>
      <c r="I50" s="223" t="s">
        <v>20</v>
      </c>
      <c r="J50" s="223"/>
      <c r="K50" s="223" t="s">
        <v>21</v>
      </c>
      <c r="L50" s="223"/>
      <c r="M50" s="223" t="s">
        <v>22</v>
      </c>
      <c r="N50" s="223"/>
      <c r="O50" s="223" t="s">
        <v>23</v>
      </c>
      <c r="P50" s="223"/>
      <c r="Q50" s="223" t="s">
        <v>24</v>
      </c>
      <c r="R50" s="223"/>
      <c r="S50" s="223" t="s">
        <v>25</v>
      </c>
      <c r="T50" s="223"/>
      <c r="U50" s="223" t="s">
        <v>26</v>
      </c>
      <c r="V50" s="223"/>
      <c r="W50" s="223" t="s">
        <v>27</v>
      </c>
      <c r="X50" s="223"/>
      <c r="Y50" s="223" t="s">
        <v>28</v>
      </c>
      <c r="Z50" s="223"/>
      <c r="AA50" s="223" t="s">
        <v>29</v>
      </c>
      <c r="AB50" s="223"/>
      <c r="AC50" s="223" t="s">
        <v>30</v>
      </c>
      <c r="AD50" s="223"/>
      <c r="AE50" s="223" t="s">
        <v>31</v>
      </c>
      <c r="AF50" s="223"/>
      <c r="AG50" s="223" t="s">
        <v>32</v>
      </c>
      <c r="AH50" s="223"/>
      <c r="AI50" s="223" t="s">
        <v>33</v>
      </c>
      <c r="AJ50" s="224"/>
      <c r="AK50" s="225" t="s">
        <v>34</v>
      </c>
      <c r="AL50" s="226"/>
      <c r="AM50" s="225" t="s">
        <v>35</v>
      </c>
      <c r="AN50" s="226"/>
      <c r="AO50" s="227" t="s">
        <v>36</v>
      </c>
      <c r="AP50" s="228"/>
      <c r="AQ50" s="229" t="s">
        <v>37</v>
      </c>
      <c r="AR50" s="230"/>
      <c r="AS50" s="217" t="s">
        <v>38</v>
      </c>
      <c r="AT50" s="218"/>
      <c r="AU50" s="217" t="s">
        <v>39</v>
      </c>
      <c r="AV50" s="218"/>
      <c r="AW50" s="217" t="s">
        <v>40</v>
      </c>
      <c r="AX50" s="218"/>
      <c r="AY50" s="217" t="s">
        <v>41</v>
      </c>
      <c r="AZ50" s="218"/>
      <c r="BA50" s="217" t="s">
        <v>42</v>
      </c>
      <c r="BB50" s="218"/>
      <c r="BC50" s="217" t="s">
        <v>43</v>
      </c>
      <c r="BD50" s="218"/>
    </row>
    <row r="51" spans="1:56" ht="15" thickBot="1" x14ac:dyDescent="0.4">
      <c r="B51" s="298"/>
      <c r="C51" s="26" t="s">
        <v>231</v>
      </c>
      <c r="D51" s="27" t="s">
        <v>10</v>
      </c>
      <c r="E51" s="26" t="s">
        <v>231</v>
      </c>
      <c r="F51" s="27" t="s">
        <v>10</v>
      </c>
      <c r="G51" s="26" t="s">
        <v>231</v>
      </c>
      <c r="H51" s="27" t="s">
        <v>10</v>
      </c>
      <c r="I51" s="26" t="s">
        <v>231</v>
      </c>
      <c r="J51" s="27" t="s">
        <v>10</v>
      </c>
      <c r="K51" s="26" t="s">
        <v>231</v>
      </c>
      <c r="L51" s="27" t="s">
        <v>10</v>
      </c>
      <c r="M51" s="26" t="s">
        <v>231</v>
      </c>
      <c r="N51" s="27" t="s">
        <v>10</v>
      </c>
      <c r="O51" s="26" t="s">
        <v>231</v>
      </c>
      <c r="P51" s="27" t="s">
        <v>10</v>
      </c>
      <c r="Q51" s="26" t="s">
        <v>231</v>
      </c>
      <c r="R51" s="27" t="s">
        <v>10</v>
      </c>
      <c r="S51" s="26" t="s">
        <v>231</v>
      </c>
      <c r="T51" s="27" t="s">
        <v>10</v>
      </c>
      <c r="U51" s="26" t="s">
        <v>231</v>
      </c>
      <c r="V51" s="27" t="s">
        <v>10</v>
      </c>
      <c r="W51" s="26" t="s">
        <v>231</v>
      </c>
      <c r="X51" s="27" t="s">
        <v>10</v>
      </c>
      <c r="Y51" s="26" t="s">
        <v>231</v>
      </c>
      <c r="Z51" s="27" t="s">
        <v>10</v>
      </c>
      <c r="AA51" s="26" t="s">
        <v>231</v>
      </c>
      <c r="AB51" s="27" t="s">
        <v>10</v>
      </c>
      <c r="AC51" s="26" t="s">
        <v>231</v>
      </c>
      <c r="AD51" s="27" t="s">
        <v>10</v>
      </c>
      <c r="AE51" s="26" t="s">
        <v>231</v>
      </c>
      <c r="AF51" s="27" t="s">
        <v>10</v>
      </c>
      <c r="AG51" s="26" t="s">
        <v>231</v>
      </c>
      <c r="AH51" s="27" t="s">
        <v>10</v>
      </c>
      <c r="AI51" s="26" t="s">
        <v>231</v>
      </c>
      <c r="AJ51" s="27" t="s">
        <v>10</v>
      </c>
      <c r="AK51" s="26" t="s">
        <v>231</v>
      </c>
      <c r="AL51" s="27" t="s">
        <v>10</v>
      </c>
      <c r="AM51" s="26" t="s">
        <v>231</v>
      </c>
      <c r="AN51" s="27" t="s">
        <v>10</v>
      </c>
      <c r="AO51" s="26" t="s">
        <v>231</v>
      </c>
      <c r="AP51" s="27" t="s">
        <v>10</v>
      </c>
      <c r="AQ51" s="26" t="s">
        <v>231</v>
      </c>
      <c r="AR51" s="27" t="s">
        <v>10</v>
      </c>
      <c r="AS51" s="26" t="s">
        <v>231</v>
      </c>
      <c r="AT51" s="27" t="s">
        <v>10</v>
      </c>
      <c r="AU51" s="26" t="s">
        <v>231</v>
      </c>
      <c r="AV51" s="27" t="s">
        <v>10</v>
      </c>
      <c r="AW51" s="26" t="s">
        <v>231</v>
      </c>
      <c r="AX51" s="27" t="s">
        <v>10</v>
      </c>
      <c r="AY51" s="26" t="s">
        <v>231</v>
      </c>
      <c r="AZ51" s="27" t="s">
        <v>10</v>
      </c>
      <c r="BA51" s="26" t="s">
        <v>231</v>
      </c>
      <c r="BB51" s="27" t="s">
        <v>10</v>
      </c>
      <c r="BC51" s="26" t="s">
        <v>231</v>
      </c>
      <c r="BD51" s="27" t="s">
        <v>10</v>
      </c>
    </row>
    <row r="52" spans="1:56" ht="15" thickBot="1" x14ac:dyDescent="0.4">
      <c r="B52" s="299"/>
      <c r="C52" s="81"/>
      <c r="D52" s="82"/>
      <c r="E52" s="82"/>
      <c r="F52" s="82"/>
      <c r="G52" s="82"/>
      <c r="H52" s="82"/>
      <c r="I52" s="82"/>
      <c r="J52" s="82"/>
      <c r="K52" s="82"/>
      <c r="L52" s="82"/>
      <c r="M52" s="82"/>
      <c r="N52" s="82"/>
      <c r="O52" s="82"/>
      <c r="P52" s="82"/>
      <c r="Q52" s="82"/>
      <c r="R52" s="82"/>
      <c r="S52" s="82"/>
      <c r="T52" s="82"/>
      <c r="U52" s="82"/>
      <c r="V52" s="82"/>
      <c r="W52" s="82"/>
      <c r="X52" s="82"/>
      <c r="Y52" s="82"/>
      <c r="Z52" s="82"/>
      <c r="AA52" s="82"/>
      <c r="AB52" s="82"/>
      <c r="AC52" s="82"/>
      <c r="AD52" s="82"/>
      <c r="AE52" s="82"/>
      <c r="AF52" s="82"/>
      <c r="AG52" s="82"/>
      <c r="AH52" s="82"/>
      <c r="AI52" s="82"/>
      <c r="AJ52" s="82"/>
      <c r="AK52" s="82"/>
      <c r="AL52" s="82"/>
      <c r="AM52" s="82"/>
      <c r="AN52" s="82"/>
      <c r="AO52" s="82"/>
      <c r="AP52" s="82"/>
      <c r="AQ52" s="82"/>
      <c r="AR52" s="82"/>
      <c r="AS52" s="82"/>
      <c r="AT52" s="82"/>
      <c r="AU52" s="82"/>
      <c r="AV52" s="82"/>
      <c r="AW52" s="82"/>
      <c r="AX52" s="82"/>
      <c r="AY52" s="82"/>
      <c r="AZ52" s="82"/>
      <c r="BA52" s="82"/>
      <c r="BB52" s="82"/>
      <c r="BC52" s="82"/>
      <c r="BD52" s="82"/>
    </row>
    <row r="53" spans="1:56" ht="15.75" customHeight="1" x14ac:dyDescent="0.35">
      <c r="A53" s="23"/>
      <c r="B53" s="19" t="s">
        <v>166</v>
      </c>
      <c r="C53" s="88"/>
      <c r="D53" s="89"/>
      <c r="E53" s="89"/>
      <c r="F53" s="89"/>
      <c r="G53" s="89"/>
      <c r="H53" s="89"/>
      <c r="I53" s="89"/>
      <c r="J53" s="89"/>
      <c r="K53" s="89"/>
      <c r="L53" s="89"/>
      <c r="M53" s="89"/>
      <c r="N53" s="89"/>
      <c r="O53" s="89"/>
      <c r="P53" s="89"/>
      <c r="Q53" s="89"/>
      <c r="R53" s="89"/>
      <c r="S53" s="89"/>
      <c r="T53" s="89"/>
      <c r="U53" s="89"/>
      <c r="V53" s="89"/>
      <c r="W53" s="89"/>
      <c r="X53" s="89"/>
      <c r="Y53" s="89"/>
      <c r="Z53" s="89"/>
      <c r="AA53" s="89"/>
      <c r="AB53" s="89"/>
      <c r="AC53" s="89"/>
      <c r="AD53" s="89"/>
      <c r="AE53" s="89"/>
      <c r="AF53" s="89"/>
      <c r="AG53" s="89"/>
      <c r="AH53" s="89"/>
      <c r="AI53" s="89"/>
      <c r="AJ53" s="89"/>
      <c r="AK53" s="89"/>
      <c r="AL53" s="89"/>
      <c r="AM53" s="89"/>
      <c r="AN53" s="89"/>
      <c r="AO53" s="89"/>
      <c r="AP53" s="89"/>
      <c r="AQ53" s="89"/>
      <c r="AR53" s="89"/>
      <c r="AS53" s="89"/>
      <c r="AT53" s="89"/>
      <c r="AU53" s="89"/>
      <c r="AV53" s="89"/>
      <c r="AW53" s="89"/>
      <c r="AX53" s="89"/>
      <c r="AY53" s="89"/>
      <c r="AZ53" s="89"/>
      <c r="BA53" s="89"/>
      <c r="BB53" s="89"/>
      <c r="BC53" s="89"/>
      <c r="BD53" s="90"/>
    </row>
    <row r="54" spans="1:56" x14ac:dyDescent="0.35">
      <c r="A54" s="23"/>
      <c r="B54" s="20" t="s">
        <v>167</v>
      </c>
      <c r="C54" s="91"/>
      <c r="D54" s="92"/>
      <c r="E54" s="92"/>
      <c r="F54" s="92"/>
      <c r="G54" s="92"/>
      <c r="H54" s="92"/>
      <c r="I54" s="92"/>
      <c r="J54" s="92"/>
      <c r="K54" s="92"/>
      <c r="L54" s="92"/>
      <c r="M54" s="92"/>
      <c r="N54" s="92"/>
      <c r="O54" s="92"/>
      <c r="P54" s="92"/>
      <c r="Q54" s="92"/>
      <c r="R54" s="92"/>
      <c r="S54" s="92"/>
      <c r="T54" s="92"/>
      <c r="U54" s="92"/>
      <c r="V54" s="92"/>
      <c r="W54" s="92"/>
      <c r="X54" s="92"/>
      <c r="Y54" s="92"/>
      <c r="Z54" s="92"/>
      <c r="AA54" s="92"/>
      <c r="AB54" s="92"/>
      <c r="AC54" s="92"/>
      <c r="AD54" s="92"/>
      <c r="AE54" s="92"/>
      <c r="AF54" s="92"/>
      <c r="AG54" s="92"/>
      <c r="AH54" s="92"/>
      <c r="AI54" s="92"/>
      <c r="AJ54" s="92"/>
      <c r="AK54" s="92"/>
      <c r="AL54" s="92"/>
      <c r="AM54" s="92"/>
      <c r="AN54" s="92"/>
      <c r="AO54" s="92"/>
      <c r="AP54" s="92"/>
      <c r="AQ54" s="92"/>
      <c r="AR54" s="92"/>
      <c r="AS54" s="92"/>
      <c r="AT54" s="92"/>
      <c r="AU54" s="92"/>
      <c r="AV54" s="92"/>
      <c r="AW54" s="92"/>
      <c r="AX54" s="92"/>
      <c r="AY54" s="92"/>
      <c r="AZ54" s="92"/>
      <c r="BA54" s="92"/>
      <c r="BB54" s="92"/>
      <c r="BC54" s="92"/>
      <c r="BD54" s="93"/>
    </row>
    <row r="55" spans="1:56" x14ac:dyDescent="0.35">
      <c r="A55" s="23"/>
      <c r="B55" s="20" t="s">
        <v>168</v>
      </c>
      <c r="C55" s="91"/>
      <c r="D55" s="92"/>
      <c r="E55" s="92"/>
      <c r="F55" s="92"/>
      <c r="G55" s="92"/>
      <c r="H55" s="92"/>
      <c r="I55" s="92"/>
      <c r="J55" s="92"/>
      <c r="K55" s="92"/>
      <c r="L55" s="92"/>
      <c r="M55" s="92"/>
      <c r="N55" s="92"/>
      <c r="O55" s="92"/>
      <c r="P55" s="92"/>
      <c r="Q55" s="92"/>
      <c r="R55" s="92"/>
      <c r="S55" s="92"/>
      <c r="T55" s="92"/>
      <c r="U55" s="92"/>
      <c r="V55" s="92"/>
      <c r="W55" s="92"/>
      <c r="X55" s="92"/>
      <c r="Y55" s="92"/>
      <c r="Z55" s="92"/>
      <c r="AA55" s="92"/>
      <c r="AB55" s="92"/>
      <c r="AC55" s="92"/>
      <c r="AD55" s="92"/>
      <c r="AE55" s="92"/>
      <c r="AF55" s="92"/>
      <c r="AG55" s="92"/>
      <c r="AH55" s="92"/>
      <c r="AI55" s="92"/>
      <c r="AJ55" s="92"/>
      <c r="AK55" s="92"/>
      <c r="AL55" s="92"/>
      <c r="AM55" s="92"/>
      <c r="AN55" s="92"/>
      <c r="AO55" s="92"/>
      <c r="AP55" s="92"/>
      <c r="AQ55" s="92"/>
      <c r="AR55" s="92"/>
      <c r="AS55" s="92"/>
      <c r="AT55" s="92"/>
      <c r="AU55" s="92"/>
      <c r="AV55" s="92"/>
      <c r="AW55" s="92"/>
      <c r="AX55" s="92"/>
      <c r="AY55" s="92"/>
      <c r="AZ55" s="92"/>
      <c r="BA55" s="92"/>
      <c r="BB55" s="92"/>
      <c r="BC55" s="92"/>
      <c r="BD55" s="93"/>
    </row>
    <row r="56" spans="1:56" x14ac:dyDescent="0.35">
      <c r="B56" s="20" t="s">
        <v>169</v>
      </c>
      <c r="C56" s="91"/>
      <c r="D56" s="92"/>
      <c r="E56" s="92"/>
      <c r="F56" s="92"/>
      <c r="G56" s="92"/>
      <c r="H56" s="92"/>
      <c r="I56" s="92"/>
      <c r="J56" s="92"/>
      <c r="K56" s="92"/>
      <c r="L56" s="92"/>
      <c r="M56" s="92"/>
      <c r="N56" s="92"/>
      <c r="O56" s="92"/>
      <c r="P56" s="92"/>
      <c r="Q56" s="92"/>
      <c r="R56" s="92"/>
      <c r="S56" s="92"/>
      <c r="T56" s="92"/>
      <c r="U56" s="92"/>
      <c r="V56" s="92"/>
      <c r="W56" s="92"/>
      <c r="X56" s="92"/>
      <c r="Y56" s="92"/>
      <c r="Z56" s="92"/>
      <c r="AA56" s="92"/>
      <c r="AB56" s="92"/>
      <c r="AC56" s="92"/>
      <c r="AD56" s="92"/>
      <c r="AE56" s="92"/>
      <c r="AF56" s="92"/>
      <c r="AG56" s="92"/>
      <c r="AH56" s="92"/>
      <c r="AI56" s="92"/>
      <c r="AJ56" s="92"/>
      <c r="AK56" s="92"/>
      <c r="AL56" s="92"/>
      <c r="AM56" s="92"/>
      <c r="AN56" s="92"/>
      <c r="AO56" s="92"/>
      <c r="AP56" s="92"/>
      <c r="AQ56" s="92"/>
      <c r="AR56" s="92"/>
      <c r="AS56" s="92"/>
      <c r="AT56" s="92"/>
      <c r="AU56" s="92"/>
      <c r="AV56" s="92"/>
      <c r="AW56" s="92"/>
      <c r="AX56" s="92"/>
      <c r="AY56" s="92"/>
      <c r="AZ56" s="92"/>
      <c r="BA56" s="92"/>
      <c r="BB56" s="92"/>
      <c r="BC56" s="92"/>
      <c r="BD56" s="93"/>
    </row>
    <row r="57" spans="1:56" x14ac:dyDescent="0.35">
      <c r="B57" s="20" t="s">
        <v>170</v>
      </c>
      <c r="C57" s="91"/>
      <c r="D57" s="92"/>
      <c r="E57" s="92"/>
      <c r="F57" s="92"/>
      <c r="G57" s="92"/>
      <c r="H57" s="92"/>
      <c r="I57" s="92"/>
      <c r="J57" s="92"/>
      <c r="K57" s="92"/>
      <c r="L57" s="92"/>
      <c r="M57" s="92"/>
      <c r="N57" s="92"/>
      <c r="O57" s="92"/>
      <c r="P57" s="92"/>
      <c r="Q57" s="92"/>
      <c r="R57" s="92"/>
      <c r="S57" s="92"/>
      <c r="T57" s="92"/>
      <c r="U57" s="92"/>
      <c r="V57" s="92"/>
      <c r="W57" s="92"/>
      <c r="X57" s="92"/>
      <c r="Y57" s="92"/>
      <c r="Z57" s="92"/>
      <c r="AA57" s="92"/>
      <c r="AB57" s="92"/>
      <c r="AC57" s="92"/>
      <c r="AD57" s="92"/>
      <c r="AE57" s="92"/>
      <c r="AF57" s="92"/>
      <c r="AG57" s="92"/>
      <c r="AH57" s="92"/>
      <c r="AI57" s="92"/>
      <c r="AJ57" s="92"/>
      <c r="AK57" s="92"/>
      <c r="AL57" s="92"/>
      <c r="AM57" s="92"/>
      <c r="AN57" s="92"/>
      <c r="AO57" s="92"/>
      <c r="AP57" s="92"/>
      <c r="AQ57" s="92"/>
      <c r="AR57" s="92"/>
      <c r="AS57" s="92"/>
      <c r="AT57" s="92"/>
      <c r="AU57" s="92"/>
      <c r="AV57" s="92"/>
      <c r="AW57" s="92"/>
      <c r="AX57" s="92"/>
      <c r="AY57" s="92"/>
      <c r="AZ57" s="92"/>
      <c r="BA57" s="92"/>
      <c r="BB57" s="92"/>
      <c r="BC57" s="92"/>
      <c r="BD57" s="93"/>
    </row>
    <row r="58" spans="1:56" x14ac:dyDescent="0.35">
      <c r="B58" s="20" t="s">
        <v>171</v>
      </c>
      <c r="C58" s="91"/>
      <c r="D58" s="92"/>
      <c r="E58" s="92"/>
      <c r="F58" s="92"/>
      <c r="G58" s="92"/>
      <c r="H58" s="92"/>
      <c r="I58" s="92"/>
      <c r="J58" s="92"/>
      <c r="K58" s="92"/>
      <c r="L58" s="92"/>
      <c r="M58" s="92"/>
      <c r="N58" s="92"/>
      <c r="O58" s="92"/>
      <c r="P58" s="92"/>
      <c r="Q58" s="92"/>
      <c r="R58" s="92"/>
      <c r="S58" s="92"/>
      <c r="T58" s="92"/>
      <c r="U58" s="92"/>
      <c r="V58" s="92"/>
      <c r="W58" s="92"/>
      <c r="X58" s="92"/>
      <c r="Y58" s="92"/>
      <c r="Z58" s="92"/>
      <c r="AA58" s="92"/>
      <c r="AB58" s="92"/>
      <c r="AC58" s="92"/>
      <c r="AD58" s="92"/>
      <c r="AE58" s="92"/>
      <c r="AF58" s="92"/>
      <c r="AG58" s="92"/>
      <c r="AH58" s="92"/>
      <c r="AI58" s="92"/>
      <c r="AJ58" s="92"/>
      <c r="AK58" s="92"/>
      <c r="AL58" s="92"/>
      <c r="AM58" s="92"/>
      <c r="AN58" s="92"/>
      <c r="AO58" s="92"/>
      <c r="AP58" s="92"/>
      <c r="AQ58" s="92"/>
      <c r="AR58" s="92"/>
      <c r="AS58" s="92"/>
      <c r="AT58" s="92"/>
      <c r="AU58" s="92"/>
      <c r="AV58" s="92"/>
      <c r="AW58" s="92"/>
      <c r="AX58" s="92"/>
      <c r="AY58" s="92"/>
      <c r="AZ58" s="92"/>
      <c r="BA58" s="92"/>
      <c r="BB58" s="92"/>
      <c r="BC58" s="92"/>
      <c r="BD58" s="93"/>
    </row>
    <row r="59" spans="1:56" x14ac:dyDescent="0.35">
      <c r="B59" s="20" t="s">
        <v>172</v>
      </c>
      <c r="C59" s="91"/>
      <c r="D59" s="92"/>
      <c r="E59" s="92"/>
      <c r="F59" s="92"/>
      <c r="G59" s="92"/>
      <c r="H59" s="92"/>
      <c r="I59" s="92"/>
      <c r="J59" s="92"/>
      <c r="K59" s="92"/>
      <c r="L59" s="92"/>
      <c r="M59" s="92"/>
      <c r="N59" s="92"/>
      <c r="O59" s="92"/>
      <c r="P59" s="92"/>
      <c r="Q59" s="92"/>
      <c r="R59" s="92"/>
      <c r="S59" s="92"/>
      <c r="T59" s="92"/>
      <c r="U59" s="92"/>
      <c r="V59" s="92"/>
      <c r="W59" s="92"/>
      <c r="X59" s="92"/>
      <c r="Y59" s="92"/>
      <c r="Z59" s="92"/>
      <c r="AA59" s="92"/>
      <c r="AB59" s="92"/>
      <c r="AC59" s="92"/>
      <c r="AD59" s="92"/>
      <c r="AE59" s="92"/>
      <c r="AF59" s="92"/>
      <c r="AG59" s="92"/>
      <c r="AH59" s="92"/>
      <c r="AI59" s="92"/>
      <c r="AJ59" s="92"/>
      <c r="AK59" s="92"/>
      <c r="AL59" s="92"/>
      <c r="AM59" s="92"/>
      <c r="AN59" s="92"/>
      <c r="AO59" s="92"/>
      <c r="AP59" s="92"/>
      <c r="AQ59" s="92"/>
      <c r="AR59" s="92"/>
      <c r="AS59" s="92"/>
      <c r="AT59" s="92"/>
      <c r="AU59" s="92"/>
      <c r="AV59" s="92"/>
      <c r="AW59" s="92"/>
      <c r="AX59" s="92"/>
      <c r="AY59" s="92"/>
      <c r="AZ59" s="92"/>
      <c r="BA59" s="92"/>
      <c r="BB59" s="92"/>
      <c r="BC59" s="92"/>
      <c r="BD59" s="93"/>
    </row>
    <row r="60" spans="1:56" x14ac:dyDescent="0.35">
      <c r="B60" s="20" t="s">
        <v>173</v>
      </c>
      <c r="C60" s="91"/>
      <c r="D60" s="92"/>
      <c r="E60" s="92"/>
      <c r="F60" s="92"/>
      <c r="G60" s="92"/>
      <c r="H60" s="92"/>
      <c r="I60" s="92"/>
      <c r="J60" s="92"/>
      <c r="K60" s="92"/>
      <c r="L60" s="92"/>
      <c r="M60" s="92"/>
      <c r="N60" s="92"/>
      <c r="O60" s="92"/>
      <c r="P60" s="92"/>
      <c r="Q60" s="92"/>
      <c r="R60" s="92"/>
      <c r="S60" s="92"/>
      <c r="T60" s="92"/>
      <c r="U60" s="92"/>
      <c r="V60" s="92"/>
      <c r="W60" s="92"/>
      <c r="X60" s="92"/>
      <c r="Y60" s="92"/>
      <c r="Z60" s="92"/>
      <c r="AA60" s="92"/>
      <c r="AB60" s="92"/>
      <c r="AC60" s="92"/>
      <c r="AD60" s="92"/>
      <c r="AE60" s="92"/>
      <c r="AF60" s="92"/>
      <c r="AG60" s="92"/>
      <c r="AH60" s="92"/>
      <c r="AI60" s="92"/>
      <c r="AJ60" s="92"/>
      <c r="AK60" s="92"/>
      <c r="AL60" s="92"/>
      <c r="AM60" s="92"/>
      <c r="AN60" s="92"/>
      <c r="AO60" s="92"/>
      <c r="AP60" s="92"/>
      <c r="AQ60" s="92"/>
      <c r="AR60" s="92"/>
      <c r="AS60" s="92"/>
      <c r="AT60" s="92"/>
      <c r="AU60" s="92"/>
      <c r="AV60" s="92"/>
      <c r="AW60" s="92"/>
      <c r="AX60" s="92"/>
      <c r="AY60" s="92"/>
      <c r="AZ60" s="92"/>
      <c r="BA60" s="92"/>
      <c r="BB60" s="92"/>
      <c r="BC60" s="92"/>
      <c r="BD60" s="93"/>
    </row>
    <row r="61" spans="1:56" x14ac:dyDescent="0.35">
      <c r="B61" s="20" t="s">
        <v>174</v>
      </c>
      <c r="C61" s="91"/>
      <c r="D61" s="92"/>
      <c r="E61" s="92"/>
      <c r="F61" s="92"/>
      <c r="G61" s="92"/>
      <c r="H61" s="92"/>
      <c r="I61" s="92"/>
      <c r="J61" s="92"/>
      <c r="K61" s="92"/>
      <c r="L61" s="92"/>
      <c r="M61" s="92"/>
      <c r="N61" s="92"/>
      <c r="O61" s="92"/>
      <c r="P61" s="92"/>
      <c r="Q61" s="92"/>
      <c r="R61" s="92"/>
      <c r="S61" s="92"/>
      <c r="T61" s="92"/>
      <c r="U61" s="92"/>
      <c r="V61" s="92"/>
      <c r="W61" s="92"/>
      <c r="X61" s="92"/>
      <c r="Y61" s="92"/>
      <c r="Z61" s="92"/>
      <c r="AA61" s="92"/>
      <c r="AB61" s="92"/>
      <c r="AC61" s="92"/>
      <c r="AD61" s="92"/>
      <c r="AE61" s="92"/>
      <c r="AF61" s="92"/>
      <c r="AG61" s="92"/>
      <c r="AH61" s="92"/>
      <c r="AI61" s="92"/>
      <c r="AJ61" s="92"/>
      <c r="AK61" s="92"/>
      <c r="AL61" s="92"/>
      <c r="AM61" s="92"/>
      <c r="AN61" s="92"/>
      <c r="AO61" s="92"/>
      <c r="AP61" s="92"/>
      <c r="AQ61" s="92"/>
      <c r="AR61" s="92"/>
      <c r="AS61" s="92"/>
      <c r="AT61" s="92"/>
      <c r="AU61" s="92"/>
      <c r="AV61" s="92"/>
      <c r="AW61" s="92"/>
      <c r="AX61" s="92"/>
      <c r="AY61" s="92"/>
      <c r="AZ61" s="92"/>
      <c r="BA61" s="92"/>
      <c r="BB61" s="92"/>
      <c r="BC61" s="92"/>
      <c r="BD61" s="93"/>
    </row>
    <row r="62" spans="1:56" x14ac:dyDescent="0.35">
      <c r="B62" s="20" t="s">
        <v>175</v>
      </c>
      <c r="C62" s="97"/>
      <c r="D62" s="98"/>
      <c r="E62" s="98"/>
      <c r="F62" s="98"/>
      <c r="G62" s="98"/>
      <c r="H62" s="98"/>
      <c r="I62" s="98"/>
      <c r="J62" s="98"/>
      <c r="K62" s="98"/>
      <c r="L62" s="98"/>
      <c r="M62" s="98"/>
      <c r="N62" s="98"/>
      <c r="O62" s="98"/>
      <c r="P62" s="98"/>
      <c r="Q62" s="98"/>
      <c r="R62" s="98"/>
      <c r="S62" s="98"/>
      <c r="T62" s="98"/>
      <c r="U62" s="98"/>
      <c r="V62" s="98"/>
      <c r="W62" s="98"/>
      <c r="X62" s="98"/>
      <c r="Y62" s="98"/>
      <c r="Z62" s="98"/>
      <c r="AA62" s="98"/>
      <c r="AB62" s="98"/>
      <c r="AC62" s="98"/>
      <c r="AD62" s="98"/>
      <c r="AE62" s="98"/>
      <c r="AF62" s="98"/>
      <c r="AG62" s="98"/>
      <c r="AH62" s="98"/>
      <c r="AI62" s="98"/>
      <c r="AJ62" s="98"/>
      <c r="AK62" s="98"/>
      <c r="AL62" s="98"/>
      <c r="AM62" s="98"/>
      <c r="AN62" s="98"/>
      <c r="AO62" s="98"/>
      <c r="AP62" s="98"/>
      <c r="AQ62" s="98"/>
      <c r="AR62" s="98"/>
      <c r="AS62" s="98"/>
      <c r="AT62" s="98"/>
      <c r="AU62" s="98"/>
      <c r="AV62" s="98"/>
      <c r="AW62" s="98"/>
      <c r="AX62" s="98"/>
      <c r="AY62" s="98"/>
      <c r="AZ62" s="98"/>
      <c r="BA62" s="98"/>
      <c r="BB62" s="98"/>
      <c r="BC62" s="98"/>
      <c r="BD62" s="99"/>
    </row>
    <row r="63" spans="1:56" ht="15" thickBot="1" x14ac:dyDescent="0.4">
      <c r="B63" s="21" t="s">
        <v>176</v>
      </c>
      <c r="C63" s="97"/>
      <c r="D63" s="98"/>
      <c r="E63" s="98"/>
      <c r="F63" s="98"/>
      <c r="G63" s="98"/>
      <c r="H63" s="98"/>
      <c r="I63" s="98"/>
      <c r="J63" s="98"/>
      <c r="K63" s="98"/>
      <c r="L63" s="98"/>
      <c r="M63" s="98"/>
      <c r="N63" s="98"/>
      <c r="O63" s="98"/>
      <c r="P63" s="98"/>
      <c r="Q63" s="98"/>
      <c r="R63" s="98"/>
      <c r="S63" s="98"/>
      <c r="T63" s="98"/>
      <c r="U63" s="98"/>
      <c r="V63" s="98"/>
      <c r="W63" s="98"/>
      <c r="X63" s="98"/>
      <c r="Y63" s="98"/>
      <c r="Z63" s="98"/>
      <c r="AA63" s="98"/>
      <c r="AB63" s="98"/>
      <c r="AC63" s="98"/>
      <c r="AD63" s="98"/>
      <c r="AE63" s="98"/>
      <c r="AF63" s="98"/>
      <c r="AG63" s="98"/>
      <c r="AH63" s="98"/>
      <c r="AI63" s="98"/>
      <c r="AJ63" s="98"/>
      <c r="AK63" s="98"/>
      <c r="AL63" s="98"/>
      <c r="AM63" s="98"/>
      <c r="AN63" s="98"/>
      <c r="AO63" s="98"/>
      <c r="AP63" s="98"/>
      <c r="AQ63" s="98"/>
      <c r="AR63" s="98"/>
      <c r="AS63" s="98"/>
      <c r="AT63" s="98"/>
      <c r="AU63" s="98"/>
      <c r="AV63" s="98"/>
      <c r="AW63" s="98"/>
      <c r="AX63" s="98"/>
      <c r="AY63" s="98"/>
      <c r="AZ63" s="98"/>
      <c r="BA63" s="98"/>
      <c r="BB63" s="98"/>
      <c r="BC63" s="98"/>
      <c r="BD63" s="99"/>
    </row>
    <row r="64" spans="1:56" ht="15" thickBot="1" x14ac:dyDescent="0.4">
      <c r="B64" s="75" t="s">
        <v>352</v>
      </c>
      <c r="C64" s="79">
        <f>COUNTA(C53:C63)/11</f>
        <v>0</v>
      </c>
      <c r="D64" s="28">
        <f>COUNTA(D53:D63)/11</f>
        <v>0</v>
      </c>
      <c r="E64" s="28">
        <f t="shared" ref="E64:BD64" si="3">COUNTA(E53:E63)/11</f>
        <v>0</v>
      </c>
      <c r="F64" s="28">
        <f t="shared" si="3"/>
        <v>0</v>
      </c>
      <c r="G64" s="28">
        <f t="shared" si="3"/>
        <v>0</v>
      </c>
      <c r="H64" s="28">
        <f t="shared" si="3"/>
        <v>0</v>
      </c>
      <c r="I64" s="28">
        <f t="shared" si="3"/>
        <v>0</v>
      </c>
      <c r="J64" s="28">
        <f t="shared" si="3"/>
        <v>0</v>
      </c>
      <c r="K64" s="28">
        <f t="shared" si="3"/>
        <v>0</v>
      </c>
      <c r="L64" s="28">
        <f t="shared" si="3"/>
        <v>0</v>
      </c>
      <c r="M64" s="28">
        <f t="shared" si="3"/>
        <v>0</v>
      </c>
      <c r="N64" s="28">
        <f t="shared" si="3"/>
        <v>0</v>
      </c>
      <c r="O64" s="28">
        <f t="shared" si="3"/>
        <v>0</v>
      </c>
      <c r="P64" s="28">
        <f t="shared" si="3"/>
        <v>0</v>
      </c>
      <c r="Q64" s="28">
        <f t="shared" si="3"/>
        <v>0</v>
      </c>
      <c r="R64" s="28">
        <f t="shared" si="3"/>
        <v>0</v>
      </c>
      <c r="S64" s="28">
        <f t="shared" si="3"/>
        <v>0</v>
      </c>
      <c r="T64" s="28">
        <f t="shared" si="3"/>
        <v>0</v>
      </c>
      <c r="U64" s="28">
        <f t="shared" si="3"/>
        <v>0</v>
      </c>
      <c r="V64" s="28">
        <f t="shared" si="3"/>
        <v>0</v>
      </c>
      <c r="W64" s="28">
        <f t="shared" si="3"/>
        <v>0</v>
      </c>
      <c r="X64" s="28">
        <f t="shared" si="3"/>
        <v>0</v>
      </c>
      <c r="Y64" s="28">
        <f t="shared" si="3"/>
        <v>0</v>
      </c>
      <c r="Z64" s="28">
        <f t="shared" si="3"/>
        <v>0</v>
      </c>
      <c r="AA64" s="28">
        <f t="shared" si="3"/>
        <v>0</v>
      </c>
      <c r="AB64" s="28">
        <f t="shared" si="3"/>
        <v>0</v>
      </c>
      <c r="AC64" s="28">
        <f t="shared" si="3"/>
        <v>0</v>
      </c>
      <c r="AD64" s="28">
        <f t="shared" si="3"/>
        <v>0</v>
      </c>
      <c r="AE64" s="28">
        <f t="shared" si="3"/>
        <v>0</v>
      </c>
      <c r="AF64" s="28">
        <f t="shared" si="3"/>
        <v>0</v>
      </c>
      <c r="AG64" s="28">
        <f t="shared" si="3"/>
        <v>0</v>
      </c>
      <c r="AH64" s="28">
        <f t="shared" si="3"/>
        <v>0</v>
      </c>
      <c r="AI64" s="28">
        <f t="shared" si="3"/>
        <v>0</v>
      </c>
      <c r="AJ64" s="28">
        <f t="shared" si="3"/>
        <v>0</v>
      </c>
      <c r="AK64" s="28">
        <f t="shared" si="3"/>
        <v>0</v>
      </c>
      <c r="AL64" s="28">
        <f t="shared" si="3"/>
        <v>0</v>
      </c>
      <c r="AM64" s="28">
        <f t="shared" si="3"/>
        <v>0</v>
      </c>
      <c r="AN64" s="28">
        <f t="shared" si="3"/>
        <v>0</v>
      </c>
      <c r="AO64" s="28">
        <f t="shared" si="3"/>
        <v>0</v>
      </c>
      <c r="AP64" s="28">
        <f t="shared" si="3"/>
        <v>0</v>
      </c>
      <c r="AQ64" s="28">
        <f t="shared" si="3"/>
        <v>0</v>
      </c>
      <c r="AR64" s="28">
        <f t="shared" si="3"/>
        <v>0</v>
      </c>
      <c r="AS64" s="28">
        <f t="shared" si="3"/>
        <v>0</v>
      </c>
      <c r="AT64" s="28">
        <f t="shared" si="3"/>
        <v>0</v>
      </c>
      <c r="AU64" s="28">
        <f t="shared" si="3"/>
        <v>0</v>
      </c>
      <c r="AV64" s="28">
        <f t="shared" si="3"/>
        <v>0</v>
      </c>
      <c r="AW64" s="28">
        <f t="shared" si="3"/>
        <v>0</v>
      </c>
      <c r="AX64" s="28">
        <f t="shared" si="3"/>
        <v>0</v>
      </c>
      <c r="AY64" s="28">
        <f t="shared" si="3"/>
        <v>0</v>
      </c>
      <c r="AZ64" s="28">
        <f t="shared" si="3"/>
        <v>0</v>
      </c>
      <c r="BA64" s="28">
        <f t="shared" si="3"/>
        <v>0</v>
      </c>
      <c r="BB64" s="28">
        <f t="shared" si="3"/>
        <v>0</v>
      </c>
      <c r="BC64" s="28">
        <f t="shared" si="3"/>
        <v>0</v>
      </c>
      <c r="BD64" s="28">
        <f t="shared" si="3"/>
        <v>0</v>
      </c>
    </row>
    <row r="65" spans="1:56" ht="15" thickBot="1" x14ac:dyDescent="0.4">
      <c r="B65" s="252" t="s">
        <v>238</v>
      </c>
      <c r="C65" s="222" t="s">
        <v>17</v>
      </c>
      <c r="D65" s="223"/>
      <c r="E65" s="223" t="s">
        <v>18</v>
      </c>
      <c r="F65" s="223"/>
      <c r="G65" s="223" t="s">
        <v>19</v>
      </c>
      <c r="H65" s="223"/>
      <c r="I65" s="223" t="s">
        <v>20</v>
      </c>
      <c r="J65" s="223"/>
      <c r="K65" s="223" t="s">
        <v>21</v>
      </c>
      <c r="L65" s="223"/>
      <c r="M65" s="223" t="s">
        <v>22</v>
      </c>
      <c r="N65" s="223"/>
      <c r="O65" s="223" t="s">
        <v>23</v>
      </c>
      <c r="P65" s="223"/>
      <c r="Q65" s="223" t="s">
        <v>24</v>
      </c>
      <c r="R65" s="223"/>
      <c r="S65" s="223" t="s">
        <v>25</v>
      </c>
      <c r="T65" s="223"/>
      <c r="U65" s="223" t="s">
        <v>26</v>
      </c>
      <c r="V65" s="223"/>
      <c r="W65" s="223" t="s">
        <v>27</v>
      </c>
      <c r="X65" s="223"/>
      <c r="Y65" s="223" t="s">
        <v>28</v>
      </c>
      <c r="Z65" s="223"/>
      <c r="AA65" s="223" t="s">
        <v>29</v>
      </c>
      <c r="AB65" s="223"/>
      <c r="AC65" s="223" t="s">
        <v>30</v>
      </c>
      <c r="AD65" s="223"/>
      <c r="AE65" s="223" t="s">
        <v>31</v>
      </c>
      <c r="AF65" s="223"/>
      <c r="AG65" s="223" t="s">
        <v>32</v>
      </c>
      <c r="AH65" s="223"/>
      <c r="AI65" s="223" t="s">
        <v>33</v>
      </c>
      <c r="AJ65" s="224"/>
      <c r="AK65" s="225" t="s">
        <v>34</v>
      </c>
      <c r="AL65" s="226"/>
      <c r="AM65" s="225" t="s">
        <v>35</v>
      </c>
      <c r="AN65" s="226"/>
      <c r="AO65" s="227" t="s">
        <v>36</v>
      </c>
      <c r="AP65" s="228"/>
      <c r="AQ65" s="229" t="s">
        <v>37</v>
      </c>
      <c r="AR65" s="230"/>
      <c r="AS65" s="217" t="s">
        <v>38</v>
      </c>
      <c r="AT65" s="218"/>
      <c r="AU65" s="217" t="s">
        <v>39</v>
      </c>
      <c r="AV65" s="218"/>
      <c r="AW65" s="217" t="s">
        <v>40</v>
      </c>
      <c r="AX65" s="218"/>
      <c r="AY65" s="217" t="s">
        <v>41</v>
      </c>
      <c r="AZ65" s="218"/>
      <c r="BA65" s="217" t="s">
        <v>42</v>
      </c>
      <c r="BB65" s="218"/>
      <c r="BC65" s="217" t="s">
        <v>43</v>
      </c>
      <c r="BD65" s="218"/>
    </row>
    <row r="66" spans="1:56" ht="15" thickBot="1" x14ac:dyDescent="0.4">
      <c r="B66" s="253"/>
      <c r="C66" s="26" t="s">
        <v>231</v>
      </c>
      <c r="D66" s="27" t="s">
        <v>10</v>
      </c>
      <c r="E66" s="26" t="s">
        <v>231</v>
      </c>
      <c r="F66" s="27" t="s">
        <v>10</v>
      </c>
      <c r="G66" s="26" t="s">
        <v>231</v>
      </c>
      <c r="H66" s="27" t="s">
        <v>10</v>
      </c>
      <c r="I66" s="26" t="s">
        <v>231</v>
      </c>
      <c r="J66" s="27" t="s">
        <v>10</v>
      </c>
      <c r="K66" s="26" t="s">
        <v>231</v>
      </c>
      <c r="L66" s="27" t="s">
        <v>10</v>
      </c>
      <c r="M66" s="26" t="s">
        <v>231</v>
      </c>
      <c r="N66" s="27" t="s">
        <v>10</v>
      </c>
      <c r="O66" s="26" t="s">
        <v>231</v>
      </c>
      <c r="P66" s="27" t="s">
        <v>10</v>
      </c>
      <c r="Q66" s="26" t="s">
        <v>231</v>
      </c>
      <c r="R66" s="27" t="s">
        <v>10</v>
      </c>
      <c r="S66" s="26" t="s">
        <v>231</v>
      </c>
      <c r="T66" s="27" t="s">
        <v>10</v>
      </c>
      <c r="U66" s="26" t="s">
        <v>231</v>
      </c>
      <c r="V66" s="27" t="s">
        <v>10</v>
      </c>
      <c r="W66" s="26" t="s">
        <v>231</v>
      </c>
      <c r="X66" s="27" t="s">
        <v>10</v>
      </c>
      <c r="Y66" s="26" t="s">
        <v>231</v>
      </c>
      <c r="Z66" s="27" t="s">
        <v>10</v>
      </c>
      <c r="AA66" s="26" t="s">
        <v>231</v>
      </c>
      <c r="AB66" s="27" t="s">
        <v>10</v>
      </c>
      <c r="AC66" s="26" t="s">
        <v>231</v>
      </c>
      <c r="AD66" s="27" t="s">
        <v>10</v>
      </c>
      <c r="AE66" s="26" t="s">
        <v>231</v>
      </c>
      <c r="AF66" s="27" t="s">
        <v>10</v>
      </c>
      <c r="AG66" s="26" t="s">
        <v>231</v>
      </c>
      <c r="AH66" s="27" t="s">
        <v>10</v>
      </c>
      <c r="AI66" s="26" t="s">
        <v>231</v>
      </c>
      <c r="AJ66" s="27" t="s">
        <v>10</v>
      </c>
      <c r="AK66" s="26" t="s">
        <v>231</v>
      </c>
      <c r="AL66" s="27" t="s">
        <v>10</v>
      </c>
      <c r="AM66" s="26" t="s">
        <v>231</v>
      </c>
      <c r="AN66" s="27" t="s">
        <v>10</v>
      </c>
      <c r="AO66" s="26" t="s">
        <v>231</v>
      </c>
      <c r="AP66" s="27" t="s">
        <v>10</v>
      </c>
      <c r="AQ66" s="26" t="s">
        <v>231</v>
      </c>
      <c r="AR66" s="27" t="s">
        <v>10</v>
      </c>
      <c r="AS66" s="26" t="s">
        <v>231</v>
      </c>
      <c r="AT66" s="27" t="s">
        <v>10</v>
      </c>
      <c r="AU66" s="26" t="s">
        <v>231</v>
      </c>
      <c r="AV66" s="27" t="s">
        <v>10</v>
      </c>
      <c r="AW66" s="26" t="s">
        <v>231</v>
      </c>
      <c r="AX66" s="27" t="s">
        <v>10</v>
      </c>
      <c r="AY66" s="26" t="s">
        <v>231</v>
      </c>
      <c r="AZ66" s="27" t="s">
        <v>10</v>
      </c>
      <c r="BA66" s="26" t="s">
        <v>231</v>
      </c>
      <c r="BB66" s="27" t="s">
        <v>10</v>
      </c>
      <c r="BC66" s="26" t="s">
        <v>231</v>
      </c>
      <c r="BD66" s="27" t="s">
        <v>10</v>
      </c>
    </row>
    <row r="67" spans="1:56" ht="15" thickBot="1" x14ac:dyDescent="0.4">
      <c r="B67" s="254"/>
      <c r="C67" s="83"/>
      <c r="D67" s="84"/>
      <c r="E67" s="84"/>
      <c r="F67" s="84"/>
      <c r="G67" s="84"/>
      <c r="H67" s="84"/>
      <c r="I67" s="84"/>
      <c r="J67" s="84"/>
      <c r="K67" s="84"/>
      <c r="L67" s="84"/>
      <c r="M67" s="84"/>
      <c r="N67" s="84"/>
      <c r="O67" s="84"/>
      <c r="P67" s="84"/>
      <c r="Q67" s="84"/>
      <c r="R67" s="84"/>
      <c r="S67" s="84"/>
      <c r="T67" s="84"/>
      <c r="U67" s="84"/>
      <c r="V67" s="84"/>
      <c r="W67" s="84"/>
      <c r="X67" s="84"/>
      <c r="Y67" s="84"/>
      <c r="Z67" s="84"/>
      <c r="AA67" s="84"/>
      <c r="AB67" s="84"/>
      <c r="AC67" s="84"/>
      <c r="AD67" s="84"/>
      <c r="AE67" s="84"/>
      <c r="AF67" s="84"/>
      <c r="AG67" s="84"/>
      <c r="AH67" s="84"/>
      <c r="AI67" s="84"/>
      <c r="AJ67" s="84"/>
      <c r="AK67" s="84"/>
      <c r="AL67" s="84"/>
      <c r="AM67" s="84"/>
      <c r="AN67" s="84"/>
      <c r="AO67" s="84"/>
      <c r="AP67" s="84"/>
      <c r="AQ67" s="84"/>
      <c r="AR67" s="84"/>
      <c r="AS67" s="84"/>
      <c r="AT67" s="84"/>
      <c r="AU67" s="84"/>
      <c r="AV67" s="84"/>
      <c r="AW67" s="84"/>
      <c r="AX67" s="84"/>
      <c r="AY67" s="84"/>
      <c r="AZ67" s="84"/>
      <c r="BA67" s="84"/>
      <c r="BB67" s="84"/>
      <c r="BC67" s="84"/>
      <c r="BD67" s="84"/>
    </row>
    <row r="68" spans="1:56" x14ac:dyDescent="0.35">
      <c r="B68" s="19" t="s">
        <v>180</v>
      </c>
      <c r="C68" s="88"/>
      <c r="D68" s="89"/>
      <c r="E68" s="89"/>
      <c r="F68" s="89"/>
      <c r="G68" s="89"/>
      <c r="H68" s="89"/>
      <c r="I68" s="89"/>
      <c r="J68" s="89"/>
      <c r="K68" s="89"/>
      <c r="L68" s="89"/>
      <c r="M68" s="89"/>
      <c r="N68" s="89"/>
      <c r="O68" s="89"/>
      <c r="P68" s="89"/>
      <c r="Q68" s="89"/>
      <c r="R68" s="89"/>
      <c r="S68" s="89"/>
      <c r="T68" s="89"/>
      <c r="U68" s="89"/>
      <c r="V68" s="89"/>
      <c r="W68" s="89"/>
      <c r="X68" s="89"/>
      <c r="Y68" s="89"/>
      <c r="Z68" s="89"/>
      <c r="AA68" s="89"/>
      <c r="AB68" s="89"/>
      <c r="AC68" s="89"/>
      <c r="AD68" s="89"/>
      <c r="AE68" s="89"/>
      <c r="AF68" s="89"/>
      <c r="AG68" s="89"/>
      <c r="AH68" s="89"/>
      <c r="AI68" s="89"/>
      <c r="AJ68" s="89"/>
      <c r="AK68" s="89"/>
      <c r="AL68" s="89"/>
      <c r="AM68" s="89"/>
      <c r="AN68" s="89"/>
      <c r="AO68" s="89"/>
      <c r="AP68" s="89"/>
      <c r="AQ68" s="89"/>
      <c r="AR68" s="89"/>
      <c r="AS68" s="89"/>
      <c r="AT68" s="89"/>
      <c r="AU68" s="89"/>
      <c r="AV68" s="89"/>
      <c r="AW68" s="89"/>
      <c r="AX68" s="89"/>
      <c r="AY68" s="89"/>
      <c r="AZ68" s="89"/>
      <c r="BA68" s="89"/>
      <c r="BB68" s="89"/>
      <c r="BC68" s="89"/>
      <c r="BD68" s="90"/>
    </row>
    <row r="69" spans="1:56" x14ac:dyDescent="0.35">
      <c r="B69" s="20" t="s">
        <v>184</v>
      </c>
      <c r="C69" s="91"/>
      <c r="D69" s="92"/>
      <c r="E69" s="92"/>
      <c r="F69" s="92"/>
      <c r="G69" s="92"/>
      <c r="H69" s="92"/>
      <c r="I69" s="92"/>
      <c r="J69" s="92"/>
      <c r="K69" s="92"/>
      <c r="L69" s="92"/>
      <c r="M69" s="92"/>
      <c r="N69" s="92"/>
      <c r="O69" s="92"/>
      <c r="P69" s="92"/>
      <c r="Q69" s="92"/>
      <c r="R69" s="92"/>
      <c r="S69" s="92"/>
      <c r="T69" s="92"/>
      <c r="U69" s="92"/>
      <c r="V69" s="92"/>
      <c r="W69" s="92"/>
      <c r="X69" s="92"/>
      <c r="Y69" s="92"/>
      <c r="Z69" s="92"/>
      <c r="AA69" s="92"/>
      <c r="AB69" s="92"/>
      <c r="AC69" s="92"/>
      <c r="AD69" s="92"/>
      <c r="AE69" s="92"/>
      <c r="AF69" s="92"/>
      <c r="AG69" s="92"/>
      <c r="AH69" s="92"/>
      <c r="AI69" s="92"/>
      <c r="AJ69" s="92"/>
      <c r="AK69" s="92"/>
      <c r="AL69" s="92"/>
      <c r="AM69" s="92"/>
      <c r="AN69" s="92"/>
      <c r="AO69" s="92"/>
      <c r="AP69" s="92"/>
      <c r="AQ69" s="92"/>
      <c r="AR69" s="92"/>
      <c r="AS69" s="92"/>
      <c r="AT69" s="92"/>
      <c r="AU69" s="92"/>
      <c r="AV69" s="92"/>
      <c r="AW69" s="92"/>
      <c r="AX69" s="92"/>
      <c r="AY69" s="92"/>
      <c r="AZ69" s="92"/>
      <c r="BA69" s="92"/>
      <c r="BB69" s="92"/>
      <c r="BC69" s="92"/>
      <c r="BD69" s="93"/>
    </row>
    <row r="70" spans="1:56" x14ac:dyDescent="0.35">
      <c r="B70" s="20" t="s">
        <v>185</v>
      </c>
      <c r="C70" s="91"/>
      <c r="D70" s="92"/>
      <c r="E70" s="92"/>
      <c r="F70" s="92"/>
      <c r="G70" s="92"/>
      <c r="H70" s="92"/>
      <c r="I70" s="92"/>
      <c r="J70" s="92"/>
      <c r="K70" s="92"/>
      <c r="L70" s="92"/>
      <c r="M70" s="92"/>
      <c r="N70" s="92"/>
      <c r="O70" s="92"/>
      <c r="P70" s="92"/>
      <c r="Q70" s="92"/>
      <c r="R70" s="92"/>
      <c r="S70" s="92"/>
      <c r="T70" s="92"/>
      <c r="U70" s="92"/>
      <c r="V70" s="92"/>
      <c r="W70" s="92"/>
      <c r="X70" s="92"/>
      <c r="Y70" s="92"/>
      <c r="Z70" s="92"/>
      <c r="AA70" s="92"/>
      <c r="AB70" s="92"/>
      <c r="AC70" s="92"/>
      <c r="AD70" s="92"/>
      <c r="AE70" s="92"/>
      <c r="AF70" s="92"/>
      <c r="AG70" s="92"/>
      <c r="AH70" s="92"/>
      <c r="AI70" s="92"/>
      <c r="AJ70" s="92"/>
      <c r="AK70" s="92"/>
      <c r="AL70" s="92"/>
      <c r="AM70" s="92"/>
      <c r="AN70" s="92"/>
      <c r="AO70" s="92"/>
      <c r="AP70" s="92"/>
      <c r="AQ70" s="92"/>
      <c r="AR70" s="92"/>
      <c r="AS70" s="92"/>
      <c r="AT70" s="92"/>
      <c r="AU70" s="92"/>
      <c r="AV70" s="92"/>
      <c r="AW70" s="92"/>
      <c r="AX70" s="92"/>
      <c r="AY70" s="92"/>
      <c r="AZ70" s="92"/>
      <c r="BA70" s="92"/>
      <c r="BB70" s="92"/>
      <c r="BC70" s="92"/>
      <c r="BD70" s="93"/>
    </row>
    <row r="71" spans="1:56" x14ac:dyDescent="0.35">
      <c r="B71" s="20" t="s">
        <v>186</v>
      </c>
      <c r="C71" s="91"/>
      <c r="D71" s="92"/>
      <c r="E71" s="92"/>
      <c r="F71" s="92"/>
      <c r="G71" s="92"/>
      <c r="H71" s="92"/>
      <c r="I71" s="92"/>
      <c r="J71" s="92"/>
      <c r="K71" s="92"/>
      <c r="L71" s="92"/>
      <c r="M71" s="92"/>
      <c r="N71" s="92"/>
      <c r="O71" s="92"/>
      <c r="P71" s="92"/>
      <c r="Q71" s="92"/>
      <c r="R71" s="92"/>
      <c r="S71" s="92"/>
      <c r="T71" s="92"/>
      <c r="U71" s="92"/>
      <c r="V71" s="92"/>
      <c r="W71" s="92"/>
      <c r="X71" s="92"/>
      <c r="Y71" s="92"/>
      <c r="Z71" s="92"/>
      <c r="AA71" s="92"/>
      <c r="AB71" s="92"/>
      <c r="AC71" s="92"/>
      <c r="AD71" s="92"/>
      <c r="AE71" s="92"/>
      <c r="AF71" s="92"/>
      <c r="AG71" s="92"/>
      <c r="AH71" s="92"/>
      <c r="AI71" s="92"/>
      <c r="AJ71" s="92"/>
      <c r="AK71" s="92"/>
      <c r="AL71" s="92"/>
      <c r="AM71" s="92"/>
      <c r="AN71" s="92"/>
      <c r="AO71" s="92"/>
      <c r="AP71" s="92"/>
      <c r="AQ71" s="92"/>
      <c r="AR71" s="92"/>
      <c r="AS71" s="92"/>
      <c r="AT71" s="92"/>
      <c r="AU71" s="92"/>
      <c r="AV71" s="92"/>
      <c r="AW71" s="92"/>
      <c r="AX71" s="92"/>
      <c r="AY71" s="92"/>
      <c r="AZ71" s="92"/>
      <c r="BA71" s="92"/>
      <c r="BB71" s="92"/>
      <c r="BC71" s="92"/>
      <c r="BD71" s="93"/>
    </row>
    <row r="72" spans="1:56" x14ac:dyDescent="0.35">
      <c r="B72" s="20" t="s">
        <v>187</v>
      </c>
      <c r="C72" s="91"/>
      <c r="D72" s="92"/>
      <c r="E72" s="92"/>
      <c r="F72" s="92"/>
      <c r="G72" s="92"/>
      <c r="H72" s="92"/>
      <c r="I72" s="92"/>
      <c r="J72" s="92"/>
      <c r="K72" s="92"/>
      <c r="L72" s="92"/>
      <c r="M72" s="92"/>
      <c r="N72" s="92"/>
      <c r="O72" s="92"/>
      <c r="P72" s="92"/>
      <c r="Q72" s="92"/>
      <c r="R72" s="92"/>
      <c r="S72" s="92"/>
      <c r="T72" s="92"/>
      <c r="U72" s="92"/>
      <c r="V72" s="92"/>
      <c r="W72" s="92"/>
      <c r="X72" s="92"/>
      <c r="Y72" s="92"/>
      <c r="Z72" s="92"/>
      <c r="AA72" s="92"/>
      <c r="AB72" s="92"/>
      <c r="AC72" s="92"/>
      <c r="AD72" s="92"/>
      <c r="AE72" s="92"/>
      <c r="AF72" s="92"/>
      <c r="AG72" s="92"/>
      <c r="AH72" s="92"/>
      <c r="AI72" s="92"/>
      <c r="AJ72" s="92"/>
      <c r="AK72" s="92"/>
      <c r="AL72" s="92"/>
      <c r="AM72" s="92"/>
      <c r="AN72" s="92"/>
      <c r="AO72" s="92"/>
      <c r="AP72" s="92"/>
      <c r="AQ72" s="92"/>
      <c r="AR72" s="92"/>
      <c r="AS72" s="92"/>
      <c r="AT72" s="92"/>
      <c r="AU72" s="92"/>
      <c r="AV72" s="92"/>
      <c r="AW72" s="92"/>
      <c r="AX72" s="92"/>
      <c r="AY72" s="92"/>
      <c r="AZ72" s="92"/>
      <c r="BA72" s="92"/>
      <c r="BB72" s="92"/>
      <c r="BC72" s="92"/>
      <c r="BD72" s="93"/>
    </row>
    <row r="73" spans="1:56" x14ac:dyDescent="0.35">
      <c r="B73" s="20" t="s">
        <v>188</v>
      </c>
      <c r="C73" s="91"/>
      <c r="D73" s="92"/>
      <c r="E73" s="92"/>
      <c r="F73" s="92"/>
      <c r="G73" s="92"/>
      <c r="H73" s="92"/>
      <c r="I73" s="92"/>
      <c r="J73" s="92"/>
      <c r="K73" s="92"/>
      <c r="L73" s="92"/>
      <c r="M73" s="92"/>
      <c r="N73" s="92"/>
      <c r="O73" s="92"/>
      <c r="P73" s="92"/>
      <c r="Q73" s="92"/>
      <c r="R73" s="92"/>
      <c r="S73" s="92"/>
      <c r="T73" s="92"/>
      <c r="U73" s="92"/>
      <c r="V73" s="92"/>
      <c r="W73" s="92"/>
      <c r="X73" s="92"/>
      <c r="Y73" s="92"/>
      <c r="Z73" s="92"/>
      <c r="AA73" s="92"/>
      <c r="AB73" s="92"/>
      <c r="AC73" s="92"/>
      <c r="AD73" s="92"/>
      <c r="AE73" s="92"/>
      <c r="AF73" s="92"/>
      <c r="AG73" s="92"/>
      <c r="AH73" s="92"/>
      <c r="AI73" s="92"/>
      <c r="AJ73" s="92"/>
      <c r="AK73" s="92"/>
      <c r="AL73" s="92"/>
      <c r="AM73" s="92"/>
      <c r="AN73" s="92"/>
      <c r="AO73" s="92"/>
      <c r="AP73" s="92"/>
      <c r="AQ73" s="92"/>
      <c r="AR73" s="92"/>
      <c r="AS73" s="92"/>
      <c r="AT73" s="92"/>
      <c r="AU73" s="92"/>
      <c r="AV73" s="92"/>
      <c r="AW73" s="92"/>
      <c r="AX73" s="92"/>
      <c r="AY73" s="92"/>
      <c r="AZ73" s="92"/>
      <c r="BA73" s="92"/>
      <c r="BB73" s="92"/>
      <c r="BC73" s="92"/>
      <c r="BD73" s="93"/>
    </row>
    <row r="74" spans="1:56" x14ac:dyDescent="0.35">
      <c r="B74" s="20" t="s">
        <v>198</v>
      </c>
      <c r="C74" s="91"/>
      <c r="D74" s="92"/>
      <c r="E74" s="92"/>
      <c r="F74" s="92"/>
      <c r="G74" s="92"/>
      <c r="H74" s="92"/>
      <c r="I74" s="92"/>
      <c r="J74" s="92"/>
      <c r="K74" s="92"/>
      <c r="L74" s="92"/>
      <c r="M74" s="92"/>
      <c r="N74" s="92"/>
      <c r="O74" s="92"/>
      <c r="P74" s="92"/>
      <c r="Q74" s="92"/>
      <c r="R74" s="92"/>
      <c r="S74" s="92"/>
      <c r="T74" s="92"/>
      <c r="U74" s="92"/>
      <c r="V74" s="92"/>
      <c r="W74" s="92"/>
      <c r="X74" s="92"/>
      <c r="Y74" s="92"/>
      <c r="Z74" s="92"/>
      <c r="AA74" s="92"/>
      <c r="AB74" s="92"/>
      <c r="AC74" s="92"/>
      <c r="AD74" s="92"/>
      <c r="AE74" s="92"/>
      <c r="AF74" s="92"/>
      <c r="AG74" s="92"/>
      <c r="AH74" s="92"/>
      <c r="AI74" s="92"/>
      <c r="AJ74" s="92"/>
      <c r="AK74" s="92"/>
      <c r="AL74" s="92"/>
      <c r="AM74" s="92"/>
      <c r="AN74" s="92"/>
      <c r="AO74" s="92"/>
      <c r="AP74" s="92"/>
      <c r="AQ74" s="92"/>
      <c r="AR74" s="92"/>
      <c r="AS74" s="92"/>
      <c r="AT74" s="92"/>
      <c r="AU74" s="92"/>
      <c r="AV74" s="92"/>
      <c r="AW74" s="92"/>
      <c r="AX74" s="92"/>
      <c r="AY74" s="92"/>
      <c r="AZ74" s="92"/>
      <c r="BA74" s="92"/>
      <c r="BB74" s="92"/>
      <c r="BC74" s="92"/>
      <c r="BD74" s="93"/>
    </row>
    <row r="75" spans="1:56" x14ac:dyDescent="0.35">
      <c r="B75" s="20" t="s">
        <v>199</v>
      </c>
      <c r="C75" s="91"/>
      <c r="D75" s="92"/>
      <c r="E75" s="92"/>
      <c r="F75" s="92"/>
      <c r="G75" s="92"/>
      <c r="H75" s="92"/>
      <c r="I75" s="92"/>
      <c r="J75" s="92"/>
      <c r="K75" s="92"/>
      <c r="L75" s="92"/>
      <c r="M75" s="92"/>
      <c r="N75" s="92"/>
      <c r="O75" s="92"/>
      <c r="P75" s="92"/>
      <c r="Q75" s="92"/>
      <c r="R75" s="92"/>
      <c r="S75" s="92"/>
      <c r="T75" s="92"/>
      <c r="U75" s="92"/>
      <c r="V75" s="92"/>
      <c r="W75" s="92"/>
      <c r="X75" s="92"/>
      <c r="Y75" s="92"/>
      <c r="Z75" s="92"/>
      <c r="AA75" s="92"/>
      <c r="AB75" s="92"/>
      <c r="AC75" s="92"/>
      <c r="AD75" s="92"/>
      <c r="AE75" s="92"/>
      <c r="AF75" s="92"/>
      <c r="AG75" s="92"/>
      <c r="AH75" s="92"/>
      <c r="AI75" s="92"/>
      <c r="AJ75" s="92"/>
      <c r="AK75" s="92"/>
      <c r="AL75" s="92"/>
      <c r="AM75" s="92"/>
      <c r="AN75" s="92"/>
      <c r="AO75" s="92"/>
      <c r="AP75" s="92"/>
      <c r="AQ75" s="92"/>
      <c r="AR75" s="92"/>
      <c r="AS75" s="92"/>
      <c r="AT75" s="92"/>
      <c r="AU75" s="92"/>
      <c r="AV75" s="92"/>
      <c r="AW75" s="92"/>
      <c r="AX75" s="92"/>
      <c r="AY75" s="92"/>
      <c r="AZ75" s="92"/>
      <c r="BA75" s="92"/>
      <c r="BB75" s="92"/>
      <c r="BC75" s="92"/>
      <c r="BD75" s="93"/>
    </row>
    <row r="76" spans="1:56" x14ac:dyDescent="0.35">
      <c r="A76" s="23"/>
      <c r="B76" s="20" t="s">
        <v>200</v>
      </c>
      <c r="C76" s="91"/>
      <c r="D76" s="92"/>
      <c r="E76" s="92"/>
      <c r="F76" s="92"/>
      <c r="G76" s="92"/>
      <c r="H76" s="92"/>
      <c r="I76" s="92"/>
      <c r="J76" s="92"/>
      <c r="K76" s="92"/>
      <c r="L76" s="92"/>
      <c r="M76" s="92"/>
      <c r="N76" s="92"/>
      <c r="O76" s="92"/>
      <c r="P76" s="92"/>
      <c r="Q76" s="92"/>
      <c r="R76" s="92"/>
      <c r="S76" s="92"/>
      <c r="T76" s="92"/>
      <c r="U76" s="92"/>
      <c r="V76" s="92"/>
      <c r="W76" s="92"/>
      <c r="X76" s="92"/>
      <c r="Y76" s="92"/>
      <c r="Z76" s="92"/>
      <c r="AA76" s="92"/>
      <c r="AB76" s="92"/>
      <c r="AC76" s="92"/>
      <c r="AD76" s="92"/>
      <c r="AE76" s="92"/>
      <c r="AF76" s="92"/>
      <c r="AG76" s="92"/>
      <c r="AH76" s="92"/>
      <c r="AI76" s="92"/>
      <c r="AJ76" s="92"/>
      <c r="AK76" s="92"/>
      <c r="AL76" s="92"/>
      <c r="AM76" s="92"/>
      <c r="AN76" s="92"/>
      <c r="AO76" s="92"/>
      <c r="AP76" s="92"/>
      <c r="AQ76" s="92"/>
      <c r="AR76" s="92"/>
      <c r="AS76" s="92"/>
      <c r="AT76" s="92"/>
      <c r="AU76" s="92"/>
      <c r="AV76" s="92"/>
      <c r="AW76" s="92"/>
      <c r="AX76" s="92"/>
      <c r="AY76" s="92"/>
      <c r="AZ76" s="92"/>
      <c r="BA76" s="92"/>
      <c r="BB76" s="92"/>
      <c r="BC76" s="92"/>
      <c r="BD76" s="93"/>
    </row>
    <row r="77" spans="1:56" x14ac:dyDescent="0.35">
      <c r="A77" s="23"/>
      <c r="B77" s="20" t="s">
        <v>201</v>
      </c>
      <c r="C77" s="97"/>
      <c r="D77" s="98"/>
      <c r="E77" s="98"/>
      <c r="F77" s="98"/>
      <c r="G77" s="98"/>
      <c r="H77" s="98"/>
      <c r="I77" s="98"/>
      <c r="J77" s="98"/>
      <c r="K77" s="98"/>
      <c r="L77" s="98"/>
      <c r="M77" s="98"/>
      <c r="N77" s="98"/>
      <c r="O77" s="98"/>
      <c r="P77" s="98"/>
      <c r="Q77" s="98"/>
      <c r="R77" s="98"/>
      <c r="S77" s="98"/>
      <c r="T77" s="98"/>
      <c r="U77" s="98"/>
      <c r="V77" s="98"/>
      <c r="W77" s="98"/>
      <c r="X77" s="98"/>
      <c r="Y77" s="98"/>
      <c r="Z77" s="98"/>
      <c r="AA77" s="98"/>
      <c r="AB77" s="98"/>
      <c r="AC77" s="98"/>
      <c r="AD77" s="98"/>
      <c r="AE77" s="98"/>
      <c r="AF77" s="98"/>
      <c r="AG77" s="98"/>
      <c r="AH77" s="98"/>
      <c r="AI77" s="98"/>
      <c r="AJ77" s="98"/>
      <c r="AK77" s="98"/>
      <c r="AL77" s="98"/>
      <c r="AM77" s="98"/>
      <c r="AN77" s="98"/>
      <c r="AO77" s="98"/>
      <c r="AP77" s="98"/>
      <c r="AQ77" s="98"/>
      <c r="AR77" s="98"/>
      <c r="AS77" s="98"/>
      <c r="AT77" s="98"/>
      <c r="AU77" s="98"/>
      <c r="AV77" s="98"/>
      <c r="AW77" s="98"/>
      <c r="AX77" s="98"/>
      <c r="AY77" s="98"/>
      <c r="AZ77" s="98"/>
      <c r="BA77" s="98"/>
      <c r="BB77" s="98"/>
      <c r="BC77" s="98"/>
      <c r="BD77" s="99"/>
    </row>
    <row r="78" spans="1:56" x14ac:dyDescent="0.35">
      <c r="A78" s="23"/>
      <c r="B78" s="20" t="s">
        <v>202</v>
      </c>
      <c r="C78" s="97"/>
      <c r="D78" s="98"/>
      <c r="E78" s="98"/>
      <c r="F78" s="98"/>
      <c r="G78" s="98"/>
      <c r="H78" s="98"/>
      <c r="I78" s="98"/>
      <c r="J78" s="98"/>
      <c r="K78" s="98"/>
      <c r="L78" s="98"/>
      <c r="M78" s="98"/>
      <c r="N78" s="98"/>
      <c r="O78" s="98"/>
      <c r="P78" s="98"/>
      <c r="Q78" s="98"/>
      <c r="R78" s="98"/>
      <c r="S78" s="98"/>
      <c r="T78" s="98"/>
      <c r="U78" s="98"/>
      <c r="V78" s="98"/>
      <c r="W78" s="98"/>
      <c r="X78" s="98"/>
      <c r="Y78" s="98"/>
      <c r="Z78" s="98"/>
      <c r="AA78" s="98"/>
      <c r="AB78" s="98"/>
      <c r="AC78" s="98"/>
      <c r="AD78" s="98"/>
      <c r="AE78" s="98"/>
      <c r="AF78" s="98"/>
      <c r="AG78" s="98"/>
      <c r="AH78" s="98"/>
      <c r="AI78" s="98"/>
      <c r="AJ78" s="98"/>
      <c r="AK78" s="98"/>
      <c r="AL78" s="98"/>
      <c r="AM78" s="98"/>
      <c r="AN78" s="98"/>
      <c r="AO78" s="98"/>
      <c r="AP78" s="98"/>
      <c r="AQ78" s="98"/>
      <c r="AR78" s="98"/>
      <c r="AS78" s="98"/>
      <c r="AT78" s="98"/>
      <c r="AU78" s="98"/>
      <c r="AV78" s="98"/>
      <c r="AW78" s="98"/>
      <c r="AX78" s="98"/>
      <c r="AY78" s="98"/>
      <c r="AZ78" s="98"/>
      <c r="BA78" s="98"/>
      <c r="BB78" s="98"/>
      <c r="BC78" s="98"/>
      <c r="BD78" s="99"/>
    </row>
    <row r="79" spans="1:56" x14ac:dyDescent="0.35">
      <c r="A79" s="23"/>
      <c r="B79" s="20" t="s">
        <v>203</v>
      </c>
      <c r="C79" s="97"/>
      <c r="D79" s="98"/>
      <c r="E79" s="98"/>
      <c r="F79" s="98"/>
      <c r="G79" s="98"/>
      <c r="H79" s="98"/>
      <c r="I79" s="98"/>
      <c r="J79" s="98"/>
      <c r="K79" s="98"/>
      <c r="L79" s="98"/>
      <c r="M79" s="98"/>
      <c r="N79" s="98"/>
      <c r="O79" s="98"/>
      <c r="P79" s="98"/>
      <c r="Q79" s="98"/>
      <c r="R79" s="98"/>
      <c r="S79" s="98"/>
      <c r="T79" s="98"/>
      <c r="U79" s="98"/>
      <c r="V79" s="98"/>
      <c r="W79" s="98"/>
      <c r="X79" s="98"/>
      <c r="Y79" s="98"/>
      <c r="Z79" s="98"/>
      <c r="AA79" s="98"/>
      <c r="AB79" s="98"/>
      <c r="AC79" s="98"/>
      <c r="AD79" s="98"/>
      <c r="AE79" s="98"/>
      <c r="AF79" s="98"/>
      <c r="AG79" s="98"/>
      <c r="AH79" s="98"/>
      <c r="AI79" s="98"/>
      <c r="AJ79" s="98"/>
      <c r="AK79" s="98"/>
      <c r="AL79" s="98"/>
      <c r="AM79" s="98"/>
      <c r="AN79" s="98"/>
      <c r="AO79" s="98"/>
      <c r="AP79" s="98"/>
      <c r="AQ79" s="98"/>
      <c r="AR79" s="98"/>
      <c r="AS79" s="98"/>
      <c r="AT79" s="98"/>
      <c r="AU79" s="98"/>
      <c r="AV79" s="98"/>
      <c r="AW79" s="98"/>
      <c r="AX79" s="98"/>
      <c r="AY79" s="98"/>
      <c r="AZ79" s="98"/>
      <c r="BA79" s="98"/>
      <c r="BB79" s="98"/>
      <c r="BC79" s="98"/>
      <c r="BD79" s="99"/>
    </row>
    <row r="80" spans="1:56" x14ac:dyDescent="0.35">
      <c r="A80" s="23"/>
      <c r="B80" s="20" t="s">
        <v>204</v>
      </c>
      <c r="C80" s="97"/>
      <c r="D80" s="98"/>
      <c r="E80" s="98"/>
      <c r="F80" s="98"/>
      <c r="G80" s="98"/>
      <c r="H80" s="98"/>
      <c r="I80" s="98"/>
      <c r="J80" s="98"/>
      <c r="K80" s="98"/>
      <c r="L80" s="98"/>
      <c r="M80" s="98"/>
      <c r="N80" s="98"/>
      <c r="O80" s="98"/>
      <c r="P80" s="98"/>
      <c r="Q80" s="98"/>
      <c r="R80" s="98"/>
      <c r="S80" s="98"/>
      <c r="T80" s="98"/>
      <c r="U80" s="98"/>
      <c r="V80" s="98"/>
      <c r="W80" s="98"/>
      <c r="X80" s="98"/>
      <c r="Y80" s="98"/>
      <c r="Z80" s="98"/>
      <c r="AA80" s="98"/>
      <c r="AB80" s="98"/>
      <c r="AC80" s="98"/>
      <c r="AD80" s="98"/>
      <c r="AE80" s="98"/>
      <c r="AF80" s="98"/>
      <c r="AG80" s="98"/>
      <c r="AH80" s="98"/>
      <c r="AI80" s="98"/>
      <c r="AJ80" s="98"/>
      <c r="AK80" s="98"/>
      <c r="AL80" s="98"/>
      <c r="AM80" s="98"/>
      <c r="AN80" s="98"/>
      <c r="AO80" s="98"/>
      <c r="AP80" s="98"/>
      <c r="AQ80" s="98"/>
      <c r="AR80" s="98"/>
      <c r="AS80" s="98"/>
      <c r="AT80" s="98"/>
      <c r="AU80" s="98"/>
      <c r="AV80" s="98"/>
      <c r="AW80" s="98"/>
      <c r="AX80" s="98"/>
      <c r="AY80" s="98"/>
      <c r="AZ80" s="98"/>
      <c r="BA80" s="98"/>
      <c r="BB80" s="98"/>
      <c r="BC80" s="98"/>
      <c r="BD80" s="99"/>
    </row>
    <row r="81" spans="1:56" x14ac:dyDescent="0.35">
      <c r="A81" s="23"/>
      <c r="B81" s="20" t="s">
        <v>205</v>
      </c>
      <c r="C81" s="97"/>
      <c r="D81" s="98"/>
      <c r="E81" s="98"/>
      <c r="F81" s="98"/>
      <c r="G81" s="98"/>
      <c r="H81" s="98"/>
      <c r="I81" s="98"/>
      <c r="J81" s="98"/>
      <c r="K81" s="98"/>
      <c r="L81" s="98"/>
      <c r="M81" s="98"/>
      <c r="N81" s="98"/>
      <c r="O81" s="98"/>
      <c r="P81" s="98"/>
      <c r="Q81" s="98"/>
      <c r="R81" s="98"/>
      <c r="S81" s="98"/>
      <c r="T81" s="98"/>
      <c r="U81" s="98"/>
      <c r="V81" s="98"/>
      <c r="W81" s="98"/>
      <c r="X81" s="98"/>
      <c r="Y81" s="98"/>
      <c r="Z81" s="98"/>
      <c r="AA81" s="98"/>
      <c r="AB81" s="98"/>
      <c r="AC81" s="98"/>
      <c r="AD81" s="98"/>
      <c r="AE81" s="98"/>
      <c r="AF81" s="98"/>
      <c r="AG81" s="98"/>
      <c r="AH81" s="98"/>
      <c r="AI81" s="98"/>
      <c r="AJ81" s="98"/>
      <c r="AK81" s="98"/>
      <c r="AL81" s="98"/>
      <c r="AM81" s="98"/>
      <c r="AN81" s="98"/>
      <c r="AO81" s="98"/>
      <c r="AP81" s="98"/>
      <c r="AQ81" s="98"/>
      <c r="AR81" s="98"/>
      <c r="AS81" s="98"/>
      <c r="AT81" s="98"/>
      <c r="AU81" s="98"/>
      <c r="AV81" s="98"/>
      <c r="AW81" s="98"/>
      <c r="AX81" s="98"/>
      <c r="AY81" s="98"/>
      <c r="AZ81" s="98"/>
      <c r="BA81" s="98"/>
      <c r="BB81" s="98"/>
      <c r="BC81" s="98"/>
      <c r="BD81" s="99"/>
    </row>
    <row r="82" spans="1:56" ht="15" thickBot="1" x14ac:dyDescent="0.4">
      <c r="A82" s="23"/>
      <c r="B82" s="21" t="s">
        <v>206</v>
      </c>
      <c r="C82" s="97"/>
      <c r="D82" s="98"/>
      <c r="E82" s="98"/>
      <c r="F82" s="98"/>
      <c r="G82" s="98"/>
      <c r="H82" s="98"/>
      <c r="I82" s="98"/>
      <c r="J82" s="98"/>
      <c r="K82" s="98"/>
      <c r="L82" s="98"/>
      <c r="M82" s="98"/>
      <c r="N82" s="98"/>
      <c r="O82" s="98"/>
      <c r="P82" s="98"/>
      <c r="Q82" s="98"/>
      <c r="R82" s="98"/>
      <c r="S82" s="98"/>
      <c r="T82" s="98"/>
      <c r="U82" s="98"/>
      <c r="V82" s="98"/>
      <c r="W82" s="98"/>
      <c r="X82" s="98"/>
      <c r="Y82" s="98"/>
      <c r="Z82" s="98"/>
      <c r="AA82" s="98"/>
      <c r="AB82" s="98"/>
      <c r="AC82" s="98"/>
      <c r="AD82" s="98"/>
      <c r="AE82" s="98"/>
      <c r="AF82" s="98"/>
      <c r="AG82" s="98"/>
      <c r="AH82" s="98"/>
      <c r="AI82" s="98"/>
      <c r="AJ82" s="98"/>
      <c r="AK82" s="98"/>
      <c r="AL82" s="98"/>
      <c r="AM82" s="98"/>
      <c r="AN82" s="98"/>
      <c r="AO82" s="98"/>
      <c r="AP82" s="98"/>
      <c r="AQ82" s="98"/>
      <c r="AR82" s="98"/>
      <c r="AS82" s="98"/>
      <c r="AT82" s="98"/>
      <c r="AU82" s="98"/>
      <c r="AV82" s="98"/>
      <c r="AW82" s="98"/>
      <c r="AX82" s="98"/>
      <c r="AY82" s="98"/>
      <c r="AZ82" s="98"/>
      <c r="BA82" s="98"/>
      <c r="BB82" s="98"/>
      <c r="BC82" s="98"/>
      <c r="BD82" s="99"/>
    </row>
    <row r="83" spans="1:56" ht="15" thickBot="1" x14ac:dyDescent="0.4">
      <c r="B83" s="75" t="s">
        <v>352</v>
      </c>
      <c r="C83" s="79">
        <f>COUNTA(C68:C82)/15</f>
        <v>0</v>
      </c>
      <c r="D83" s="28">
        <f>COUNTA(D68:D82)/15</f>
        <v>0</v>
      </c>
      <c r="E83" s="28">
        <f t="shared" ref="E83:BD83" si="4">COUNTA(E68:E82)/15</f>
        <v>0</v>
      </c>
      <c r="F83" s="28">
        <f t="shared" si="4"/>
        <v>0</v>
      </c>
      <c r="G83" s="28">
        <f t="shared" si="4"/>
        <v>0</v>
      </c>
      <c r="H83" s="28">
        <f t="shared" si="4"/>
        <v>0</v>
      </c>
      <c r="I83" s="28">
        <f t="shared" si="4"/>
        <v>0</v>
      </c>
      <c r="J83" s="28">
        <f t="shared" si="4"/>
        <v>0</v>
      </c>
      <c r="K83" s="28">
        <f t="shared" si="4"/>
        <v>0</v>
      </c>
      <c r="L83" s="28">
        <f t="shared" si="4"/>
        <v>0</v>
      </c>
      <c r="M83" s="28">
        <f t="shared" si="4"/>
        <v>0</v>
      </c>
      <c r="N83" s="28">
        <f t="shared" si="4"/>
        <v>0</v>
      </c>
      <c r="O83" s="28">
        <f t="shared" si="4"/>
        <v>0</v>
      </c>
      <c r="P83" s="28">
        <f t="shared" si="4"/>
        <v>0</v>
      </c>
      <c r="Q83" s="28">
        <f t="shared" si="4"/>
        <v>0</v>
      </c>
      <c r="R83" s="28">
        <f t="shared" si="4"/>
        <v>0</v>
      </c>
      <c r="S83" s="28">
        <f t="shared" si="4"/>
        <v>0</v>
      </c>
      <c r="T83" s="28">
        <f t="shared" si="4"/>
        <v>0</v>
      </c>
      <c r="U83" s="28">
        <f t="shared" si="4"/>
        <v>0</v>
      </c>
      <c r="V83" s="28">
        <f t="shared" si="4"/>
        <v>0</v>
      </c>
      <c r="W83" s="28">
        <f t="shared" si="4"/>
        <v>0</v>
      </c>
      <c r="X83" s="28">
        <f t="shared" si="4"/>
        <v>0</v>
      </c>
      <c r="Y83" s="28">
        <f t="shared" si="4"/>
        <v>0</v>
      </c>
      <c r="Z83" s="28">
        <f t="shared" si="4"/>
        <v>0</v>
      </c>
      <c r="AA83" s="28">
        <f t="shared" si="4"/>
        <v>0</v>
      </c>
      <c r="AB83" s="28">
        <f t="shared" si="4"/>
        <v>0</v>
      </c>
      <c r="AC83" s="28">
        <f t="shared" si="4"/>
        <v>0</v>
      </c>
      <c r="AD83" s="28">
        <f t="shared" si="4"/>
        <v>0</v>
      </c>
      <c r="AE83" s="28">
        <f t="shared" si="4"/>
        <v>0</v>
      </c>
      <c r="AF83" s="28">
        <f t="shared" si="4"/>
        <v>0</v>
      </c>
      <c r="AG83" s="28">
        <f t="shared" si="4"/>
        <v>0</v>
      </c>
      <c r="AH83" s="28">
        <f t="shared" si="4"/>
        <v>0</v>
      </c>
      <c r="AI83" s="28">
        <f t="shared" si="4"/>
        <v>0</v>
      </c>
      <c r="AJ83" s="28">
        <f t="shared" si="4"/>
        <v>0</v>
      </c>
      <c r="AK83" s="28">
        <f t="shared" si="4"/>
        <v>0</v>
      </c>
      <c r="AL83" s="28">
        <f t="shared" si="4"/>
        <v>0</v>
      </c>
      <c r="AM83" s="28">
        <f t="shared" si="4"/>
        <v>0</v>
      </c>
      <c r="AN83" s="28">
        <f t="shared" si="4"/>
        <v>0</v>
      </c>
      <c r="AO83" s="28">
        <f t="shared" si="4"/>
        <v>0</v>
      </c>
      <c r="AP83" s="28">
        <f t="shared" si="4"/>
        <v>0</v>
      </c>
      <c r="AQ83" s="28">
        <f t="shared" si="4"/>
        <v>0</v>
      </c>
      <c r="AR83" s="28">
        <f t="shared" si="4"/>
        <v>0</v>
      </c>
      <c r="AS83" s="28">
        <f t="shared" si="4"/>
        <v>0</v>
      </c>
      <c r="AT83" s="28">
        <f t="shared" si="4"/>
        <v>0</v>
      </c>
      <c r="AU83" s="28">
        <f t="shared" si="4"/>
        <v>0</v>
      </c>
      <c r="AV83" s="28">
        <f t="shared" si="4"/>
        <v>0</v>
      </c>
      <c r="AW83" s="28">
        <f t="shared" si="4"/>
        <v>0</v>
      </c>
      <c r="AX83" s="28">
        <f t="shared" si="4"/>
        <v>0</v>
      </c>
      <c r="AY83" s="28">
        <f t="shared" si="4"/>
        <v>0</v>
      </c>
      <c r="AZ83" s="28">
        <f t="shared" si="4"/>
        <v>0</v>
      </c>
      <c r="BA83" s="28">
        <f t="shared" si="4"/>
        <v>0</v>
      </c>
      <c r="BB83" s="28">
        <f t="shared" si="4"/>
        <v>0</v>
      </c>
      <c r="BC83" s="28">
        <f t="shared" si="4"/>
        <v>0</v>
      </c>
      <c r="BD83" s="28">
        <f t="shared" si="4"/>
        <v>0</v>
      </c>
    </row>
    <row r="84" spans="1:56" ht="15" thickBot="1" x14ac:dyDescent="0.4">
      <c r="B84" s="249" t="s">
        <v>269</v>
      </c>
      <c r="C84" s="222" t="s">
        <v>17</v>
      </c>
      <c r="D84" s="223"/>
      <c r="E84" s="223" t="s">
        <v>18</v>
      </c>
      <c r="F84" s="223"/>
      <c r="G84" s="223" t="s">
        <v>19</v>
      </c>
      <c r="H84" s="223"/>
      <c r="I84" s="223" t="s">
        <v>20</v>
      </c>
      <c r="J84" s="223"/>
      <c r="K84" s="223" t="s">
        <v>21</v>
      </c>
      <c r="L84" s="223"/>
      <c r="M84" s="223" t="s">
        <v>22</v>
      </c>
      <c r="N84" s="223"/>
      <c r="O84" s="223" t="s">
        <v>23</v>
      </c>
      <c r="P84" s="223"/>
      <c r="Q84" s="223" t="s">
        <v>24</v>
      </c>
      <c r="R84" s="223"/>
      <c r="S84" s="223" t="s">
        <v>25</v>
      </c>
      <c r="T84" s="223"/>
      <c r="U84" s="223" t="s">
        <v>26</v>
      </c>
      <c r="V84" s="223"/>
      <c r="W84" s="223" t="s">
        <v>27</v>
      </c>
      <c r="X84" s="223"/>
      <c r="Y84" s="223" t="s">
        <v>28</v>
      </c>
      <c r="Z84" s="223"/>
      <c r="AA84" s="223" t="s">
        <v>29</v>
      </c>
      <c r="AB84" s="223"/>
      <c r="AC84" s="223" t="s">
        <v>30</v>
      </c>
      <c r="AD84" s="223"/>
      <c r="AE84" s="223" t="s">
        <v>31</v>
      </c>
      <c r="AF84" s="223"/>
      <c r="AG84" s="223" t="s">
        <v>32</v>
      </c>
      <c r="AH84" s="223"/>
      <c r="AI84" s="223" t="s">
        <v>33</v>
      </c>
      <c r="AJ84" s="224"/>
      <c r="AK84" s="225" t="s">
        <v>34</v>
      </c>
      <c r="AL84" s="226"/>
      <c r="AM84" s="225" t="s">
        <v>35</v>
      </c>
      <c r="AN84" s="226"/>
      <c r="AO84" s="227" t="s">
        <v>36</v>
      </c>
      <c r="AP84" s="228"/>
      <c r="AQ84" s="229" t="s">
        <v>37</v>
      </c>
      <c r="AR84" s="230"/>
      <c r="AS84" s="217" t="s">
        <v>38</v>
      </c>
      <c r="AT84" s="218"/>
      <c r="AU84" s="217" t="s">
        <v>39</v>
      </c>
      <c r="AV84" s="218"/>
      <c r="AW84" s="217" t="s">
        <v>40</v>
      </c>
      <c r="AX84" s="218"/>
      <c r="AY84" s="217" t="s">
        <v>41</v>
      </c>
      <c r="AZ84" s="218"/>
      <c r="BA84" s="217" t="s">
        <v>42</v>
      </c>
      <c r="BB84" s="218"/>
      <c r="BC84" s="217" t="s">
        <v>43</v>
      </c>
      <c r="BD84" s="218"/>
    </row>
    <row r="85" spans="1:56" ht="15" thickBot="1" x14ac:dyDescent="0.4">
      <c r="B85" s="250"/>
      <c r="C85" s="26" t="s">
        <v>231</v>
      </c>
      <c r="D85" s="27" t="s">
        <v>10</v>
      </c>
      <c r="E85" s="26" t="s">
        <v>231</v>
      </c>
      <c r="F85" s="27" t="s">
        <v>10</v>
      </c>
      <c r="G85" s="26" t="s">
        <v>231</v>
      </c>
      <c r="H85" s="27" t="s">
        <v>10</v>
      </c>
      <c r="I85" s="26" t="s">
        <v>231</v>
      </c>
      <c r="J85" s="27" t="s">
        <v>10</v>
      </c>
      <c r="K85" s="26" t="s">
        <v>231</v>
      </c>
      <c r="L85" s="27" t="s">
        <v>10</v>
      </c>
      <c r="M85" s="26" t="s">
        <v>231</v>
      </c>
      <c r="N85" s="27" t="s">
        <v>10</v>
      </c>
      <c r="O85" s="26" t="s">
        <v>231</v>
      </c>
      <c r="P85" s="27" t="s">
        <v>10</v>
      </c>
      <c r="Q85" s="26" t="s">
        <v>231</v>
      </c>
      <c r="R85" s="27" t="s">
        <v>10</v>
      </c>
      <c r="S85" s="26" t="s">
        <v>231</v>
      </c>
      <c r="T85" s="27" t="s">
        <v>10</v>
      </c>
      <c r="U85" s="26" t="s">
        <v>231</v>
      </c>
      <c r="V85" s="27" t="s">
        <v>10</v>
      </c>
      <c r="W85" s="26" t="s">
        <v>231</v>
      </c>
      <c r="X85" s="27" t="s">
        <v>10</v>
      </c>
      <c r="Y85" s="26" t="s">
        <v>231</v>
      </c>
      <c r="Z85" s="27" t="s">
        <v>10</v>
      </c>
      <c r="AA85" s="26" t="s">
        <v>231</v>
      </c>
      <c r="AB85" s="27" t="s">
        <v>10</v>
      </c>
      <c r="AC85" s="26" t="s">
        <v>231</v>
      </c>
      <c r="AD85" s="27" t="s">
        <v>10</v>
      </c>
      <c r="AE85" s="26" t="s">
        <v>231</v>
      </c>
      <c r="AF85" s="27" t="s">
        <v>10</v>
      </c>
      <c r="AG85" s="26" t="s">
        <v>231</v>
      </c>
      <c r="AH85" s="27" t="s">
        <v>10</v>
      </c>
      <c r="AI85" s="26" t="s">
        <v>231</v>
      </c>
      <c r="AJ85" s="27" t="s">
        <v>10</v>
      </c>
      <c r="AK85" s="26" t="s">
        <v>231</v>
      </c>
      <c r="AL85" s="27" t="s">
        <v>10</v>
      </c>
      <c r="AM85" s="26" t="s">
        <v>231</v>
      </c>
      <c r="AN85" s="27" t="s">
        <v>10</v>
      </c>
      <c r="AO85" s="26" t="s">
        <v>231</v>
      </c>
      <c r="AP85" s="27" t="s">
        <v>10</v>
      </c>
      <c r="AQ85" s="26" t="s">
        <v>231</v>
      </c>
      <c r="AR85" s="27" t="s">
        <v>10</v>
      </c>
      <c r="AS85" s="26" t="s">
        <v>231</v>
      </c>
      <c r="AT85" s="27" t="s">
        <v>10</v>
      </c>
      <c r="AU85" s="26" t="s">
        <v>231</v>
      </c>
      <c r="AV85" s="27" t="s">
        <v>10</v>
      </c>
      <c r="AW85" s="26" t="s">
        <v>231</v>
      </c>
      <c r="AX85" s="27" t="s">
        <v>10</v>
      </c>
      <c r="AY85" s="26" t="s">
        <v>231</v>
      </c>
      <c r="AZ85" s="27" t="s">
        <v>10</v>
      </c>
      <c r="BA85" s="26" t="s">
        <v>231</v>
      </c>
      <c r="BB85" s="27" t="s">
        <v>10</v>
      </c>
      <c r="BC85" s="26" t="s">
        <v>231</v>
      </c>
      <c r="BD85" s="27" t="s">
        <v>10</v>
      </c>
    </row>
    <row r="86" spans="1:56" ht="15" thickBot="1" x14ac:dyDescent="0.4">
      <c r="B86" s="251"/>
      <c r="C86" s="100"/>
      <c r="D86" s="101"/>
      <c r="E86" s="101"/>
      <c r="F86" s="101"/>
      <c r="G86" s="101"/>
      <c r="H86" s="101"/>
      <c r="I86" s="101"/>
      <c r="J86" s="101"/>
      <c r="K86" s="101"/>
      <c r="L86" s="101"/>
      <c r="M86" s="101"/>
      <c r="N86" s="101"/>
      <c r="O86" s="101"/>
      <c r="P86" s="101"/>
      <c r="Q86" s="101"/>
      <c r="R86" s="101"/>
      <c r="S86" s="101"/>
      <c r="T86" s="101"/>
      <c r="U86" s="101"/>
      <c r="V86" s="101"/>
      <c r="W86" s="101"/>
      <c r="X86" s="101"/>
      <c r="Y86" s="101"/>
      <c r="Z86" s="101"/>
      <c r="AA86" s="101"/>
      <c r="AB86" s="101"/>
      <c r="AC86" s="101"/>
      <c r="AD86" s="101"/>
      <c r="AE86" s="101"/>
      <c r="AF86" s="101"/>
      <c r="AG86" s="101"/>
      <c r="AH86" s="101"/>
      <c r="AI86" s="101"/>
      <c r="AJ86" s="101"/>
      <c r="AK86" s="101"/>
      <c r="AL86" s="101"/>
      <c r="AM86" s="101"/>
      <c r="AN86" s="101"/>
      <c r="AO86" s="101"/>
      <c r="AP86" s="101"/>
      <c r="AQ86" s="101"/>
      <c r="AR86" s="101"/>
      <c r="AS86" s="101"/>
      <c r="AT86" s="101"/>
      <c r="AU86" s="101"/>
      <c r="AV86" s="101"/>
      <c r="AW86" s="101"/>
      <c r="AX86" s="101"/>
      <c r="AY86" s="101"/>
      <c r="AZ86" s="101"/>
      <c r="BA86" s="101"/>
      <c r="BB86" s="101"/>
      <c r="BC86" s="101"/>
      <c r="BD86" s="101"/>
    </row>
    <row r="87" spans="1:56" x14ac:dyDescent="0.35">
      <c r="B87" s="19" t="s">
        <v>246</v>
      </c>
      <c r="C87" s="88"/>
      <c r="D87" s="89"/>
      <c r="E87" s="89"/>
      <c r="F87" s="89"/>
      <c r="G87" s="89"/>
      <c r="H87" s="89"/>
      <c r="I87" s="89"/>
      <c r="J87" s="89"/>
      <c r="K87" s="89"/>
      <c r="L87" s="89"/>
      <c r="M87" s="89"/>
      <c r="N87" s="89"/>
      <c r="O87" s="89"/>
      <c r="P87" s="89"/>
      <c r="Q87" s="89"/>
      <c r="R87" s="89"/>
      <c r="S87" s="89"/>
      <c r="T87" s="89"/>
      <c r="U87" s="89"/>
      <c r="V87" s="89"/>
      <c r="W87" s="89"/>
      <c r="X87" s="89"/>
      <c r="Y87" s="89"/>
      <c r="Z87" s="89"/>
      <c r="AA87" s="89"/>
      <c r="AB87" s="89"/>
      <c r="AC87" s="89"/>
      <c r="AD87" s="89"/>
      <c r="AE87" s="89"/>
      <c r="AF87" s="89"/>
      <c r="AG87" s="89"/>
      <c r="AH87" s="89"/>
      <c r="AI87" s="89"/>
      <c r="AJ87" s="89"/>
      <c r="AK87" s="89"/>
      <c r="AL87" s="89"/>
      <c r="AM87" s="89"/>
      <c r="AN87" s="89"/>
      <c r="AO87" s="89"/>
      <c r="AP87" s="89"/>
      <c r="AQ87" s="89"/>
      <c r="AR87" s="89"/>
      <c r="AS87" s="89"/>
      <c r="AT87" s="89"/>
      <c r="AU87" s="89"/>
      <c r="AV87" s="89"/>
      <c r="AW87" s="89"/>
      <c r="AX87" s="89"/>
      <c r="AY87" s="89"/>
      <c r="AZ87" s="89"/>
      <c r="BA87" s="89"/>
      <c r="BB87" s="89"/>
      <c r="BC87" s="89"/>
      <c r="BD87" s="90"/>
    </row>
    <row r="88" spans="1:56" x14ac:dyDescent="0.35">
      <c r="B88" s="20" t="s">
        <v>247</v>
      </c>
      <c r="C88" s="91"/>
      <c r="D88" s="92"/>
      <c r="E88" s="92"/>
      <c r="F88" s="92"/>
      <c r="G88" s="92"/>
      <c r="H88" s="92"/>
      <c r="I88" s="92"/>
      <c r="J88" s="92"/>
      <c r="K88" s="92"/>
      <c r="L88" s="92"/>
      <c r="M88" s="92"/>
      <c r="N88" s="92"/>
      <c r="O88" s="92"/>
      <c r="P88" s="92"/>
      <c r="Q88" s="92"/>
      <c r="R88" s="92"/>
      <c r="S88" s="92"/>
      <c r="T88" s="92"/>
      <c r="U88" s="92"/>
      <c r="V88" s="92"/>
      <c r="W88" s="92"/>
      <c r="X88" s="92"/>
      <c r="Y88" s="92"/>
      <c r="Z88" s="92"/>
      <c r="AA88" s="92"/>
      <c r="AB88" s="92"/>
      <c r="AC88" s="92"/>
      <c r="AD88" s="92"/>
      <c r="AE88" s="92"/>
      <c r="AF88" s="92"/>
      <c r="AG88" s="92"/>
      <c r="AH88" s="92"/>
      <c r="AI88" s="92"/>
      <c r="AJ88" s="92"/>
      <c r="AK88" s="92"/>
      <c r="AL88" s="92"/>
      <c r="AM88" s="92"/>
      <c r="AN88" s="92"/>
      <c r="AO88" s="92"/>
      <c r="AP88" s="92"/>
      <c r="AQ88" s="92"/>
      <c r="AR88" s="92"/>
      <c r="AS88" s="92"/>
      <c r="AT88" s="92"/>
      <c r="AU88" s="92"/>
      <c r="AV88" s="92"/>
      <c r="AW88" s="92"/>
      <c r="AX88" s="92"/>
      <c r="AY88" s="92"/>
      <c r="AZ88" s="92"/>
      <c r="BA88" s="92"/>
      <c r="BB88" s="92"/>
      <c r="BC88" s="92"/>
      <c r="BD88" s="93"/>
    </row>
    <row r="89" spans="1:56" x14ac:dyDescent="0.35">
      <c r="B89" s="20" t="s">
        <v>248</v>
      </c>
      <c r="C89" s="91"/>
      <c r="D89" s="92"/>
      <c r="E89" s="92"/>
      <c r="F89" s="92"/>
      <c r="G89" s="92"/>
      <c r="H89" s="92"/>
      <c r="I89" s="92"/>
      <c r="J89" s="92"/>
      <c r="K89" s="92"/>
      <c r="L89" s="92"/>
      <c r="M89" s="92"/>
      <c r="N89" s="92"/>
      <c r="O89" s="92"/>
      <c r="P89" s="92"/>
      <c r="Q89" s="92"/>
      <c r="R89" s="92"/>
      <c r="S89" s="92"/>
      <c r="T89" s="92"/>
      <c r="U89" s="92"/>
      <c r="V89" s="92"/>
      <c r="W89" s="92"/>
      <c r="X89" s="92"/>
      <c r="Y89" s="92"/>
      <c r="Z89" s="92"/>
      <c r="AA89" s="92"/>
      <c r="AB89" s="92"/>
      <c r="AC89" s="92"/>
      <c r="AD89" s="92"/>
      <c r="AE89" s="92"/>
      <c r="AF89" s="92"/>
      <c r="AG89" s="92"/>
      <c r="AH89" s="92"/>
      <c r="AI89" s="92"/>
      <c r="AJ89" s="92"/>
      <c r="AK89" s="92"/>
      <c r="AL89" s="92"/>
      <c r="AM89" s="92"/>
      <c r="AN89" s="92"/>
      <c r="AO89" s="92"/>
      <c r="AP89" s="92"/>
      <c r="AQ89" s="92"/>
      <c r="AR89" s="92"/>
      <c r="AS89" s="92"/>
      <c r="AT89" s="92"/>
      <c r="AU89" s="92"/>
      <c r="AV89" s="92"/>
      <c r="AW89" s="92"/>
      <c r="AX89" s="92"/>
      <c r="AY89" s="92"/>
      <c r="AZ89" s="92"/>
      <c r="BA89" s="92"/>
      <c r="BB89" s="92"/>
      <c r="BC89" s="92"/>
      <c r="BD89" s="93"/>
    </row>
    <row r="90" spans="1:56" x14ac:dyDescent="0.35">
      <c r="B90" s="20" t="s">
        <v>249</v>
      </c>
      <c r="C90" s="91"/>
      <c r="D90" s="92"/>
      <c r="E90" s="92"/>
      <c r="F90" s="92"/>
      <c r="G90" s="92"/>
      <c r="H90" s="92"/>
      <c r="I90" s="92"/>
      <c r="J90" s="92"/>
      <c r="K90" s="92"/>
      <c r="L90" s="92"/>
      <c r="M90" s="92"/>
      <c r="N90" s="92"/>
      <c r="O90" s="92"/>
      <c r="P90" s="92"/>
      <c r="Q90" s="92"/>
      <c r="R90" s="92"/>
      <c r="S90" s="92"/>
      <c r="T90" s="92"/>
      <c r="U90" s="92"/>
      <c r="V90" s="92"/>
      <c r="W90" s="92"/>
      <c r="X90" s="92"/>
      <c r="Y90" s="92"/>
      <c r="Z90" s="92"/>
      <c r="AA90" s="92"/>
      <c r="AB90" s="92"/>
      <c r="AC90" s="92"/>
      <c r="AD90" s="92"/>
      <c r="AE90" s="92"/>
      <c r="AF90" s="92"/>
      <c r="AG90" s="92"/>
      <c r="AH90" s="92"/>
      <c r="AI90" s="92"/>
      <c r="AJ90" s="92"/>
      <c r="AK90" s="92"/>
      <c r="AL90" s="92"/>
      <c r="AM90" s="92"/>
      <c r="AN90" s="92"/>
      <c r="AO90" s="92"/>
      <c r="AP90" s="92"/>
      <c r="AQ90" s="92"/>
      <c r="AR90" s="92"/>
      <c r="AS90" s="92"/>
      <c r="AT90" s="92"/>
      <c r="AU90" s="92"/>
      <c r="AV90" s="92"/>
      <c r="AW90" s="92"/>
      <c r="AX90" s="92"/>
      <c r="AY90" s="92"/>
      <c r="AZ90" s="92"/>
      <c r="BA90" s="92"/>
      <c r="BB90" s="92"/>
      <c r="BC90" s="92"/>
      <c r="BD90" s="93"/>
    </row>
    <row r="91" spans="1:56" x14ac:dyDescent="0.35">
      <c r="B91" s="20" t="s">
        <v>250</v>
      </c>
      <c r="C91" s="91"/>
      <c r="D91" s="92"/>
      <c r="E91" s="92"/>
      <c r="F91" s="92"/>
      <c r="G91" s="92"/>
      <c r="H91" s="92"/>
      <c r="I91" s="92"/>
      <c r="J91" s="92"/>
      <c r="K91" s="92"/>
      <c r="L91" s="92"/>
      <c r="M91" s="92"/>
      <c r="N91" s="92"/>
      <c r="O91" s="92"/>
      <c r="P91" s="92"/>
      <c r="Q91" s="92"/>
      <c r="R91" s="92"/>
      <c r="S91" s="92"/>
      <c r="T91" s="92"/>
      <c r="U91" s="92"/>
      <c r="V91" s="92"/>
      <c r="W91" s="92"/>
      <c r="X91" s="92"/>
      <c r="Y91" s="92"/>
      <c r="Z91" s="92"/>
      <c r="AA91" s="92"/>
      <c r="AB91" s="92"/>
      <c r="AC91" s="92"/>
      <c r="AD91" s="92"/>
      <c r="AE91" s="92"/>
      <c r="AF91" s="92"/>
      <c r="AG91" s="92"/>
      <c r="AH91" s="92"/>
      <c r="AI91" s="92"/>
      <c r="AJ91" s="92"/>
      <c r="AK91" s="92"/>
      <c r="AL91" s="92"/>
      <c r="AM91" s="92"/>
      <c r="AN91" s="92"/>
      <c r="AO91" s="92"/>
      <c r="AP91" s="92"/>
      <c r="AQ91" s="92"/>
      <c r="AR91" s="92"/>
      <c r="AS91" s="92"/>
      <c r="AT91" s="92"/>
      <c r="AU91" s="92"/>
      <c r="AV91" s="92"/>
      <c r="AW91" s="92"/>
      <c r="AX91" s="92"/>
      <c r="AY91" s="92"/>
      <c r="AZ91" s="92"/>
      <c r="BA91" s="92"/>
      <c r="BB91" s="92"/>
      <c r="BC91" s="92"/>
      <c r="BD91" s="93"/>
    </row>
    <row r="92" spans="1:56" x14ac:dyDescent="0.35">
      <c r="B92" s="20" t="s">
        <v>251</v>
      </c>
      <c r="C92" s="91"/>
      <c r="D92" s="92"/>
      <c r="E92" s="92"/>
      <c r="F92" s="92"/>
      <c r="G92" s="92"/>
      <c r="H92" s="92"/>
      <c r="I92" s="92"/>
      <c r="J92" s="92"/>
      <c r="K92" s="92"/>
      <c r="L92" s="92"/>
      <c r="M92" s="92"/>
      <c r="N92" s="92"/>
      <c r="O92" s="92"/>
      <c r="P92" s="92"/>
      <c r="Q92" s="92"/>
      <c r="R92" s="92"/>
      <c r="S92" s="92"/>
      <c r="T92" s="92"/>
      <c r="U92" s="92"/>
      <c r="V92" s="92"/>
      <c r="W92" s="92"/>
      <c r="X92" s="92"/>
      <c r="Y92" s="92"/>
      <c r="Z92" s="92"/>
      <c r="AA92" s="92"/>
      <c r="AB92" s="92"/>
      <c r="AC92" s="92"/>
      <c r="AD92" s="92"/>
      <c r="AE92" s="92"/>
      <c r="AF92" s="92"/>
      <c r="AG92" s="92"/>
      <c r="AH92" s="92"/>
      <c r="AI92" s="92"/>
      <c r="AJ92" s="92"/>
      <c r="AK92" s="92"/>
      <c r="AL92" s="92"/>
      <c r="AM92" s="92"/>
      <c r="AN92" s="92"/>
      <c r="AO92" s="92"/>
      <c r="AP92" s="92"/>
      <c r="AQ92" s="92"/>
      <c r="AR92" s="92"/>
      <c r="AS92" s="92"/>
      <c r="AT92" s="92"/>
      <c r="AU92" s="92"/>
      <c r="AV92" s="92"/>
      <c r="AW92" s="92"/>
      <c r="AX92" s="92"/>
      <c r="AY92" s="92"/>
      <c r="AZ92" s="92"/>
      <c r="BA92" s="92"/>
      <c r="BB92" s="92"/>
      <c r="BC92" s="92"/>
      <c r="BD92" s="93"/>
    </row>
    <row r="93" spans="1:56" x14ac:dyDescent="0.35">
      <c r="B93" s="20" t="s">
        <v>252</v>
      </c>
      <c r="C93" s="91"/>
      <c r="D93" s="92"/>
      <c r="E93" s="92"/>
      <c r="F93" s="92"/>
      <c r="G93" s="92"/>
      <c r="H93" s="92"/>
      <c r="I93" s="92"/>
      <c r="J93" s="92"/>
      <c r="K93" s="92"/>
      <c r="L93" s="92"/>
      <c r="M93" s="92"/>
      <c r="N93" s="92"/>
      <c r="O93" s="92"/>
      <c r="P93" s="92"/>
      <c r="Q93" s="92"/>
      <c r="R93" s="92"/>
      <c r="S93" s="92"/>
      <c r="T93" s="92"/>
      <c r="U93" s="92"/>
      <c r="V93" s="92"/>
      <c r="W93" s="92"/>
      <c r="X93" s="92"/>
      <c r="Y93" s="92"/>
      <c r="Z93" s="92"/>
      <c r="AA93" s="92"/>
      <c r="AB93" s="92"/>
      <c r="AC93" s="92"/>
      <c r="AD93" s="92"/>
      <c r="AE93" s="92"/>
      <c r="AF93" s="92"/>
      <c r="AG93" s="92"/>
      <c r="AH93" s="92"/>
      <c r="AI93" s="92"/>
      <c r="AJ93" s="92"/>
      <c r="AK93" s="92"/>
      <c r="AL93" s="92"/>
      <c r="AM93" s="92"/>
      <c r="AN93" s="92"/>
      <c r="AO93" s="92"/>
      <c r="AP93" s="92"/>
      <c r="AQ93" s="92"/>
      <c r="AR93" s="92"/>
      <c r="AS93" s="92"/>
      <c r="AT93" s="92"/>
      <c r="AU93" s="92"/>
      <c r="AV93" s="92"/>
      <c r="AW93" s="92"/>
      <c r="AX93" s="92"/>
      <c r="AY93" s="92"/>
      <c r="AZ93" s="92"/>
      <c r="BA93" s="92"/>
      <c r="BB93" s="92"/>
      <c r="BC93" s="92"/>
      <c r="BD93" s="93"/>
    </row>
    <row r="94" spans="1:56" x14ac:dyDescent="0.35">
      <c r="B94" s="20" t="s">
        <v>253</v>
      </c>
      <c r="C94" s="91"/>
      <c r="D94" s="92"/>
      <c r="E94" s="92"/>
      <c r="F94" s="92"/>
      <c r="G94" s="92"/>
      <c r="H94" s="92"/>
      <c r="I94" s="92"/>
      <c r="J94" s="92"/>
      <c r="K94" s="92"/>
      <c r="L94" s="92"/>
      <c r="M94" s="92"/>
      <c r="N94" s="92"/>
      <c r="O94" s="92"/>
      <c r="P94" s="92"/>
      <c r="Q94" s="92"/>
      <c r="R94" s="92"/>
      <c r="S94" s="92"/>
      <c r="T94" s="92"/>
      <c r="U94" s="92"/>
      <c r="V94" s="92"/>
      <c r="W94" s="92"/>
      <c r="X94" s="92"/>
      <c r="Y94" s="92"/>
      <c r="Z94" s="92"/>
      <c r="AA94" s="92"/>
      <c r="AB94" s="92"/>
      <c r="AC94" s="92"/>
      <c r="AD94" s="92"/>
      <c r="AE94" s="92"/>
      <c r="AF94" s="92"/>
      <c r="AG94" s="92"/>
      <c r="AH94" s="92"/>
      <c r="AI94" s="92"/>
      <c r="AJ94" s="92"/>
      <c r="AK94" s="92"/>
      <c r="AL94" s="92"/>
      <c r="AM94" s="92"/>
      <c r="AN94" s="92"/>
      <c r="AO94" s="92"/>
      <c r="AP94" s="92"/>
      <c r="AQ94" s="92"/>
      <c r="AR94" s="92"/>
      <c r="AS94" s="92"/>
      <c r="AT94" s="92"/>
      <c r="AU94" s="92"/>
      <c r="AV94" s="92"/>
      <c r="AW94" s="92"/>
      <c r="AX94" s="92"/>
      <c r="AY94" s="92"/>
      <c r="AZ94" s="92"/>
      <c r="BA94" s="92"/>
      <c r="BB94" s="92"/>
      <c r="BC94" s="92"/>
      <c r="BD94" s="93"/>
    </row>
    <row r="95" spans="1:56" x14ac:dyDescent="0.35">
      <c r="B95" s="20" t="s">
        <v>254</v>
      </c>
      <c r="C95" s="91"/>
      <c r="D95" s="92"/>
      <c r="E95" s="92"/>
      <c r="F95" s="92"/>
      <c r="G95" s="92"/>
      <c r="H95" s="92"/>
      <c r="I95" s="92"/>
      <c r="J95" s="92"/>
      <c r="K95" s="92"/>
      <c r="L95" s="92"/>
      <c r="M95" s="92"/>
      <c r="N95" s="92"/>
      <c r="O95" s="92"/>
      <c r="P95" s="92"/>
      <c r="Q95" s="92"/>
      <c r="R95" s="92"/>
      <c r="S95" s="92"/>
      <c r="T95" s="92"/>
      <c r="U95" s="92"/>
      <c r="V95" s="92"/>
      <c r="W95" s="92"/>
      <c r="X95" s="92"/>
      <c r="Y95" s="92"/>
      <c r="Z95" s="92"/>
      <c r="AA95" s="92"/>
      <c r="AB95" s="92"/>
      <c r="AC95" s="92"/>
      <c r="AD95" s="92"/>
      <c r="AE95" s="92"/>
      <c r="AF95" s="92"/>
      <c r="AG95" s="92"/>
      <c r="AH95" s="92"/>
      <c r="AI95" s="92"/>
      <c r="AJ95" s="92"/>
      <c r="AK95" s="92"/>
      <c r="AL95" s="92"/>
      <c r="AM95" s="92"/>
      <c r="AN95" s="92"/>
      <c r="AO95" s="92"/>
      <c r="AP95" s="92"/>
      <c r="AQ95" s="92"/>
      <c r="AR95" s="92"/>
      <c r="AS95" s="92"/>
      <c r="AT95" s="92"/>
      <c r="AU95" s="92"/>
      <c r="AV95" s="92"/>
      <c r="AW95" s="92"/>
      <c r="AX95" s="92"/>
      <c r="AY95" s="92"/>
      <c r="AZ95" s="92"/>
      <c r="BA95" s="92"/>
      <c r="BB95" s="92"/>
      <c r="BC95" s="92"/>
      <c r="BD95" s="93"/>
    </row>
    <row r="96" spans="1:56" x14ac:dyDescent="0.35">
      <c r="B96" s="20" t="s">
        <v>255</v>
      </c>
      <c r="C96" s="97"/>
      <c r="D96" s="98"/>
      <c r="E96" s="98"/>
      <c r="F96" s="98"/>
      <c r="G96" s="98"/>
      <c r="H96" s="98"/>
      <c r="I96" s="98"/>
      <c r="J96" s="98"/>
      <c r="K96" s="98"/>
      <c r="L96" s="98"/>
      <c r="M96" s="98"/>
      <c r="N96" s="98"/>
      <c r="O96" s="98"/>
      <c r="P96" s="98"/>
      <c r="Q96" s="98"/>
      <c r="R96" s="98"/>
      <c r="S96" s="98"/>
      <c r="T96" s="98"/>
      <c r="U96" s="98"/>
      <c r="V96" s="98"/>
      <c r="W96" s="98"/>
      <c r="X96" s="98"/>
      <c r="Y96" s="98"/>
      <c r="Z96" s="98"/>
      <c r="AA96" s="98"/>
      <c r="AB96" s="98"/>
      <c r="AC96" s="98"/>
      <c r="AD96" s="98"/>
      <c r="AE96" s="98"/>
      <c r="AF96" s="98"/>
      <c r="AG96" s="98"/>
      <c r="AH96" s="98"/>
      <c r="AI96" s="98"/>
      <c r="AJ96" s="98"/>
      <c r="AK96" s="98"/>
      <c r="AL96" s="98"/>
      <c r="AM96" s="98"/>
      <c r="AN96" s="98"/>
      <c r="AO96" s="98"/>
      <c r="AP96" s="98"/>
      <c r="AQ96" s="98"/>
      <c r="AR96" s="98"/>
      <c r="AS96" s="98"/>
      <c r="AT96" s="98"/>
      <c r="AU96" s="98"/>
      <c r="AV96" s="98"/>
      <c r="AW96" s="98"/>
      <c r="AX96" s="98"/>
      <c r="AY96" s="98"/>
      <c r="AZ96" s="98"/>
      <c r="BA96" s="98"/>
      <c r="BB96" s="98"/>
      <c r="BC96" s="98"/>
      <c r="BD96" s="99"/>
    </row>
    <row r="97" spans="2:56" ht="15" thickBot="1" x14ac:dyDescent="0.4">
      <c r="B97" s="21" t="s">
        <v>268</v>
      </c>
      <c r="C97" s="97"/>
      <c r="D97" s="98"/>
      <c r="E97" s="98"/>
      <c r="F97" s="98"/>
      <c r="G97" s="98"/>
      <c r="H97" s="98"/>
      <c r="I97" s="98"/>
      <c r="J97" s="98"/>
      <c r="K97" s="98"/>
      <c r="L97" s="98"/>
      <c r="M97" s="98"/>
      <c r="N97" s="98"/>
      <c r="O97" s="98"/>
      <c r="P97" s="98"/>
      <c r="Q97" s="98"/>
      <c r="R97" s="98"/>
      <c r="S97" s="98"/>
      <c r="T97" s="98"/>
      <c r="U97" s="98"/>
      <c r="V97" s="98"/>
      <c r="W97" s="98"/>
      <c r="X97" s="98"/>
      <c r="Y97" s="98"/>
      <c r="Z97" s="98"/>
      <c r="AA97" s="98"/>
      <c r="AB97" s="98"/>
      <c r="AC97" s="98"/>
      <c r="AD97" s="98"/>
      <c r="AE97" s="98"/>
      <c r="AF97" s="98"/>
      <c r="AG97" s="98"/>
      <c r="AH97" s="98"/>
      <c r="AI97" s="98"/>
      <c r="AJ97" s="98"/>
      <c r="AK97" s="98"/>
      <c r="AL97" s="98"/>
      <c r="AM97" s="98"/>
      <c r="AN97" s="98"/>
      <c r="AO97" s="98"/>
      <c r="AP97" s="98"/>
      <c r="AQ97" s="98"/>
      <c r="AR97" s="98"/>
      <c r="AS97" s="98"/>
      <c r="AT97" s="98"/>
      <c r="AU97" s="98"/>
      <c r="AV97" s="98"/>
      <c r="AW97" s="98"/>
      <c r="AX97" s="98"/>
      <c r="AY97" s="98"/>
      <c r="AZ97" s="98"/>
      <c r="BA97" s="98"/>
      <c r="BB97" s="98"/>
      <c r="BC97" s="98"/>
      <c r="BD97" s="99"/>
    </row>
    <row r="98" spans="2:56" ht="15" thickBot="1" x14ac:dyDescent="0.4">
      <c r="B98" s="75" t="s">
        <v>352</v>
      </c>
      <c r="C98" s="79">
        <f>COUNTA(C87:C97)/11</f>
        <v>0</v>
      </c>
      <c r="D98" s="79">
        <f t="shared" ref="D98:BD98" si="5">COUNTA(D87:D97)/11</f>
        <v>0</v>
      </c>
      <c r="E98" s="79">
        <f t="shared" si="5"/>
        <v>0</v>
      </c>
      <c r="F98" s="79">
        <f t="shared" si="5"/>
        <v>0</v>
      </c>
      <c r="G98" s="79">
        <f t="shared" si="5"/>
        <v>0</v>
      </c>
      <c r="H98" s="79">
        <f t="shared" si="5"/>
        <v>0</v>
      </c>
      <c r="I98" s="79">
        <f t="shared" si="5"/>
        <v>0</v>
      </c>
      <c r="J98" s="79">
        <f t="shared" si="5"/>
        <v>0</v>
      </c>
      <c r="K98" s="79">
        <f t="shared" si="5"/>
        <v>0</v>
      </c>
      <c r="L98" s="79">
        <f t="shared" si="5"/>
        <v>0</v>
      </c>
      <c r="M98" s="79">
        <f t="shared" si="5"/>
        <v>0</v>
      </c>
      <c r="N98" s="79">
        <f t="shared" si="5"/>
        <v>0</v>
      </c>
      <c r="O98" s="79">
        <f t="shared" si="5"/>
        <v>0</v>
      </c>
      <c r="P98" s="79">
        <f t="shared" si="5"/>
        <v>0</v>
      </c>
      <c r="Q98" s="79">
        <f t="shared" si="5"/>
        <v>0</v>
      </c>
      <c r="R98" s="79">
        <f t="shared" si="5"/>
        <v>0</v>
      </c>
      <c r="S98" s="79">
        <f t="shared" si="5"/>
        <v>0</v>
      </c>
      <c r="T98" s="79">
        <f t="shared" si="5"/>
        <v>0</v>
      </c>
      <c r="U98" s="79">
        <f t="shared" si="5"/>
        <v>0</v>
      </c>
      <c r="V98" s="79">
        <f t="shared" si="5"/>
        <v>0</v>
      </c>
      <c r="W98" s="79">
        <f t="shared" si="5"/>
        <v>0</v>
      </c>
      <c r="X98" s="79">
        <f t="shared" si="5"/>
        <v>0</v>
      </c>
      <c r="Y98" s="79">
        <f t="shared" si="5"/>
        <v>0</v>
      </c>
      <c r="Z98" s="79">
        <f t="shared" si="5"/>
        <v>0</v>
      </c>
      <c r="AA98" s="79">
        <f t="shared" si="5"/>
        <v>0</v>
      </c>
      <c r="AB98" s="79">
        <f t="shared" si="5"/>
        <v>0</v>
      </c>
      <c r="AC98" s="79">
        <f t="shared" si="5"/>
        <v>0</v>
      </c>
      <c r="AD98" s="79">
        <f t="shared" si="5"/>
        <v>0</v>
      </c>
      <c r="AE98" s="79">
        <f t="shared" si="5"/>
        <v>0</v>
      </c>
      <c r="AF98" s="79">
        <f t="shared" si="5"/>
        <v>0</v>
      </c>
      <c r="AG98" s="79">
        <f t="shared" si="5"/>
        <v>0</v>
      </c>
      <c r="AH98" s="79">
        <f t="shared" si="5"/>
        <v>0</v>
      </c>
      <c r="AI98" s="79">
        <f t="shared" si="5"/>
        <v>0</v>
      </c>
      <c r="AJ98" s="79">
        <f t="shared" si="5"/>
        <v>0</v>
      </c>
      <c r="AK98" s="79">
        <f t="shared" si="5"/>
        <v>0</v>
      </c>
      <c r="AL98" s="79">
        <f t="shared" si="5"/>
        <v>0</v>
      </c>
      <c r="AM98" s="79">
        <f t="shared" si="5"/>
        <v>0</v>
      </c>
      <c r="AN98" s="79">
        <f t="shared" si="5"/>
        <v>0</v>
      </c>
      <c r="AO98" s="79">
        <f t="shared" si="5"/>
        <v>0</v>
      </c>
      <c r="AP98" s="79">
        <f t="shared" si="5"/>
        <v>0</v>
      </c>
      <c r="AQ98" s="79">
        <f t="shared" si="5"/>
        <v>0</v>
      </c>
      <c r="AR98" s="79">
        <f t="shared" si="5"/>
        <v>0</v>
      </c>
      <c r="AS98" s="79">
        <f t="shared" si="5"/>
        <v>0</v>
      </c>
      <c r="AT98" s="79">
        <f t="shared" si="5"/>
        <v>0</v>
      </c>
      <c r="AU98" s="79">
        <f t="shared" si="5"/>
        <v>0</v>
      </c>
      <c r="AV98" s="79">
        <f t="shared" si="5"/>
        <v>0</v>
      </c>
      <c r="AW98" s="79">
        <f t="shared" si="5"/>
        <v>0</v>
      </c>
      <c r="AX98" s="79">
        <f t="shared" si="5"/>
        <v>0</v>
      </c>
      <c r="AY98" s="79">
        <f t="shared" si="5"/>
        <v>0</v>
      </c>
      <c r="AZ98" s="79">
        <f t="shared" si="5"/>
        <v>0</v>
      </c>
      <c r="BA98" s="79">
        <f t="shared" si="5"/>
        <v>0</v>
      </c>
      <c r="BB98" s="79">
        <f t="shared" si="5"/>
        <v>0</v>
      </c>
      <c r="BC98" s="79">
        <f t="shared" si="5"/>
        <v>0</v>
      </c>
      <c r="BD98" s="79">
        <f t="shared" si="5"/>
        <v>0</v>
      </c>
    </row>
    <row r="99" spans="2:56" ht="15" thickBot="1" x14ac:dyDescent="0.4">
      <c r="B99" s="231" t="s">
        <v>310</v>
      </c>
      <c r="C99" s="222" t="s">
        <v>17</v>
      </c>
      <c r="D99" s="223"/>
      <c r="E99" s="223" t="s">
        <v>18</v>
      </c>
      <c r="F99" s="223"/>
      <c r="G99" s="223" t="s">
        <v>19</v>
      </c>
      <c r="H99" s="223"/>
      <c r="I99" s="223" t="s">
        <v>20</v>
      </c>
      <c r="J99" s="223"/>
      <c r="K99" s="223" t="s">
        <v>21</v>
      </c>
      <c r="L99" s="223"/>
      <c r="M99" s="223" t="s">
        <v>22</v>
      </c>
      <c r="N99" s="223"/>
      <c r="O99" s="223" t="s">
        <v>23</v>
      </c>
      <c r="P99" s="223"/>
      <c r="Q99" s="223" t="s">
        <v>24</v>
      </c>
      <c r="R99" s="223"/>
      <c r="S99" s="223" t="s">
        <v>25</v>
      </c>
      <c r="T99" s="223"/>
      <c r="U99" s="223" t="s">
        <v>26</v>
      </c>
      <c r="V99" s="223"/>
      <c r="W99" s="223" t="s">
        <v>27</v>
      </c>
      <c r="X99" s="223"/>
      <c r="Y99" s="223" t="s">
        <v>28</v>
      </c>
      <c r="Z99" s="223"/>
      <c r="AA99" s="223" t="s">
        <v>29</v>
      </c>
      <c r="AB99" s="223"/>
      <c r="AC99" s="223" t="s">
        <v>30</v>
      </c>
      <c r="AD99" s="223"/>
      <c r="AE99" s="223" t="s">
        <v>31</v>
      </c>
      <c r="AF99" s="223"/>
      <c r="AG99" s="223" t="s">
        <v>32</v>
      </c>
      <c r="AH99" s="223"/>
      <c r="AI99" s="223" t="s">
        <v>33</v>
      </c>
      <c r="AJ99" s="224"/>
      <c r="AK99" s="225" t="s">
        <v>34</v>
      </c>
      <c r="AL99" s="226"/>
      <c r="AM99" s="225" t="s">
        <v>35</v>
      </c>
      <c r="AN99" s="226"/>
      <c r="AO99" s="227" t="s">
        <v>36</v>
      </c>
      <c r="AP99" s="228"/>
      <c r="AQ99" s="229" t="s">
        <v>37</v>
      </c>
      <c r="AR99" s="230"/>
      <c r="AS99" s="217" t="s">
        <v>38</v>
      </c>
      <c r="AT99" s="218"/>
      <c r="AU99" s="217" t="s">
        <v>39</v>
      </c>
      <c r="AV99" s="218"/>
      <c r="AW99" s="217" t="s">
        <v>40</v>
      </c>
      <c r="AX99" s="218"/>
      <c r="AY99" s="217" t="s">
        <v>41</v>
      </c>
      <c r="AZ99" s="218"/>
      <c r="BA99" s="217" t="s">
        <v>42</v>
      </c>
      <c r="BB99" s="218"/>
      <c r="BC99" s="217" t="s">
        <v>43</v>
      </c>
      <c r="BD99" s="218"/>
    </row>
    <row r="100" spans="2:56" ht="15" thickBot="1" x14ac:dyDescent="0.4">
      <c r="B100" s="232"/>
      <c r="C100" s="26" t="s">
        <v>231</v>
      </c>
      <c r="D100" s="27" t="s">
        <v>10</v>
      </c>
      <c r="E100" s="26" t="s">
        <v>231</v>
      </c>
      <c r="F100" s="27" t="s">
        <v>10</v>
      </c>
      <c r="G100" s="26" t="s">
        <v>231</v>
      </c>
      <c r="H100" s="27" t="s">
        <v>10</v>
      </c>
      <c r="I100" s="26" t="s">
        <v>231</v>
      </c>
      <c r="J100" s="27" t="s">
        <v>10</v>
      </c>
      <c r="K100" s="26" t="s">
        <v>231</v>
      </c>
      <c r="L100" s="27" t="s">
        <v>10</v>
      </c>
      <c r="M100" s="26" t="s">
        <v>231</v>
      </c>
      <c r="N100" s="27" t="s">
        <v>10</v>
      </c>
      <c r="O100" s="26" t="s">
        <v>231</v>
      </c>
      <c r="P100" s="27" t="s">
        <v>10</v>
      </c>
      <c r="Q100" s="26" t="s">
        <v>231</v>
      </c>
      <c r="R100" s="27" t="s">
        <v>10</v>
      </c>
      <c r="S100" s="26" t="s">
        <v>231</v>
      </c>
      <c r="T100" s="27" t="s">
        <v>10</v>
      </c>
      <c r="U100" s="26" t="s">
        <v>231</v>
      </c>
      <c r="V100" s="27" t="s">
        <v>10</v>
      </c>
      <c r="W100" s="26" t="s">
        <v>231</v>
      </c>
      <c r="X100" s="27" t="s">
        <v>10</v>
      </c>
      <c r="Y100" s="26" t="s">
        <v>231</v>
      </c>
      <c r="Z100" s="27" t="s">
        <v>10</v>
      </c>
      <c r="AA100" s="26" t="s">
        <v>231</v>
      </c>
      <c r="AB100" s="27" t="s">
        <v>10</v>
      </c>
      <c r="AC100" s="26" t="s">
        <v>231</v>
      </c>
      <c r="AD100" s="27" t="s">
        <v>10</v>
      </c>
      <c r="AE100" s="26" t="s">
        <v>231</v>
      </c>
      <c r="AF100" s="27" t="s">
        <v>10</v>
      </c>
      <c r="AG100" s="26" t="s">
        <v>231</v>
      </c>
      <c r="AH100" s="27" t="s">
        <v>10</v>
      </c>
      <c r="AI100" s="26" t="s">
        <v>231</v>
      </c>
      <c r="AJ100" s="27" t="s">
        <v>10</v>
      </c>
      <c r="AK100" s="26" t="s">
        <v>231</v>
      </c>
      <c r="AL100" s="27" t="s">
        <v>10</v>
      </c>
      <c r="AM100" s="26" t="s">
        <v>231</v>
      </c>
      <c r="AN100" s="27" t="s">
        <v>10</v>
      </c>
      <c r="AO100" s="26" t="s">
        <v>231</v>
      </c>
      <c r="AP100" s="27" t="s">
        <v>10</v>
      </c>
      <c r="AQ100" s="26" t="s">
        <v>231</v>
      </c>
      <c r="AR100" s="27" t="s">
        <v>10</v>
      </c>
      <c r="AS100" s="26" t="s">
        <v>231</v>
      </c>
      <c r="AT100" s="27" t="s">
        <v>10</v>
      </c>
      <c r="AU100" s="26" t="s">
        <v>231</v>
      </c>
      <c r="AV100" s="27" t="s">
        <v>10</v>
      </c>
      <c r="AW100" s="26" t="s">
        <v>231</v>
      </c>
      <c r="AX100" s="27" t="s">
        <v>10</v>
      </c>
      <c r="AY100" s="26" t="s">
        <v>231</v>
      </c>
      <c r="AZ100" s="27" t="s">
        <v>10</v>
      </c>
      <c r="BA100" s="26" t="s">
        <v>231</v>
      </c>
      <c r="BB100" s="27" t="s">
        <v>10</v>
      </c>
      <c r="BC100" s="26" t="s">
        <v>231</v>
      </c>
      <c r="BD100" s="27" t="s">
        <v>10</v>
      </c>
    </row>
    <row r="101" spans="2:56" ht="15" thickBot="1" x14ac:dyDescent="0.4">
      <c r="B101" s="233"/>
      <c r="C101" s="102"/>
      <c r="D101" s="103"/>
      <c r="E101" s="103"/>
      <c r="F101" s="103"/>
      <c r="G101" s="103"/>
      <c r="H101" s="103"/>
      <c r="I101" s="103"/>
      <c r="J101" s="103"/>
      <c r="K101" s="103"/>
      <c r="L101" s="103"/>
      <c r="M101" s="103"/>
      <c r="N101" s="103"/>
      <c r="O101" s="103"/>
      <c r="P101" s="103"/>
      <c r="Q101" s="103"/>
      <c r="R101" s="103"/>
      <c r="S101" s="103"/>
      <c r="T101" s="103"/>
      <c r="U101" s="103"/>
      <c r="V101" s="103"/>
      <c r="W101" s="103"/>
      <c r="X101" s="103"/>
      <c r="Y101" s="103"/>
      <c r="Z101" s="103"/>
      <c r="AA101" s="103"/>
      <c r="AB101" s="103"/>
      <c r="AC101" s="103"/>
      <c r="AD101" s="103"/>
      <c r="AE101" s="103"/>
      <c r="AF101" s="103"/>
      <c r="AG101" s="103"/>
      <c r="AH101" s="103"/>
      <c r="AI101" s="103"/>
      <c r="AJ101" s="103"/>
      <c r="AK101" s="103"/>
      <c r="AL101" s="103"/>
      <c r="AM101" s="103"/>
      <c r="AN101" s="103"/>
      <c r="AO101" s="103"/>
      <c r="AP101" s="103"/>
      <c r="AQ101" s="103"/>
      <c r="AR101" s="103"/>
      <c r="AS101" s="103"/>
      <c r="AT101" s="103"/>
      <c r="AU101" s="103"/>
      <c r="AV101" s="103"/>
      <c r="AW101" s="103"/>
      <c r="AX101" s="103"/>
      <c r="AY101" s="103"/>
      <c r="AZ101" s="103"/>
      <c r="BA101" s="103"/>
      <c r="BB101" s="103"/>
      <c r="BC101" s="103"/>
      <c r="BD101" s="103"/>
    </row>
    <row r="102" spans="2:56" x14ac:dyDescent="0.35">
      <c r="B102" s="19" t="s">
        <v>287</v>
      </c>
      <c r="C102" s="88"/>
      <c r="D102" s="89"/>
      <c r="E102" s="89"/>
      <c r="F102" s="89"/>
      <c r="G102" s="89"/>
      <c r="H102" s="89"/>
      <c r="I102" s="89"/>
      <c r="J102" s="89"/>
      <c r="K102" s="89"/>
      <c r="L102" s="89"/>
      <c r="M102" s="89"/>
      <c r="N102" s="89"/>
      <c r="O102" s="89"/>
      <c r="P102" s="89"/>
      <c r="Q102" s="89"/>
      <c r="R102" s="89"/>
      <c r="S102" s="89"/>
      <c r="T102" s="89"/>
      <c r="U102" s="89"/>
      <c r="V102" s="89"/>
      <c r="W102" s="89"/>
      <c r="X102" s="89"/>
      <c r="Y102" s="89"/>
      <c r="Z102" s="89"/>
      <c r="AA102" s="89"/>
      <c r="AB102" s="89"/>
      <c r="AC102" s="89"/>
      <c r="AD102" s="89"/>
      <c r="AE102" s="89"/>
      <c r="AF102" s="89"/>
      <c r="AG102" s="89"/>
      <c r="AH102" s="89"/>
      <c r="AI102" s="89"/>
      <c r="AJ102" s="89"/>
      <c r="AK102" s="89"/>
      <c r="AL102" s="89"/>
      <c r="AM102" s="89"/>
      <c r="AN102" s="89"/>
      <c r="AO102" s="89"/>
      <c r="AP102" s="89"/>
      <c r="AQ102" s="89"/>
      <c r="AR102" s="89"/>
      <c r="AS102" s="89"/>
      <c r="AT102" s="89"/>
      <c r="AU102" s="89"/>
      <c r="AV102" s="89"/>
      <c r="AW102" s="89"/>
      <c r="AX102" s="89"/>
      <c r="AY102" s="89"/>
      <c r="AZ102" s="89"/>
      <c r="BA102" s="89"/>
      <c r="BB102" s="89"/>
      <c r="BC102" s="89"/>
      <c r="BD102" s="90"/>
    </row>
    <row r="103" spans="2:56" x14ac:dyDescent="0.35">
      <c r="B103" s="20" t="s">
        <v>288</v>
      </c>
      <c r="C103" s="91"/>
      <c r="D103" s="92"/>
      <c r="E103" s="92"/>
      <c r="F103" s="92"/>
      <c r="G103" s="92"/>
      <c r="H103" s="92"/>
      <c r="I103" s="92"/>
      <c r="J103" s="92"/>
      <c r="K103" s="92"/>
      <c r="L103" s="92"/>
      <c r="M103" s="92"/>
      <c r="N103" s="92"/>
      <c r="O103" s="92"/>
      <c r="P103" s="92"/>
      <c r="Q103" s="92"/>
      <c r="R103" s="92"/>
      <c r="S103" s="92"/>
      <c r="T103" s="92"/>
      <c r="U103" s="92"/>
      <c r="V103" s="92"/>
      <c r="W103" s="92"/>
      <c r="X103" s="92"/>
      <c r="Y103" s="92"/>
      <c r="Z103" s="92"/>
      <c r="AA103" s="92"/>
      <c r="AB103" s="92"/>
      <c r="AC103" s="92"/>
      <c r="AD103" s="92"/>
      <c r="AE103" s="92"/>
      <c r="AF103" s="92"/>
      <c r="AG103" s="92"/>
      <c r="AH103" s="92"/>
      <c r="AI103" s="92"/>
      <c r="AJ103" s="92"/>
      <c r="AK103" s="92"/>
      <c r="AL103" s="92"/>
      <c r="AM103" s="92"/>
      <c r="AN103" s="92"/>
      <c r="AO103" s="92"/>
      <c r="AP103" s="92"/>
      <c r="AQ103" s="92"/>
      <c r="AR103" s="92"/>
      <c r="AS103" s="92"/>
      <c r="AT103" s="92"/>
      <c r="AU103" s="92"/>
      <c r="AV103" s="92"/>
      <c r="AW103" s="92"/>
      <c r="AX103" s="92"/>
      <c r="AY103" s="92"/>
      <c r="AZ103" s="92"/>
      <c r="BA103" s="92"/>
      <c r="BB103" s="92"/>
      <c r="BC103" s="92"/>
      <c r="BD103" s="93"/>
    </row>
    <row r="104" spans="2:56" x14ac:dyDescent="0.35">
      <c r="B104" s="20" t="s">
        <v>289</v>
      </c>
      <c r="C104" s="91"/>
      <c r="D104" s="92"/>
      <c r="E104" s="92"/>
      <c r="F104" s="92"/>
      <c r="G104" s="92"/>
      <c r="H104" s="92"/>
      <c r="I104" s="92"/>
      <c r="J104" s="92"/>
      <c r="K104" s="92"/>
      <c r="L104" s="92"/>
      <c r="M104" s="92"/>
      <c r="N104" s="92"/>
      <c r="O104" s="92"/>
      <c r="P104" s="92"/>
      <c r="Q104" s="92"/>
      <c r="R104" s="92"/>
      <c r="S104" s="92"/>
      <c r="T104" s="92"/>
      <c r="U104" s="92"/>
      <c r="V104" s="92"/>
      <c r="W104" s="92"/>
      <c r="X104" s="92"/>
      <c r="Y104" s="92"/>
      <c r="Z104" s="92"/>
      <c r="AA104" s="92"/>
      <c r="AB104" s="92"/>
      <c r="AC104" s="92"/>
      <c r="AD104" s="92"/>
      <c r="AE104" s="92"/>
      <c r="AF104" s="92"/>
      <c r="AG104" s="92"/>
      <c r="AH104" s="92"/>
      <c r="AI104" s="92"/>
      <c r="AJ104" s="92"/>
      <c r="AK104" s="92"/>
      <c r="AL104" s="92"/>
      <c r="AM104" s="92"/>
      <c r="AN104" s="92"/>
      <c r="AO104" s="92"/>
      <c r="AP104" s="92"/>
      <c r="AQ104" s="92"/>
      <c r="AR104" s="92"/>
      <c r="AS104" s="92"/>
      <c r="AT104" s="92"/>
      <c r="AU104" s="92"/>
      <c r="AV104" s="92"/>
      <c r="AW104" s="92"/>
      <c r="AX104" s="92"/>
      <c r="AY104" s="92"/>
      <c r="AZ104" s="92"/>
      <c r="BA104" s="92"/>
      <c r="BB104" s="92"/>
      <c r="BC104" s="92"/>
      <c r="BD104" s="93"/>
    </row>
    <row r="105" spans="2:56" x14ac:dyDescent="0.35">
      <c r="B105" s="20" t="s">
        <v>290</v>
      </c>
      <c r="C105" s="91"/>
      <c r="D105" s="92"/>
      <c r="E105" s="92"/>
      <c r="F105" s="92"/>
      <c r="G105" s="92"/>
      <c r="H105" s="92"/>
      <c r="I105" s="92"/>
      <c r="J105" s="92"/>
      <c r="K105" s="92"/>
      <c r="L105" s="92"/>
      <c r="M105" s="92"/>
      <c r="N105" s="92"/>
      <c r="O105" s="92"/>
      <c r="P105" s="92"/>
      <c r="Q105" s="92"/>
      <c r="R105" s="92"/>
      <c r="S105" s="92"/>
      <c r="T105" s="92"/>
      <c r="U105" s="92"/>
      <c r="V105" s="92"/>
      <c r="W105" s="92"/>
      <c r="X105" s="92"/>
      <c r="Y105" s="92"/>
      <c r="Z105" s="92"/>
      <c r="AA105" s="92"/>
      <c r="AB105" s="92"/>
      <c r="AC105" s="92"/>
      <c r="AD105" s="92"/>
      <c r="AE105" s="92"/>
      <c r="AF105" s="92"/>
      <c r="AG105" s="92"/>
      <c r="AH105" s="92"/>
      <c r="AI105" s="92"/>
      <c r="AJ105" s="92"/>
      <c r="AK105" s="92"/>
      <c r="AL105" s="92"/>
      <c r="AM105" s="92"/>
      <c r="AN105" s="92"/>
      <c r="AO105" s="92"/>
      <c r="AP105" s="92"/>
      <c r="AQ105" s="92"/>
      <c r="AR105" s="92"/>
      <c r="AS105" s="92"/>
      <c r="AT105" s="92"/>
      <c r="AU105" s="92"/>
      <c r="AV105" s="92"/>
      <c r="AW105" s="92"/>
      <c r="AX105" s="92"/>
      <c r="AY105" s="92"/>
      <c r="AZ105" s="92"/>
      <c r="BA105" s="92"/>
      <c r="BB105" s="92"/>
      <c r="BC105" s="92"/>
      <c r="BD105" s="93"/>
    </row>
    <row r="106" spans="2:56" x14ac:dyDescent="0.35">
      <c r="B106" s="20" t="s">
        <v>291</v>
      </c>
      <c r="C106" s="91"/>
      <c r="D106" s="92"/>
      <c r="E106" s="92"/>
      <c r="F106" s="92"/>
      <c r="G106" s="92"/>
      <c r="H106" s="92"/>
      <c r="I106" s="92"/>
      <c r="J106" s="92"/>
      <c r="K106" s="92"/>
      <c r="L106" s="92"/>
      <c r="M106" s="92"/>
      <c r="N106" s="92"/>
      <c r="O106" s="92"/>
      <c r="P106" s="92"/>
      <c r="Q106" s="92"/>
      <c r="R106" s="92"/>
      <c r="S106" s="92"/>
      <c r="T106" s="92"/>
      <c r="U106" s="92"/>
      <c r="V106" s="92"/>
      <c r="W106" s="92"/>
      <c r="X106" s="92"/>
      <c r="Y106" s="92"/>
      <c r="Z106" s="92"/>
      <c r="AA106" s="92"/>
      <c r="AB106" s="92"/>
      <c r="AC106" s="92"/>
      <c r="AD106" s="92"/>
      <c r="AE106" s="92"/>
      <c r="AF106" s="92"/>
      <c r="AG106" s="92"/>
      <c r="AH106" s="92"/>
      <c r="AI106" s="92"/>
      <c r="AJ106" s="92"/>
      <c r="AK106" s="92"/>
      <c r="AL106" s="92"/>
      <c r="AM106" s="92"/>
      <c r="AN106" s="92"/>
      <c r="AO106" s="92"/>
      <c r="AP106" s="92"/>
      <c r="AQ106" s="92"/>
      <c r="AR106" s="92"/>
      <c r="AS106" s="92"/>
      <c r="AT106" s="92"/>
      <c r="AU106" s="92"/>
      <c r="AV106" s="92"/>
      <c r="AW106" s="92"/>
      <c r="AX106" s="92"/>
      <c r="AY106" s="92"/>
      <c r="AZ106" s="92"/>
      <c r="BA106" s="92"/>
      <c r="BB106" s="92"/>
      <c r="BC106" s="92"/>
      <c r="BD106" s="93"/>
    </row>
    <row r="107" spans="2:56" x14ac:dyDescent="0.35">
      <c r="B107" s="20" t="s">
        <v>292</v>
      </c>
      <c r="C107" s="91"/>
      <c r="D107" s="92"/>
      <c r="E107" s="92"/>
      <c r="F107" s="92"/>
      <c r="G107" s="92"/>
      <c r="H107" s="92"/>
      <c r="I107" s="92"/>
      <c r="J107" s="92"/>
      <c r="K107" s="92"/>
      <c r="L107" s="92"/>
      <c r="M107" s="92"/>
      <c r="N107" s="92"/>
      <c r="O107" s="92"/>
      <c r="P107" s="92"/>
      <c r="Q107" s="92"/>
      <c r="R107" s="92"/>
      <c r="S107" s="92"/>
      <c r="T107" s="92"/>
      <c r="U107" s="92"/>
      <c r="V107" s="92"/>
      <c r="W107" s="92"/>
      <c r="X107" s="92"/>
      <c r="Y107" s="92"/>
      <c r="Z107" s="92"/>
      <c r="AA107" s="92"/>
      <c r="AB107" s="92"/>
      <c r="AC107" s="92"/>
      <c r="AD107" s="92"/>
      <c r="AE107" s="92"/>
      <c r="AF107" s="92"/>
      <c r="AG107" s="92"/>
      <c r="AH107" s="92"/>
      <c r="AI107" s="92"/>
      <c r="AJ107" s="92"/>
      <c r="AK107" s="92"/>
      <c r="AL107" s="92"/>
      <c r="AM107" s="92"/>
      <c r="AN107" s="92"/>
      <c r="AO107" s="92"/>
      <c r="AP107" s="92"/>
      <c r="AQ107" s="92"/>
      <c r="AR107" s="92"/>
      <c r="AS107" s="92"/>
      <c r="AT107" s="92"/>
      <c r="AU107" s="92"/>
      <c r="AV107" s="92"/>
      <c r="AW107" s="92"/>
      <c r="AX107" s="92"/>
      <c r="AY107" s="92"/>
      <c r="AZ107" s="92"/>
      <c r="BA107" s="92"/>
      <c r="BB107" s="92"/>
      <c r="BC107" s="92"/>
      <c r="BD107" s="93"/>
    </row>
    <row r="108" spans="2:56" x14ac:dyDescent="0.35">
      <c r="B108" s="20" t="s">
        <v>293</v>
      </c>
      <c r="C108" s="91"/>
      <c r="D108" s="92"/>
      <c r="E108" s="92"/>
      <c r="F108" s="92"/>
      <c r="G108" s="92"/>
      <c r="H108" s="92"/>
      <c r="I108" s="92"/>
      <c r="J108" s="92"/>
      <c r="K108" s="92"/>
      <c r="L108" s="92"/>
      <c r="M108" s="92"/>
      <c r="N108" s="92"/>
      <c r="O108" s="92"/>
      <c r="P108" s="92"/>
      <c r="Q108" s="92"/>
      <c r="R108" s="92"/>
      <c r="S108" s="92"/>
      <c r="T108" s="92"/>
      <c r="U108" s="92"/>
      <c r="V108" s="92"/>
      <c r="W108" s="92"/>
      <c r="X108" s="92"/>
      <c r="Y108" s="92"/>
      <c r="Z108" s="92"/>
      <c r="AA108" s="92"/>
      <c r="AB108" s="92"/>
      <c r="AC108" s="92"/>
      <c r="AD108" s="92"/>
      <c r="AE108" s="92"/>
      <c r="AF108" s="92"/>
      <c r="AG108" s="92"/>
      <c r="AH108" s="92"/>
      <c r="AI108" s="92"/>
      <c r="AJ108" s="92"/>
      <c r="AK108" s="92"/>
      <c r="AL108" s="92"/>
      <c r="AM108" s="92"/>
      <c r="AN108" s="92"/>
      <c r="AO108" s="92"/>
      <c r="AP108" s="92"/>
      <c r="AQ108" s="92"/>
      <c r="AR108" s="92"/>
      <c r="AS108" s="92"/>
      <c r="AT108" s="92"/>
      <c r="AU108" s="92"/>
      <c r="AV108" s="92"/>
      <c r="AW108" s="92"/>
      <c r="AX108" s="92"/>
      <c r="AY108" s="92"/>
      <c r="AZ108" s="92"/>
      <c r="BA108" s="92"/>
      <c r="BB108" s="92"/>
      <c r="BC108" s="92"/>
      <c r="BD108" s="93"/>
    </row>
    <row r="109" spans="2:56" x14ac:dyDescent="0.35">
      <c r="B109" s="20" t="s">
        <v>296</v>
      </c>
      <c r="C109" s="91"/>
      <c r="D109" s="92"/>
      <c r="E109" s="92"/>
      <c r="F109" s="92"/>
      <c r="G109" s="92"/>
      <c r="H109" s="92"/>
      <c r="I109" s="92"/>
      <c r="J109" s="92"/>
      <c r="K109" s="92"/>
      <c r="L109" s="92"/>
      <c r="M109" s="92"/>
      <c r="N109" s="92"/>
      <c r="O109" s="92"/>
      <c r="P109" s="92"/>
      <c r="Q109" s="92"/>
      <c r="R109" s="92"/>
      <c r="S109" s="92"/>
      <c r="T109" s="92"/>
      <c r="U109" s="92"/>
      <c r="V109" s="92"/>
      <c r="W109" s="92"/>
      <c r="X109" s="92"/>
      <c r="Y109" s="92"/>
      <c r="Z109" s="92"/>
      <c r="AA109" s="92"/>
      <c r="AB109" s="92"/>
      <c r="AC109" s="92"/>
      <c r="AD109" s="92"/>
      <c r="AE109" s="92"/>
      <c r="AF109" s="92"/>
      <c r="AG109" s="92"/>
      <c r="AH109" s="92"/>
      <c r="AI109" s="92"/>
      <c r="AJ109" s="92"/>
      <c r="AK109" s="92"/>
      <c r="AL109" s="92"/>
      <c r="AM109" s="92"/>
      <c r="AN109" s="92"/>
      <c r="AO109" s="92"/>
      <c r="AP109" s="92"/>
      <c r="AQ109" s="92"/>
      <c r="AR109" s="92"/>
      <c r="AS109" s="92"/>
      <c r="AT109" s="92"/>
      <c r="AU109" s="92"/>
      <c r="AV109" s="92"/>
      <c r="AW109" s="92"/>
      <c r="AX109" s="92"/>
      <c r="AY109" s="92"/>
      <c r="AZ109" s="92"/>
      <c r="BA109" s="92"/>
      <c r="BB109" s="92"/>
      <c r="BC109" s="92"/>
      <c r="BD109" s="93"/>
    </row>
    <row r="110" spans="2:56" x14ac:dyDescent="0.35">
      <c r="B110" s="20" t="s">
        <v>311</v>
      </c>
      <c r="C110" s="91"/>
      <c r="D110" s="92"/>
      <c r="E110" s="92"/>
      <c r="F110" s="92"/>
      <c r="G110" s="92"/>
      <c r="H110" s="92"/>
      <c r="I110" s="92"/>
      <c r="J110" s="92"/>
      <c r="K110" s="92"/>
      <c r="L110" s="92"/>
      <c r="M110" s="92"/>
      <c r="N110" s="92"/>
      <c r="O110" s="92"/>
      <c r="P110" s="92"/>
      <c r="Q110" s="92"/>
      <c r="R110" s="92"/>
      <c r="S110" s="92"/>
      <c r="T110" s="92"/>
      <c r="U110" s="92"/>
      <c r="V110" s="92"/>
      <c r="W110" s="92"/>
      <c r="X110" s="92"/>
      <c r="Y110" s="92"/>
      <c r="Z110" s="92"/>
      <c r="AA110" s="92"/>
      <c r="AB110" s="92"/>
      <c r="AC110" s="92"/>
      <c r="AD110" s="92"/>
      <c r="AE110" s="92"/>
      <c r="AF110" s="92"/>
      <c r="AG110" s="92"/>
      <c r="AH110" s="92"/>
      <c r="AI110" s="92"/>
      <c r="AJ110" s="92"/>
      <c r="AK110" s="92"/>
      <c r="AL110" s="92"/>
      <c r="AM110" s="92"/>
      <c r="AN110" s="92"/>
      <c r="AO110" s="92"/>
      <c r="AP110" s="92"/>
      <c r="AQ110" s="92"/>
      <c r="AR110" s="92"/>
      <c r="AS110" s="92"/>
      <c r="AT110" s="92"/>
      <c r="AU110" s="92"/>
      <c r="AV110" s="92"/>
      <c r="AW110" s="92"/>
      <c r="AX110" s="92"/>
      <c r="AY110" s="92"/>
      <c r="AZ110" s="92"/>
      <c r="BA110" s="92"/>
      <c r="BB110" s="92"/>
      <c r="BC110" s="92"/>
      <c r="BD110" s="93"/>
    </row>
    <row r="111" spans="2:56" x14ac:dyDescent="0.35">
      <c r="B111" s="20" t="s">
        <v>312</v>
      </c>
      <c r="C111" s="97"/>
      <c r="D111" s="98"/>
      <c r="E111" s="98"/>
      <c r="F111" s="98"/>
      <c r="G111" s="98"/>
      <c r="H111" s="98"/>
      <c r="I111" s="98"/>
      <c r="J111" s="98"/>
      <c r="K111" s="98"/>
      <c r="L111" s="98"/>
      <c r="M111" s="98"/>
      <c r="N111" s="98"/>
      <c r="O111" s="98"/>
      <c r="P111" s="98"/>
      <c r="Q111" s="98"/>
      <c r="R111" s="98"/>
      <c r="S111" s="98"/>
      <c r="T111" s="98"/>
      <c r="U111" s="98"/>
      <c r="V111" s="98"/>
      <c r="W111" s="98"/>
      <c r="X111" s="98"/>
      <c r="Y111" s="98"/>
      <c r="Z111" s="98"/>
      <c r="AA111" s="98"/>
      <c r="AB111" s="98"/>
      <c r="AC111" s="98"/>
      <c r="AD111" s="98"/>
      <c r="AE111" s="98"/>
      <c r="AF111" s="98"/>
      <c r="AG111" s="98"/>
      <c r="AH111" s="98"/>
      <c r="AI111" s="98"/>
      <c r="AJ111" s="98"/>
      <c r="AK111" s="98"/>
      <c r="AL111" s="98"/>
      <c r="AM111" s="98"/>
      <c r="AN111" s="98"/>
      <c r="AO111" s="98"/>
      <c r="AP111" s="98"/>
      <c r="AQ111" s="98"/>
      <c r="AR111" s="98"/>
      <c r="AS111" s="98"/>
      <c r="AT111" s="98"/>
      <c r="AU111" s="98"/>
      <c r="AV111" s="98"/>
      <c r="AW111" s="98"/>
      <c r="AX111" s="98"/>
      <c r="AY111" s="98"/>
      <c r="AZ111" s="98"/>
      <c r="BA111" s="98"/>
      <c r="BB111" s="98"/>
      <c r="BC111" s="98"/>
      <c r="BD111" s="99"/>
    </row>
    <row r="112" spans="2:56" x14ac:dyDescent="0.35">
      <c r="B112" s="20" t="s">
        <v>313</v>
      </c>
      <c r="C112" s="97"/>
      <c r="D112" s="98"/>
      <c r="E112" s="98"/>
      <c r="F112" s="98"/>
      <c r="G112" s="98"/>
      <c r="H112" s="98"/>
      <c r="I112" s="98"/>
      <c r="J112" s="98"/>
      <c r="K112" s="98"/>
      <c r="L112" s="98"/>
      <c r="M112" s="98"/>
      <c r="N112" s="98"/>
      <c r="O112" s="98"/>
      <c r="P112" s="98"/>
      <c r="Q112" s="98"/>
      <c r="R112" s="98"/>
      <c r="S112" s="98"/>
      <c r="T112" s="98"/>
      <c r="U112" s="98"/>
      <c r="V112" s="98"/>
      <c r="W112" s="98"/>
      <c r="X112" s="98"/>
      <c r="Y112" s="98"/>
      <c r="Z112" s="98"/>
      <c r="AA112" s="98"/>
      <c r="AB112" s="98"/>
      <c r="AC112" s="98"/>
      <c r="AD112" s="98"/>
      <c r="AE112" s="98"/>
      <c r="AF112" s="98"/>
      <c r="AG112" s="98"/>
      <c r="AH112" s="98"/>
      <c r="AI112" s="98"/>
      <c r="AJ112" s="98"/>
      <c r="AK112" s="98"/>
      <c r="AL112" s="98"/>
      <c r="AM112" s="98"/>
      <c r="AN112" s="98"/>
      <c r="AO112" s="98"/>
      <c r="AP112" s="98"/>
      <c r="AQ112" s="98"/>
      <c r="AR112" s="98"/>
      <c r="AS112" s="98"/>
      <c r="AT112" s="98"/>
      <c r="AU112" s="98"/>
      <c r="AV112" s="98"/>
      <c r="AW112" s="98"/>
      <c r="AX112" s="98"/>
      <c r="AY112" s="98"/>
      <c r="AZ112" s="98"/>
      <c r="BA112" s="98"/>
      <c r="BB112" s="98"/>
      <c r="BC112" s="98"/>
      <c r="BD112" s="99"/>
    </row>
    <row r="113" spans="2:56" x14ac:dyDescent="0.35">
      <c r="B113" s="20" t="s">
        <v>314</v>
      </c>
      <c r="C113" s="97"/>
      <c r="D113" s="98"/>
      <c r="E113" s="98"/>
      <c r="F113" s="98"/>
      <c r="G113" s="98"/>
      <c r="H113" s="98"/>
      <c r="I113" s="98"/>
      <c r="J113" s="98"/>
      <c r="K113" s="98"/>
      <c r="L113" s="98"/>
      <c r="M113" s="98"/>
      <c r="N113" s="98"/>
      <c r="O113" s="98"/>
      <c r="P113" s="98"/>
      <c r="Q113" s="98"/>
      <c r="R113" s="98"/>
      <c r="S113" s="98"/>
      <c r="T113" s="98"/>
      <c r="U113" s="98"/>
      <c r="V113" s="98"/>
      <c r="W113" s="98"/>
      <c r="X113" s="98"/>
      <c r="Y113" s="98"/>
      <c r="Z113" s="98"/>
      <c r="AA113" s="98"/>
      <c r="AB113" s="98"/>
      <c r="AC113" s="98"/>
      <c r="AD113" s="98"/>
      <c r="AE113" s="98"/>
      <c r="AF113" s="98"/>
      <c r="AG113" s="98"/>
      <c r="AH113" s="98"/>
      <c r="AI113" s="98"/>
      <c r="AJ113" s="98"/>
      <c r="AK113" s="98"/>
      <c r="AL113" s="98"/>
      <c r="AM113" s="98"/>
      <c r="AN113" s="98"/>
      <c r="AO113" s="98"/>
      <c r="AP113" s="98"/>
      <c r="AQ113" s="98"/>
      <c r="AR113" s="98"/>
      <c r="AS113" s="98"/>
      <c r="AT113" s="98"/>
      <c r="AU113" s="98"/>
      <c r="AV113" s="98"/>
      <c r="AW113" s="98"/>
      <c r="AX113" s="98"/>
      <c r="AY113" s="98"/>
      <c r="AZ113" s="98"/>
      <c r="BA113" s="98"/>
      <c r="BB113" s="98"/>
      <c r="BC113" s="98"/>
      <c r="BD113" s="99"/>
    </row>
    <row r="114" spans="2:56" ht="15" thickBot="1" x14ac:dyDescent="0.4">
      <c r="B114" s="20" t="s">
        <v>315</v>
      </c>
      <c r="C114" s="97"/>
      <c r="D114" s="98"/>
      <c r="E114" s="98"/>
      <c r="F114" s="98"/>
      <c r="G114" s="98"/>
      <c r="H114" s="98"/>
      <c r="I114" s="98"/>
      <c r="J114" s="98"/>
      <c r="K114" s="98"/>
      <c r="L114" s="98"/>
      <c r="M114" s="98"/>
      <c r="N114" s="98"/>
      <c r="O114" s="98"/>
      <c r="P114" s="98"/>
      <c r="Q114" s="98"/>
      <c r="R114" s="98"/>
      <c r="S114" s="98"/>
      <c r="T114" s="98"/>
      <c r="U114" s="98"/>
      <c r="V114" s="98"/>
      <c r="W114" s="98"/>
      <c r="X114" s="98"/>
      <c r="Y114" s="98"/>
      <c r="Z114" s="98"/>
      <c r="AA114" s="98"/>
      <c r="AB114" s="98"/>
      <c r="AC114" s="98"/>
      <c r="AD114" s="98"/>
      <c r="AE114" s="98"/>
      <c r="AF114" s="98"/>
      <c r="AG114" s="98"/>
      <c r="AH114" s="98"/>
      <c r="AI114" s="98"/>
      <c r="AJ114" s="98"/>
      <c r="AK114" s="98"/>
      <c r="AL114" s="98"/>
      <c r="AM114" s="98"/>
      <c r="AN114" s="98"/>
      <c r="AO114" s="98"/>
      <c r="AP114" s="98"/>
      <c r="AQ114" s="98"/>
      <c r="AR114" s="98"/>
      <c r="AS114" s="98"/>
      <c r="AT114" s="98"/>
      <c r="AU114" s="98"/>
      <c r="AV114" s="98"/>
      <c r="AW114" s="98"/>
      <c r="AX114" s="98"/>
      <c r="AY114" s="98"/>
      <c r="AZ114" s="98"/>
      <c r="BA114" s="98"/>
      <c r="BB114" s="98"/>
      <c r="BC114" s="98"/>
      <c r="BD114" s="99"/>
    </row>
    <row r="115" spans="2:56" ht="15" thickBot="1" x14ac:dyDescent="0.4">
      <c r="B115" s="75" t="s">
        <v>352</v>
      </c>
      <c r="C115" s="79">
        <f>COUNTA(C102:C114)/13</f>
        <v>0</v>
      </c>
      <c r="D115" s="79">
        <f t="shared" ref="D115:BD115" si="6">COUNTA(D102:D114)/13</f>
        <v>0</v>
      </c>
      <c r="E115" s="79">
        <f t="shared" si="6"/>
        <v>0</v>
      </c>
      <c r="F115" s="79">
        <f t="shared" si="6"/>
        <v>0</v>
      </c>
      <c r="G115" s="79">
        <f t="shared" si="6"/>
        <v>0</v>
      </c>
      <c r="H115" s="79">
        <f t="shared" si="6"/>
        <v>0</v>
      </c>
      <c r="I115" s="79">
        <f t="shared" si="6"/>
        <v>0</v>
      </c>
      <c r="J115" s="79">
        <f t="shared" si="6"/>
        <v>0</v>
      </c>
      <c r="K115" s="79">
        <f t="shared" si="6"/>
        <v>0</v>
      </c>
      <c r="L115" s="79">
        <f t="shared" si="6"/>
        <v>0</v>
      </c>
      <c r="M115" s="79">
        <f t="shared" si="6"/>
        <v>0</v>
      </c>
      <c r="N115" s="79">
        <f t="shared" si="6"/>
        <v>0</v>
      </c>
      <c r="O115" s="79">
        <f t="shared" si="6"/>
        <v>0</v>
      </c>
      <c r="P115" s="79">
        <f t="shared" si="6"/>
        <v>0</v>
      </c>
      <c r="Q115" s="79">
        <f t="shared" si="6"/>
        <v>0</v>
      </c>
      <c r="R115" s="79">
        <f t="shared" si="6"/>
        <v>0</v>
      </c>
      <c r="S115" s="79">
        <f t="shared" si="6"/>
        <v>0</v>
      </c>
      <c r="T115" s="79">
        <f t="shared" si="6"/>
        <v>0</v>
      </c>
      <c r="U115" s="79">
        <f t="shared" si="6"/>
        <v>0</v>
      </c>
      <c r="V115" s="79">
        <f t="shared" si="6"/>
        <v>0</v>
      </c>
      <c r="W115" s="79">
        <f t="shared" si="6"/>
        <v>0</v>
      </c>
      <c r="X115" s="79">
        <f t="shared" si="6"/>
        <v>0</v>
      </c>
      <c r="Y115" s="79">
        <f t="shared" si="6"/>
        <v>0</v>
      </c>
      <c r="Z115" s="79">
        <f t="shared" si="6"/>
        <v>0</v>
      </c>
      <c r="AA115" s="79">
        <f t="shared" si="6"/>
        <v>0</v>
      </c>
      <c r="AB115" s="79">
        <f t="shared" si="6"/>
        <v>0</v>
      </c>
      <c r="AC115" s="79">
        <f t="shared" si="6"/>
        <v>0</v>
      </c>
      <c r="AD115" s="79">
        <f t="shared" si="6"/>
        <v>0</v>
      </c>
      <c r="AE115" s="79">
        <f t="shared" si="6"/>
        <v>0</v>
      </c>
      <c r="AF115" s="79">
        <f t="shared" si="6"/>
        <v>0</v>
      </c>
      <c r="AG115" s="79">
        <f t="shared" si="6"/>
        <v>0</v>
      </c>
      <c r="AH115" s="79">
        <f t="shared" si="6"/>
        <v>0</v>
      </c>
      <c r="AI115" s="79">
        <f t="shared" si="6"/>
        <v>0</v>
      </c>
      <c r="AJ115" s="79">
        <f t="shared" si="6"/>
        <v>0</v>
      </c>
      <c r="AK115" s="79">
        <f t="shared" si="6"/>
        <v>0</v>
      </c>
      <c r="AL115" s="79">
        <f t="shared" si="6"/>
        <v>0</v>
      </c>
      <c r="AM115" s="79">
        <f t="shared" si="6"/>
        <v>0</v>
      </c>
      <c r="AN115" s="79">
        <f t="shared" si="6"/>
        <v>0</v>
      </c>
      <c r="AO115" s="79">
        <f t="shared" si="6"/>
        <v>0</v>
      </c>
      <c r="AP115" s="79">
        <f t="shared" si="6"/>
        <v>0</v>
      </c>
      <c r="AQ115" s="79">
        <f t="shared" si="6"/>
        <v>0</v>
      </c>
      <c r="AR115" s="79">
        <f t="shared" si="6"/>
        <v>0</v>
      </c>
      <c r="AS115" s="79">
        <f t="shared" si="6"/>
        <v>0</v>
      </c>
      <c r="AT115" s="79">
        <f t="shared" si="6"/>
        <v>0</v>
      </c>
      <c r="AU115" s="79">
        <f t="shared" si="6"/>
        <v>0</v>
      </c>
      <c r="AV115" s="79">
        <f t="shared" si="6"/>
        <v>0</v>
      </c>
      <c r="AW115" s="79">
        <f t="shared" si="6"/>
        <v>0</v>
      </c>
      <c r="AX115" s="79">
        <f t="shared" si="6"/>
        <v>0</v>
      </c>
      <c r="AY115" s="79">
        <f t="shared" si="6"/>
        <v>0</v>
      </c>
      <c r="AZ115" s="79">
        <f t="shared" si="6"/>
        <v>0</v>
      </c>
      <c r="BA115" s="79">
        <f t="shared" si="6"/>
        <v>0</v>
      </c>
      <c r="BB115" s="79">
        <f t="shared" si="6"/>
        <v>0</v>
      </c>
      <c r="BC115" s="79">
        <f t="shared" si="6"/>
        <v>0</v>
      </c>
      <c r="BD115" s="79">
        <f t="shared" si="6"/>
        <v>0</v>
      </c>
    </row>
    <row r="116" spans="2:56" ht="15" thickBot="1" x14ac:dyDescent="0.4">
      <c r="B116" s="219" t="s">
        <v>350</v>
      </c>
      <c r="C116" s="222" t="s">
        <v>17</v>
      </c>
      <c r="D116" s="223"/>
      <c r="E116" s="223" t="s">
        <v>18</v>
      </c>
      <c r="F116" s="223"/>
      <c r="G116" s="223" t="s">
        <v>19</v>
      </c>
      <c r="H116" s="223"/>
      <c r="I116" s="223" t="s">
        <v>20</v>
      </c>
      <c r="J116" s="223"/>
      <c r="K116" s="223" t="s">
        <v>21</v>
      </c>
      <c r="L116" s="223"/>
      <c r="M116" s="223" t="s">
        <v>22</v>
      </c>
      <c r="N116" s="223"/>
      <c r="O116" s="223" t="s">
        <v>23</v>
      </c>
      <c r="P116" s="223"/>
      <c r="Q116" s="223" t="s">
        <v>24</v>
      </c>
      <c r="R116" s="223"/>
      <c r="S116" s="223" t="s">
        <v>25</v>
      </c>
      <c r="T116" s="223"/>
      <c r="U116" s="223" t="s">
        <v>26</v>
      </c>
      <c r="V116" s="223"/>
      <c r="W116" s="223" t="s">
        <v>27</v>
      </c>
      <c r="X116" s="223"/>
      <c r="Y116" s="223" t="s">
        <v>28</v>
      </c>
      <c r="Z116" s="223"/>
      <c r="AA116" s="223" t="s">
        <v>29</v>
      </c>
      <c r="AB116" s="223"/>
      <c r="AC116" s="223" t="s">
        <v>30</v>
      </c>
      <c r="AD116" s="223"/>
      <c r="AE116" s="223" t="s">
        <v>31</v>
      </c>
      <c r="AF116" s="223"/>
      <c r="AG116" s="223" t="s">
        <v>32</v>
      </c>
      <c r="AH116" s="223"/>
      <c r="AI116" s="223" t="s">
        <v>33</v>
      </c>
      <c r="AJ116" s="224"/>
      <c r="AK116" s="225" t="s">
        <v>34</v>
      </c>
      <c r="AL116" s="226"/>
      <c r="AM116" s="225" t="s">
        <v>35</v>
      </c>
      <c r="AN116" s="226"/>
      <c r="AO116" s="227" t="s">
        <v>36</v>
      </c>
      <c r="AP116" s="228"/>
      <c r="AQ116" s="229" t="s">
        <v>37</v>
      </c>
      <c r="AR116" s="230"/>
      <c r="AS116" s="217" t="s">
        <v>38</v>
      </c>
      <c r="AT116" s="218"/>
      <c r="AU116" s="217" t="s">
        <v>39</v>
      </c>
      <c r="AV116" s="218"/>
      <c r="AW116" s="217" t="s">
        <v>40</v>
      </c>
      <c r="AX116" s="218"/>
      <c r="AY116" s="217" t="s">
        <v>41</v>
      </c>
      <c r="AZ116" s="218"/>
      <c r="BA116" s="217" t="s">
        <v>42</v>
      </c>
      <c r="BB116" s="218"/>
      <c r="BC116" s="217" t="s">
        <v>43</v>
      </c>
      <c r="BD116" s="218"/>
    </row>
    <row r="117" spans="2:56" ht="15" thickBot="1" x14ac:dyDescent="0.4">
      <c r="B117" s="220"/>
      <c r="C117" s="26" t="s">
        <v>231</v>
      </c>
      <c r="D117" s="27" t="s">
        <v>10</v>
      </c>
      <c r="E117" s="26" t="s">
        <v>231</v>
      </c>
      <c r="F117" s="27" t="s">
        <v>10</v>
      </c>
      <c r="G117" s="26" t="s">
        <v>231</v>
      </c>
      <c r="H117" s="27" t="s">
        <v>10</v>
      </c>
      <c r="I117" s="26" t="s">
        <v>231</v>
      </c>
      <c r="J117" s="27" t="s">
        <v>10</v>
      </c>
      <c r="K117" s="26" t="s">
        <v>231</v>
      </c>
      <c r="L117" s="27" t="s">
        <v>10</v>
      </c>
      <c r="M117" s="26" t="s">
        <v>231</v>
      </c>
      <c r="N117" s="27" t="s">
        <v>10</v>
      </c>
      <c r="O117" s="26" t="s">
        <v>231</v>
      </c>
      <c r="P117" s="27" t="s">
        <v>10</v>
      </c>
      <c r="Q117" s="26" t="s">
        <v>231</v>
      </c>
      <c r="R117" s="27" t="s">
        <v>10</v>
      </c>
      <c r="S117" s="26" t="s">
        <v>231</v>
      </c>
      <c r="T117" s="27" t="s">
        <v>10</v>
      </c>
      <c r="U117" s="26" t="s">
        <v>231</v>
      </c>
      <c r="V117" s="27" t="s">
        <v>10</v>
      </c>
      <c r="W117" s="26" t="s">
        <v>231</v>
      </c>
      <c r="X117" s="27" t="s">
        <v>10</v>
      </c>
      <c r="Y117" s="26" t="s">
        <v>231</v>
      </c>
      <c r="Z117" s="27" t="s">
        <v>10</v>
      </c>
      <c r="AA117" s="26" t="s">
        <v>231</v>
      </c>
      <c r="AB117" s="27" t="s">
        <v>10</v>
      </c>
      <c r="AC117" s="26" t="s">
        <v>231</v>
      </c>
      <c r="AD117" s="27" t="s">
        <v>10</v>
      </c>
      <c r="AE117" s="26" t="s">
        <v>231</v>
      </c>
      <c r="AF117" s="27" t="s">
        <v>10</v>
      </c>
      <c r="AG117" s="26" t="s">
        <v>231</v>
      </c>
      <c r="AH117" s="27" t="s">
        <v>10</v>
      </c>
      <c r="AI117" s="26" t="s">
        <v>231</v>
      </c>
      <c r="AJ117" s="27" t="s">
        <v>10</v>
      </c>
      <c r="AK117" s="26" t="s">
        <v>231</v>
      </c>
      <c r="AL117" s="27" t="s">
        <v>10</v>
      </c>
      <c r="AM117" s="26" t="s">
        <v>231</v>
      </c>
      <c r="AN117" s="27" t="s">
        <v>10</v>
      </c>
      <c r="AO117" s="26" t="s">
        <v>231</v>
      </c>
      <c r="AP117" s="27" t="s">
        <v>10</v>
      </c>
      <c r="AQ117" s="26" t="s">
        <v>231</v>
      </c>
      <c r="AR117" s="27" t="s">
        <v>10</v>
      </c>
      <c r="AS117" s="26" t="s">
        <v>231</v>
      </c>
      <c r="AT117" s="27" t="s">
        <v>10</v>
      </c>
      <c r="AU117" s="26" t="s">
        <v>231</v>
      </c>
      <c r="AV117" s="27" t="s">
        <v>10</v>
      </c>
      <c r="AW117" s="26" t="s">
        <v>231</v>
      </c>
      <c r="AX117" s="27" t="s">
        <v>10</v>
      </c>
      <c r="AY117" s="26" t="s">
        <v>231</v>
      </c>
      <c r="AZ117" s="27" t="s">
        <v>10</v>
      </c>
      <c r="BA117" s="26" t="s">
        <v>231</v>
      </c>
      <c r="BB117" s="27" t="s">
        <v>10</v>
      </c>
      <c r="BC117" s="26" t="s">
        <v>231</v>
      </c>
      <c r="BD117" s="27" t="s">
        <v>10</v>
      </c>
    </row>
    <row r="118" spans="2:56" ht="15" thickBot="1" x14ac:dyDescent="0.4">
      <c r="B118" s="221"/>
      <c r="C118" s="110"/>
      <c r="D118" s="111"/>
      <c r="E118" s="111"/>
      <c r="F118" s="111"/>
      <c r="G118" s="111"/>
      <c r="H118" s="111"/>
      <c r="I118" s="111"/>
      <c r="J118" s="111"/>
      <c r="K118" s="111"/>
      <c r="L118" s="111"/>
      <c r="M118" s="111"/>
      <c r="N118" s="111"/>
      <c r="O118" s="111"/>
      <c r="P118" s="111"/>
      <c r="Q118" s="111"/>
      <c r="R118" s="111"/>
      <c r="S118" s="111"/>
      <c r="T118" s="111"/>
      <c r="U118" s="111"/>
      <c r="V118" s="111"/>
      <c r="W118" s="111"/>
      <c r="X118" s="111"/>
      <c r="Y118" s="111"/>
      <c r="Z118" s="111"/>
      <c r="AA118" s="111"/>
      <c r="AB118" s="111"/>
      <c r="AC118" s="111"/>
      <c r="AD118" s="111"/>
      <c r="AE118" s="111"/>
      <c r="AF118" s="111"/>
      <c r="AG118" s="111"/>
      <c r="AH118" s="111"/>
      <c r="AI118" s="111"/>
      <c r="AJ118" s="111"/>
      <c r="AK118" s="111"/>
      <c r="AL118" s="111"/>
      <c r="AM118" s="111"/>
      <c r="AN118" s="111"/>
      <c r="AO118" s="111"/>
      <c r="AP118" s="111"/>
      <c r="AQ118" s="111"/>
      <c r="AR118" s="111"/>
      <c r="AS118" s="111"/>
      <c r="AT118" s="111"/>
      <c r="AU118" s="111"/>
      <c r="AV118" s="111"/>
      <c r="AW118" s="111"/>
      <c r="AX118" s="111"/>
      <c r="AY118" s="111"/>
      <c r="AZ118" s="111"/>
      <c r="BA118" s="111"/>
      <c r="BB118" s="111"/>
      <c r="BC118" s="111"/>
      <c r="BD118" s="111"/>
    </row>
    <row r="119" spans="2:56" x14ac:dyDescent="0.35">
      <c r="B119" s="19" t="s">
        <v>318</v>
      </c>
      <c r="C119" s="88"/>
      <c r="D119" s="89"/>
      <c r="E119" s="89"/>
      <c r="F119" s="89"/>
      <c r="G119" s="89"/>
      <c r="H119" s="89"/>
      <c r="I119" s="89"/>
      <c r="J119" s="89"/>
      <c r="K119" s="89"/>
      <c r="L119" s="89"/>
      <c r="M119" s="89"/>
      <c r="N119" s="89"/>
      <c r="O119" s="89"/>
      <c r="P119" s="89"/>
      <c r="Q119" s="89"/>
      <c r="R119" s="89"/>
      <c r="S119" s="89"/>
      <c r="T119" s="89"/>
      <c r="U119" s="89"/>
      <c r="V119" s="89"/>
      <c r="W119" s="89"/>
      <c r="X119" s="89"/>
      <c r="Y119" s="89"/>
      <c r="Z119" s="89"/>
      <c r="AA119" s="89"/>
      <c r="AB119" s="89"/>
      <c r="AC119" s="89"/>
      <c r="AD119" s="89"/>
      <c r="AE119" s="89"/>
      <c r="AF119" s="89"/>
      <c r="AG119" s="89"/>
      <c r="AH119" s="89"/>
      <c r="AI119" s="89"/>
      <c r="AJ119" s="89"/>
      <c r="AK119" s="89"/>
      <c r="AL119" s="89"/>
      <c r="AM119" s="89"/>
      <c r="AN119" s="89"/>
      <c r="AO119" s="89"/>
      <c r="AP119" s="89"/>
      <c r="AQ119" s="89"/>
      <c r="AR119" s="89"/>
      <c r="AS119" s="89"/>
      <c r="AT119" s="89"/>
      <c r="AU119" s="89"/>
      <c r="AV119" s="89"/>
      <c r="AW119" s="89"/>
      <c r="AX119" s="89"/>
      <c r="AY119" s="89"/>
      <c r="AZ119" s="89"/>
      <c r="BA119" s="89"/>
      <c r="BB119" s="89"/>
      <c r="BC119" s="89"/>
      <c r="BD119" s="90"/>
    </row>
    <row r="120" spans="2:56" x14ac:dyDescent="0.35">
      <c r="B120" s="20" t="s">
        <v>319</v>
      </c>
      <c r="C120" s="91"/>
      <c r="D120" s="92"/>
      <c r="E120" s="92"/>
      <c r="F120" s="92"/>
      <c r="G120" s="92"/>
      <c r="H120" s="92"/>
      <c r="I120" s="92"/>
      <c r="J120" s="92"/>
      <c r="K120" s="92"/>
      <c r="L120" s="92"/>
      <c r="M120" s="92"/>
      <c r="N120" s="92"/>
      <c r="O120" s="92"/>
      <c r="P120" s="92"/>
      <c r="Q120" s="92"/>
      <c r="R120" s="92"/>
      <c r="S120" s="92"/>
      <c r="T120" s="92"/>
      <c r="U120" s="92"/>
      <c r="V120" s="92"/>
      <c r="W120" s="92"/>
      <c r="X120" s="92"/>
      <c r="Y120" s="92"/>
      <c r="Z120" s="92"/>
      <c r="AA120" s="92"/>
      <c r="AB120" s="92"/>
      <c r="AC120" s="92"/>
      <c r="AD120" s="92"/>
      <c r="AE120" s="92"/>
      <c r="AF120" s="92"/>
      <c r="AG120" s="92"/>
      <c r="AH120" s="92"/>
      <c r="AI120" s="92"/>
      <c r="AJ120" s="92"/>
      <c r="AK120" s="92"/>
      <c r="AL120" s="92"/>
      <c r="AM120" s="92"/>
      <c r="AN120" s="92"/>
      <c r="AO120" s="92"/>
      <c r="AP120" s="92"/>
      <c r="AQ120" s="92"/>
      <c r="AR120" s="92"/>
      <c r="AS120" s="92"/>
      <c r="AT120" s="92"/>
      <c r="AU120" s="92"/>
      <c r="AV120" s="92"/>
      <c r="AW120" s="92"/>
      <c r="AX120" s="92"/>
      <c r="AY120" s="92"/>
      <c r="AZ120" s="92"/>
      <c r="BA120" s="92"/>
      <c r="BB120" s="92"/>
      <c r="BC120" s="92"/>
      <c r="BD120" s="93"/>
    </row>
    <row r="121" spans="2:56" x14ac:dyDescent="0.35">
      <c r="B121" s="20" t="s">
        <v>320</v>
      </c>
      <c r="C121" s="91"/>
      <c r="D121" s="92"/>
      <c r="E121" s="92"/>
      <c r="F121" s="92"/>
      <c r="G121" s="92"/>
      <c r="H121" s="92"/>
      <c r="I121" s="92"/>
      <c r="J121" s="92"/>
      <c r="K121" s="92"/>
      <c r="L121" s="92"/>
      <c r="M121" s="92"/>
      <c r="N121" s="92"/>
      <c r="O121" s="92"/>
      <c r="P121" s="92"/>
      <c r="Q121" s="92"/>
      <c r="R121" s="92"/>
      <c r="S121" s="92"/>
      <c r="T121" s="92"/>
      <c r="U121" s="92"/>
      <c r="V121" s="92"/>
      <c r="W121" s="92"/>
      <c r="X121" s="92"/>
      <c r="Y121" s="92"/>
      <c r="Z121" s="92"/>
      <c r="AA121" s="92"/>
      <c r="AB121" s="92"/>
      <c r="AC121" s="92"/>
      <c r="AD121" s="92"/>
      <c r="AE121" s="92"/>
      <c r="AF121" s="92"/>
      <c r="AG121" s="92"/>
      <c r="AH121" s="92"/>
      <c r="AI121" s="92"/>
      <c r="AJ121" s="92"/>
      <c r="AK121" s="92"/>
      <c r="AL121" s="92"/>
      <c r="AM121" s="92"/>
      <c r="AN121" s="92"/>
      <c r="AO121" s="92"/>
      <c r="AP121" s="92"/>
      <c r="AQ121" s="92"/>
      <c r="AR121" s="92"/>
      <c r="AS121" s="92"/>
      <c r="AT121" s="92"/>
      <c r="AU121" s="92"/>
      <c r="AV121" s="92"/>
      <c r="AW121" s="92"/>
      <c r="AX121" s="92"/>
      <c r="AY121" s="92"/>
      <c r="AZ121" s="92"/>
      <c r="BA121" s="92"/>
      <c r="BB121" s="92"/>
      <c r="BC121" s="92"/>
      <c r="BD121" s="93"/>
    </row>
    <row r="122" spans="2:56" x14ac:dyDescent="0.35">
      <c r="B122" s="20" t="s">
        <v>321</v>
      </c>
      <c r="C122" s="91"/>
      <c r="D122" s="92"/>
      <c r="E122" s="92"/>
      <c r="F122" s="92"/>
      <c r="G122" s="92"/>
      <c r="H122" s="92"/>
      <c r="I122" s="92"/>
      <c r="J122" s="92"/>
      <c r="K122" s="92"/>
      <c r="L122" s="92"/>
      <c r="M122" s="92"/>
      <c r="N122" s="92"/>
      <c r="O122" s="92"/>
      <c r="P122" s="92"/>
      <c r="Q122" s="92"/>
      <c r="R122" s="92"/>
      <c r="S122" s="92"/>
      <c r="T122" s="92"/>
      <c r="U122" s="92"/>
      <c r="V122" s="92"/>
      <c r="W122" s="92"/>
      <c r="X122" s="92"/>
      <c r="Y122" s="92"/>
      <c r="Z122" s="92"/>
      <c r="AA122" s="92"/>
      <c r="AB122" s="92"/>
      <c r="AC122" s="92"/>
      <c r="AD122" s="92"/>
      <c r="AE122" s="92"/>
      <c r="AF122" s="92"/>
      <c r="AG122" s="92"/>
      <c r="AH122" s="92"/>
      <c r="AI122" s="92"/>
      <c r="AJ122" s="92"/>
      <c r="AK122" s="92"/>
      <c r="AL122" s="92"/>
      <c r="AM122" s="92"/>
      <c r="AN122" s="92"/>
      <c r="AO122" s="92"/>
      <c r="AP122" s="92"/>
      <c r="AQ122" s="92"/>
      <c r="AR122" s="92"/>
      <c r="AS122" s="92"/>
      <c r="AT122" s="92"/>
      <c r="AU122" s="92"/>
      <c r="AV122" s="92"/>
      <c r="AW122" s="92"/>
      <c r="AX122" s="92"/>
      <c r="AY122" s="92"/>
      <c r="AZ122" s="92"/>
      <c r="BA122" s="92"/>
      <c r="BB122" s="92"/>
      <c r="BC122" s="92"/>
      <c r="BD122" s="93"/>
    </row>
    <row r="123" spans="2:56" x14ac:dyDescent="0.35">
      <c r="B123" s="20" t="s">
        <v>322</v>
      </c>
      <c r="C123" s="91"/>
      <c r="D123" s="92"/>
      <c r="E123" s="92"/>
      <c r="F123" s="92"/>
      <c r="G123" s="92"/>
      <c r="H123" s="92"/>
      <c r="I123" s="92"/>
      <c r="J123" s="92"/>
      <c r="K123" s="92"/>
      <c r="L123" s="92"/>
      <c r="M123" s="92"/>
      <c r="N123" s="92"/>
      <c r="O123" s="92"/>
      <c r="P123" s="92"/>
      <c r="Q123" s="92"/>
      <c r="R123" s="92"/>
      <c r="S123" s="92"/>
      <c r="T123" s="92"/>
      <c r="U123" s="92"/>
      <c r="V123" s="92"/>
      <c r="W123" s="92"/>
      <c r="X123" s="92"/>
      <c r="Y123" s="92"/>
      <c r="Z123" s="92"/>
      <c r="AA123" s="92"/>
      <c r="AB123" s="92"/>
      <c r="AC123" s="92"/>
      <c r="AD123" s="92"/>
      <c r="AE123" s="92"/>
      <c r="AF123" s="92"/>
      <c r="AG123" s="92"/>
      <c r="AH123" s="92"/>
      <c r="AI123" s="92"/>
      <c r="AJ123" s="92"/>
      <c r="AK123" s="92"/>
      <c r="AL123" s="92"/>
      <c r="AM123" s="92"/>
      <c r="AN123" s="92"/>
      <c r="AO123" s="92"/>
      <c r="AP123" s="92"/>
      <c r="AQ123" s="92"/>
      <c r="AR123" s="92"/>
      <c r="AS123" s="92"/>
      <c r="AT123" s="92"/>
      <c r="AU123" s="92"/>
      <c r="AV123" s="92"/>
      <c r="AW123" s="92"/>
      <c r="AX123" s="92"/>
      <c r="AY123" s="92"/>
      <c r="AZ123" s="92"/>
      <c r="BA123" s="92"/>
      <c r="BB123" s="92"/>
      <c r="BC123" s="92"/>
      <c r="BD123" s="93"/>
    </row>
    <row r="124" spans="2:56" x14ac:dyDescent="0.35">
      <c r="B124" s="20" t="s">
        <v>323</v>
      </c>
      <c r="C124" s="91"/>
      <c r="D124" s="92"/>
      <c r="E124" s="92"/>
      <c r="F124" s="92"/>
      <c r="G124" s="92"/>
      <c r="H124" s="92"/>
      <c r="I124" s="92"/>
      <c r="J124" s="92"/>
      <c r="K124" s="92"/>
      <c r="L124" s="92"/>
      <c r="M124" s="92"/>
      <c r="N124" s="92"/>
      <c r="O124" s="92"/>
      <c r="P124" s="92"/>
      <c r="Q124" s="92"/>
      <c r="R124" s="92"/>
      <c r="S124" s="92"/>
      <c r="T124" s="92"/>
      <c r="U124" s="92"/>
      <c r="V124" s="92"/>
      <c r="W124" s="92"/>
      <c r="X124" s="92"/>
      <c r="Y124" s="92"/>
      <c r="Z124" s="92"/>
      <c r="AA124" s="92"/>
      <c r="AB124" s="92"/>
      <c r="AC124" s="92"/>
      <c r="AD124" s="92"/>
      <c r="AE124" s="92"/>
      <c r="AF124" s="92"/>
      <c r="AG124" s="92"/>
      <c r="AH124" s="92"/>
      <c r="AI124" s="92"/>
      <c r="AJ124" s="92"/>
      <c r="AK124" s="92"/>
      <c r="AL124" s="92"/>
      <c r="AM124" s="92"/>
      <c r="AN124" s="92"/>
      <c r="AO124" s="92"/>
      <c r="AP124" s="92"/>
      <c r="AQ124" s="92"/>
      <c r="AR124" s="92"/>
      <c r="AS124" s="92"/>
      <c r="AT124" s="92"/>
      <c r="AU124" s="92"/>
      <c r="AV124" s="92"/>
      <c r="AW124" s="92"/>
      <c r="AX124" s="92"/>
      <c r="AY124" s="92"/>
      <c r="AZ124" s="92"/>
      <c r="BA124" s="92"/>
      <c r="BB124" s="92"/>
      <c r="BC124" s="92"/>
      <c r="BD124" s="93"/>
    </row>
    <row r="125" spans="2:56" x14ac:dyDescent="0.35">
      <c r="B125" s="20" t="s">
        <v>324</v>
      </c>
      <c r="C125" s="91"/>
      <c r="D125" s="92"/>
      <c r="E125" s="92"/>
      <c r="F125" s="92"/>
      <c r="G125" s="92"/>
      <c r="H125" s="92"/>
      <c r="I125" s="92"/>
      <c r="J125" s="92"/>
      <c r="K125" s="92"/>
      <c r="L125" s="92"/>
      <c r="M125" s="92"/>
      <c r="N125" s="92"/>
      <c r="O125" s="92"/>
      <c r="P125" s="92"/>
      <c r="Q125" s="92"/>
      <c r="R125" s="92"/>
      <c r="S125" s="92"/>
      <c r="T125" s="92"/>
      <c r="U125" s="92"/>
      <c r="V125" s="92"/>
      <c r="W125" s="92"/>
      <c r="X125" s="92"/>
      <c r="Y125" s="92"/>
      <c r="Z125" s="92"/>
      <c r="AA125" s="92"/>
      <c r="AB125" s="92"/>
      <c r="AC125" s="92"/>
      <c r="AD125" s="92"/>
      <c r="AE125" s="92"/>
      <c r="AF125" s="92"/>
      <c r="AG125" s="92"/>
      <c r="AH125" s="92"/>
      <c r="AI125" s="92"/>
      <c r="AJ125" s="92"/>
      <c r="AK125" s="92"/>
      <c r="AL125" s="92"/>
      <c r="AM125" s="92"/>
      <c r="AN125" s="92"/>
      <c r="AO125" s="92"/>
      <c r="AP125" s="92"/>
      <c r="AQ125" s="92"/>
      <c r="AR125" s="92"/>
      <c r="AS125" s="92"/>
      <c r="AT125" s="92"/>
      <c r="AU125" s="92"/>
      <c r="AV125" s="92"/>
      <c r="AW125" s="92"/>
      <c r="AX125" s="92"/>
      <c r="AY125" s="92"/>
      <c r="AZ125" s="92"/>
      <c r="BA125" s="92"/>
      <c r="BB125" s="92"/>
      <c r="BC125" s="92"/>
      <c r="BD125" s="93"/>
    </row>
    <row r="126" spans="2:56" x14ac:dyDescent="0.35">
      <c r="B126" s="20" t="s">
        <v>325</v>
      </c>
      <c r="C126" s="91"/>
      <c r="D126" s="92"/>
      <c r="E126" s="92"/>
      <c r="F126" s="92"/>
      <c r="G126" s="92"/>
      <c r="H126" s="92"/>
      <c r="I126" s="92"/>
      <c r="J126" s="92"/>
      <c r="K126" s="92"/>
      <c r="L126" s="92"/>
      <c r="M126" s="92"/>
      <c r="N126" s="92"/>
      <c r="O126" s="92"/>
      <c r="P126" s="92"/>
      <c r="Q126" s="92"/>
      <c r="R126" s="92"/>
      <c r="S126" s="92"/>
      <c r="T126" s="92"/>
      <c r="U126" s="92"/>
      <c r="V126" s="92"/>
      <c r="W126" s="92"/>
      <c r="X126" s="92"/>
      <c r="Y126" s="92"/>
      <c r="Z126" s="92"/>
      <c r="AA126" s="92"/>
      <c r="AB126" s="92"/>
      <c r="AC126" s="92"/>
      <c r="AD126" s="92"/>
      <c r="AE126" s="92"/>
      <c r="AF126" s="92"/>
      <c r="AG126" s="92"/>
      <c r="AH126" s="92"/>
      <c r="AI126" s="92"/>
      <c r="AJ126" s="92"/>
      <c r="AK126" s="92"/>
      <c r="AL126" s="92"/>
      <c r="AM126" s="92"/>
      <c r="AN126" s="92"/>
      <c r="AO126" s="92"/>
      <c r="AP126" s="92"/>
      <c r="AQ126" s="92"/>
      <c r="AR126" s="92"/>
      <c r="AS126" s="92"/>
      <c r="AT126" s="92"/>
      <c r="AU126" s="92"/>
      <c r="AV126" s="92"/>
      <c r="AW126" s="92"/>
      <c r="AX126" s="92"/>
      <c r="AY126" s="92"/>
      <c r="AZ126" s="92"/>
      <c r="BA126" s="92"/>
      <c r="BB126" s="92"/>
      <c r="BC126" s="92"/>
      <c r="BD126" s="93"/>
    </row>
    <row r="127" spans="2:56" x14ac:dyDescent="0.35">
      <c r="B127" s="20" t="s">
        <v>326</v>
      </c>
      <c r="C127" s="91"/>
      <c r="D127" s="92"/>
      <c r="E127" s="92"/>
      <c r="F127" s="92"/>
      <c r="G127" s="92"/>
      <c r="H127" s="92"/>
      <c r="I127" s="92"/>
      <c r="J127" s="92"/>
      <c r="K127" s="92"/>
      <c r="L127" s="92"/>
      <c r="M127" s="92"/>
      <c r="N127" s="92"/>
      <c r="O127" s="92"/>
      <c r="P127" s="92"/>
      <c r="Q127" s="92"/>
      <c r="R127" s="92"/>
      <c r="S127" s="92"/>
      <c r="T127" s="92"/>
      <c r="U127" s="92"/>
      <c r="V127" s="92"/>
      <c r="W127" s="92"/>
      <c r="X127" s="92"/>
      <c r="Y127" s="92"/>
      <c r="Z127" s="92"/>
      <c r="AA127" s="92"/>
      <c r="AB127" s="92"/>
      <c r="AC127" s="92"/>
      <c r="AD127" s="92"/>
      <c r="AE127" s="92"/>
      <c r="AF127" s="92"/>
      <c r="AG127" s="92"/>
      <c r="AH127" s="92"/>
      <c r="AI127" s="92"/>
      <c r="AJ127" s="92"/>
      <c r="AK127" s="92"/>
      <c r="AL127" s="92"/>
      <c r="AM127" s="92"/>
      <c r="AN127" s="92"/>
      <c r="AO127" s="92"/>
      <c r="AP127" s="92"/>
      <c r="AQ127" s="92"/>
      <c r="AR127" s="92"/>
      <c r="AS127" s="92"/>
      <c r="AT127" s="92"/>
      <c r="AU127" s="92"/>
      <c r="AV127" s="92"/>
      <c r="AW127" s="92"/>
      <c r="AX127" s="92"/>
      <c r="AY127" s="92"/>
      <c r="AZ127" s="92"/>
      <c r="BA127" s="92"/>
      <c r="BB127" s="92"/>
      <c r="BC127" s="92"/>
      <c r="BD127" s="93"/>
    </row>
    <row r="128" spans="2:56" x14ac:dyDescent="0.35">
      <c r="B128" s="20" t="s">
        <v>327</v>
      </c>
      <c r="C128" s="97"/>
      <c r="D128" s="98"/>
      <c r="E128" s="98"/>
      <c r="F128" s="98"/>
      <c r="G128" s="98"/>
      <c r="H128" s="98"/>
      <c r="I128" s="98"/>
      <c r="J128" s="98"/>
      <c r="K128" s="98"/>
      <c r="L128" s="98"/>
      <c r="M128" s="98"/>
      <c r="N128" s="98"/>
      <c r="O128" s="98"/>
      <c r="P128" s="98"/>
      <c r="Q128" s="98"/>
      <c r="R128" s="98"/>
      <c r="S128" s="98"/>
      <c r="T128" s="98"/>
      <c r="U128" s="98"/>
      <c r="V128" s="98"/>
      <c r="W128" s="98"/>
      <c r="X128" s="98"/>
      <c r="Y128" s="98"/>
      <c r="Z128" s="98"/>
      <c r="AA128" s="98"/>
      <c r="AB128" s="98"/>
      <c r="AC128" s="98"/>
      <c r="AD128" s="98"/>
      <c r="AE128" s="98"/>
      <c r="AF128" s="98"/>
      <c r="AG128" s="98"/>
      <c r="AH128" s="98"/>
      <c r="AI128" s="98"/>
      <c r="AJ128" s="98"/>
      <c r="AK128" s="98"/>
      <c r="AL128" s="98"/>
      <c r="AM128" s="98"/>
      <c r="AN128" s="98"/>
      <c r="AO128" s="98"/>
      <c r="AP128" s="98"/>
      <c r="AQ128" s="98"/>
      <c r="AR128" s="98"/>
      <c r="AS128" s="98"/>
      <c r="AT128" s="98"/>
      <c r="AU128" s="98"/>
      <c r="AV128" s="98"/>
      <c r="AW128" s="98"/>
      <c r="AX128" s="98"/>
      <c r="AY128" s="98"/>
      <c r="AZ128" s="98"/>
      <c r="BA128" s="98"/>
      <c r="BB128" s="98"/>
      <c r="BC128" s="98"/>
      <c r="BD128" s="99"/>
    </row>
    <row r="129" spans="2:56" x14ac:dyDescent="0.35">
      <c r="B129" s="20" t="s">
        <v>328</v>
      </c>
      <c r="C129" s="97"/>
      <c r="D129" s="98"/>
      <c r="E129" s="98"/>
      <c r="F129" s="98"/>
      <c r="G129" s="98"/>
      <c r="H129" s="98"/>
      <c r="I129" s="98"/>
      <c r="J129" s="98"/>
      <c r="K129" s="98"/>
      <c r="L129" s="98"/>
      <c r="M129" s="98"/>
      <c r="N129" s="98"/>
      <c r="O129" s="98"/>
      <c r="P129" s="98"/>
      <c r="Q129" s="98"/>
      <c r="R129" s="98"/>
      <c r="S129" s="98"/>
      <c r="T129" s="98"/>
      <c r="U129" s="98"/>
      <c r="V129" s="98"/>
      <c r="W129" s="98"/>
      <c r="X129" s="98"/>
      <c r="Y129" s="98"/>
      <c r="Z129" s="98"/>
      <c r="AA129" s="98"/>
      <c r="AB129" s="98"/>
      <c r="AC129" s="98"/>
      <c r="AD129" s="98"/>
      <c r="AE129" s="98"/>
      <c r="AF129" s="98"/>
      <c r="AG129" s="98"/>
      <c r="AH129" s="98"/>
      <c r="AI129" s="98"/>
      <c r="AJ129" s="98"/>
      <c r="AK129" s="98"/>
      <c r="AL129" s="98"/>
      <c r="AM129" s="98"/>
      <c r="AN129" s="98"/>
      <c r="AO129" s="98"/>
      <c r="AP129" s="98"/>
      <c r="AQ129" s="98"/>
      <c r="AR129" s="98"/>
      <c r="AS129" s="98"/>
      <c r="AT129" s="98"/>
      <c r="AU129" s="98"/>
      <c r="AV129" s="98"/>
      <c r="AW129" s="98"/>
      <c r="AX129" s="98"/>
      <c r="AY129" s="98"/>
      <c r="AZ129" s="98"/>
      <c r="BA129" s="98"/>
      <c r="BB129" s="98"/>
      <c r="BC129" s="98"/>
      <c r="BD129" s="99"/>
    </row>
    <row r="130" spans="2:56" x14ac:dyDescent="0.35">
      <c r="B130" s="20" t="s">
        <v>329</v>
      </c>
      <c r="C130" s="97"/>
      <c r="D130" s="98"/>
      <c r="E130" s="98"/>
      <c r="F130" s="98"/>
      <c r="G130" s="98"/>
      <c r="H130" s="98"/>
      <c r="I130" s="98"/>
      <c r="J130" s="98"/>
      <c r="K130" s="98"/>
      <c r="L130" s="98"/>
      <c r="M130" s="98"/>
      <c r="N130" s="98"/>
      <c r="O130" s="98"/>
      <c r="P130" s="98"/>
      <c r="Q130" s="98"/>
      <c r="R130" s="98"/>
      <c r="S130" s="98"/>
      <c r="T130" s="98"/>
      <c r="U130" s="98"/>
      <c r="V130" s="98"/>
      <c r="W130" s="98"/>
      <c r="X130" s="98"/>
      <c r="Y130" s="98"/>
      <c r="Z130" s="98"/>
      <c r="AA130" s="98"/>
      <c r="AB130" s="98"/>
      <c r="AC130" s="98"/>
      <c r="AD130" s="98"/>
      <c r="AE130" s="98"/>
      <c r="AF130" s="98"/>
      <c r="AG130" s="98"/>
      <c r="AH130" s="98"/>
      <c r="AI130" s="98"/>
      <c r="AJ130" s="98"/>
      <c r="AK130" s="98"/>
      <c r="AL130" s="98"/>
      <c r="AM130" s="98"/>
      <c r="AN130" s="98"/>
      <c r="AO130" s="98"/>
      <c r="AP130" s="98"/>
      <c r="AQ130" s="98"/>
      <c r="AR130" s="98"/>
      <c r="AS130" s="98"/>
      <c r="AT130" s="98"/>
      <c r="AU130" s="98"/>
      <c r="AV130" s="98"/>
      <c r="AW130" s="98"/>
      <c r="AX130" s="98"/>
      <c r="AY130" s="98"/>
      <c r="AZ130" s="98"/>
      <c r="BA130" s="98"/>
      <c r="BB130" s="98"/>
      <c r="BC130" s="98"/>
      <c r="BD130" s="99"/>
    </row>
    <row r="131" spans="2:56" x14ac:dyDescent="0.35">
      <c r="B131" s="20" t="s">
        <v>330</v>
      </c>
      <c r="C131" s="97"/>
      <c r="D131" s="98"/>
      <c r="E131" s="98"/>
      <c r="F131" s="98"/>
      <c r="G131" s="98"/>
      <c r="H131" s="98"/>
      <c r="I131" s="98"/>
      <c r="J131" s="98"/>
      <c r="K131" s="98"/>
      <c r="L131" s="98"/>
      <c r="M131" s="98"/>
      <c r="N131" s="98"/>
      <c r="O131" s="98"/>
      <c r="P131" s="98"/>
      <c r="Q131" s="98"/>
      <c r="R131" s="98"/>
      <c r="S131" s="98"/>
      <c r="T131" s="98"/>
      <c r="U131" s="98"/>
      <c r="V131" s="98"/>
      <c r="W131" s="98"/>
      <c r="X131" s="98"/>
      <c r="Y131" s="98"/>
      <c r="Z131" s="98"/>
      <c r="AA131" s="98"/>
      <c r="AB131" s="98"/>
      <c r="AC131" s="98"/>
      <c r="AD131" s="98"/>
      <c r="AE131" s="98"/>
      <c r="AF131" s="98"/>
      <c r="AG131" s="98"/>
      <c r="AH131" s="98"/>
      <c r="AI131" s="98"/>
      <c r="AJ131" s="98"/>
      <c r="AK131" s="98"/>
      <c r="AL131" s="98"/>
      <c r="AM131" s="98"/>
      <c r="AN131" s="98"/>
      <c r="AO131" s="98"/>
      <c r="AP131" s="98"/>
      <c r="AQ131" s="98"/>
      <c r="AR131" s="98"/>
      <c r="AS131" s="98"/>
      <c r="AT131" s="98"/>
      <c r="AU131" s="98"/>
      <c r="AV131" s="98"/>
      <c r="AW131" s="98"/>
      <c r="AX131" s="98"/>
      <c r="AY131" s="98"/>
      <c r="AZ131" s="98"/>
      <c r="BA131" s="98"/>
      <c r="BB131" s="98"/>
      <c r="BC131" s="98"/>
      <c r="BD131" s="99"/>
    </row>
    <row r="132" spans="2:56" ht="15" thickBot="1" x14ac:dyDescent="0.4">
      <c r="B132" s="20" t="s">
        <v>331</v>
      </c>
      <c r="C132" s="97"/>
      <c r="D132" s="98"/>
      <c r="E132" s="98"/>
      <c r="F132" s="98"/>
      <c r="G132" s="98"/>
      <c r="H132" s="98"/>
      <c r="I132" s="98"/>
      <c r="J132" s="98"/>
      <c r="K132" s="98"/>
      <c r="L132" s="98"/>
      <c r="M132" s="98"/>
      <c r="N132" s="98"/>
      <c r="O132" s="98"/>
      <c r="P132" s="98"/>
      <c r="Q132" s="98"/>
      <c r="R132" s="98"/>
      <c r="S132" s="98"/>
      <c r="T132" s="98"/>
      <c r="U132" s="98"/>
      <c r="V132" s="98"/>
      <c r="W132" s="98"/>
      <c r="X132" s="98"/>
      <c r="Y132" s="98"/>
      <c r="Z132" s="98"/>
      <c r="AA132" s="98"/>
      <c r="AB132" s="98"/>
      <c r="AC132" s="98"/>
      <c r="AD132" s="98"/>
      <c r="AE132" s="98"/>
      <c r="AF132" s="98"/>
      <c r="AG132" s="98"/>
      <c r="AH132" s="98"/>
      <c r="AI132" s="98"/>
      <c r="AJ132" s="98"/>
      <c r="AK132" s="98"/>
      <c r="AL132" s="98"/>
      <c r="AM132" s="98"/>
      <c r="AN132" s="98"/>
      <c r="AO132" s="98"/>
      <c r="AP132" s="98"/>
      <c r="AQ132" s="98"/>
      <c r="AR132" s="98"/>
      <c r="AS132" s="98"/>
      <c r="AT132" s="98"/>
      <c r="AU132" s="98"/>
      <c r="AV132" s="98"/>
      <c r="AW132" s="98"/>
      <c r="AX132" s="98"/>
      <c r="AY132" s="98"/>
      <c r="AZ132" s="98"/>
      <c r="BA132" s="98"/>
      <c r="BB132" s="98"/>
      <c r="BC132" s="98"/>
      <c r="BD132" s="99"/>
    </row>
    <row r="133" spans="2:56" ht="15" thickBot="1" x14ac:dyDescent="0.4">
      <c r="B133" s="75" t="s">
        <v>352</v>
      </c>
      <c r="C133" s="79">
        <f>COUNTA(C119:C132)/14</f>
        <v>0</v>
      </c>
      <c r="D133" s="79">
        <f t="shared" ref="D133:BD133" si="7">COUNTA(D119:D132)/14</f>
        <v>0</v>
      </c>
      <c r="E133" s="79">
        <f t="shared" si="7"/>
        <v>0</v>
      </c>
      <c r="F133" s="79">
        <f t="shared" si="7"/>
        <v>0</v>
      </c>
      <c r="G133" s="79">
        <f t="shared" si="7"/>
        <v>0</v>
      </c>
      <c r="H133" s="79">
        <f t="shared" si="7"/>
        <v>0</v>
      </c>
      <c r="I133" s="79">
        <f t="shared" si="7"/>
        <v>0</v>
      </c>
      <c r="J133" s="79">
        <f t="shared" si="7"/>
        <v>0</v>
      </c>
      <c r="K133" s="79">
        <f t="shared" si="7"/>
        <v>0</v>
      </c>
      <c r="L133" s="79">
        <f t="shared" si="7"/>
        <v>0</v>
      </c>
      <c r="M133" s="79">
        <f t="shared" si="7"/>
        <v>0</v>
      </c>
      <c r="N133" s="79">
        <f t="shared" si="7"/>
        <v>0</v>
      </c>
      <c r="O133" s="79">
        <f t="shared" si="7"/>
        <v>0</v>
      </c>
      <c r="P133" s="79">
        <f t="shared" si="7"/>
        <v>0</v>
      </c>
      <c r="Q133" s="79">
        <f t="shared" si="7"/>
        <v>0</v>
      </c>
      <c r="R133" s="79">
        <f t="shared" si="7"/>
        <v>0</v>
      </c>
      <c r="S133" s="79">
        <f t="shared" si="7"/>
        <v>0</v>
      </c>
      <c r="T133" s="79">
        <f t="shared" si="7"/>
        <v>0</v>
      </c>
      <c r="U133" s="79">
        <f t="shared" si="7"/>
        <v>0</v>
      </c>
      <c r="V133" s="79">
        <f t="shared" si="7"/>
        <v>0</v>
      </c>
      <c r="W133" s="79">
        <f t="shared" si="7"/>
        <v>0</v>
      </c>
      <c r="X133" s="79">
        <f t="shared" si="7"/>
        <v>0</v>
      </c>
      <c r="Y133" s="79">
        <f t="shared" si="7"/>
        <v>0</v>
      </c>
      <c r="Z133" s="79">
        <f t="shared" si="7"/>
        <v>0</v>
      </c>
      <c r="AA133" s="79">
        <f t="shared" si="7"/>
        <v>0</v>
      </c>
      <c r="AB133" s="79">
        <f t="shared" si="7"/>
        <v>0</v>
      </c>
      <c r="AC133" s="79">
        <f t="shared" si="7"/>
        <v>0</v>
      </c>
      <c r="AD133" s="79">
        <f t="shared" si="7"/>
        <v>0</v>
      </c>
      <c r="AE133" s="79">
        <f t="shared" si="7"/>
        <v>0</v>
      </c>
      <c r="AF133" s="79">
        <f t="shared" si="7"/>
        <v>0</v>
      </c>
      <c r="AG133" s="79">
        <f t="shared" si="7"/>
        <v>0</v>
      </c>
      <c r="AH133" s="79">
        <f t="shared" si="7"/>
        <v>0</v>
      </c>
      <c r="AI133" s="79">
        <f t="shared" si="7"/>
        <v>0</v>
      </c>
      <c r="AJ133" s="79">
        <f t="shared" si="7"/>
        <v>0</v>
      </c>
      <c r="AK133" s="79">
        <f t="shared" si="7"/>
        <v>0</v>
      </c>
      <c r="AL133" s="79">
        <f t="shared" si="7"/>
        <v>0</v>
      </c>
      <c r="AM133" s="79">
        <f t="shared" si="7"/>
        <v>0</v>
      </c>
      <c r="AN133" s="79">
        <f t="shared" si="7"/>
        <v>0</v>
      </c>
      <c r="AO133" s="79">
        <f t="shared" si="7"/>
        <v>0</v>
      </c>
      <c r="AP133" s="79">
        <f t="shared" si="7"/>
        <v>0</v>
      </c>
      <c r="AQ133" s="79">
        <f t="shared" si="7"/>
        <v>0</v>
      </c>
      <c r="AR133" s="79">
        <f t="shared" si="7"/>
        <v>0</v>
      </c>
      <c r="AS133" s="79">
        <f t="shared" si="7"/>
        <v>0</v>
      </c>
      <c r="AT133" s="79">
        <f t="shared" si="7"/>
        <v>0</v>
      </c>
      <c r="AU133" s="79">
        <f t="shared" si="7"/>
        <v>0</v>
      </c>
      <c r="AV133" s="79">
        <f t="shared" si="7"/>
        <v>0</v>
      </c>
      <c r="AW133" s="79">
        <f t="shared" si="7"/>
        <v>0</v>
      </c>
      <c r="AX133" s="79">
        <f t="shared" si="7"/>
        <v>0</v>
      </c>
      <c r="AY133" s="79">
        <f t="shared" si="7"/>
        <v>0</v>
      </c>
      <c r="AZ133" s="79">
        <f t="shared" si="7"/>
        <v>0</v>
      </c>
      <c r="BA133" s="79">
        <f t="shared" si="7"/>
        <v>0</v>
      </c>
      <c r="BB133" s="79">
        <f t="shared" si="7"/>
        <v>0</v>
      </c>
      <c r="BC133" s="79">
        <f t="shared" si="7"/>
        <v>0</v>
      </c>
      <c r="BD133" s="79">
        <f t="shared" si="7"/>
        <v>0</v>
      </c>
    </row>
  </sheetData>
  <mergeCells count="243">
    <mergeCell ref="AU65:AV65"/>
    <mergeCell ref="AW65:AX65"/>
    <mergeCell ref="AY65:AZ65"/>
    <mergeCell ref="BA65:BB65"/>
    <mergeCell ref="BC65:BD65"/>
    <mergeCell ref="U7:W7"/>
    <mergeCell ref="X7:Z7"/>
    <mergeCell ref="AA7:AC7"/>
    <mergeCell ref="AD7:AF7"/>
    <mergeCell ref="AG7:AI7"/>
    <mergeCell ref="AJ7:AL7"/>
    <mergeCell ref="U8:W8"/>
    <mergeCell ref="X8:Z8"/>
    <mergeCell ref="AA8:AC8"/>
    <mergeCell ref="AD8:AF8"/>
    <mergeCell ref="AG8:AI8"/>
    <mergeCell ref="AJ8:AL8"/>
    <mergeCell ref="BC50:BD50"/>
    <mergeCell ref="AK65:AL65"/>
    <mergeCell ref="AM65:AN65"/>
    <mergeCell ref="AO65:AP65"/>
    <mergeCell ref="AQ65:AR65"/>
    <mergeCell ref="AS65:AT65"/>
    <mergeCell ref="AK50:AL50"/>
    <mergeCell ref="AC50:AD50"/>
    <mergeCell ref="AE50:AF50"/>
    <mergeCell ref="AG50:AH50"/>
    <mergeCell ref="AI50:AJ50"/>
    <mergeCell ref="S65:T65"/>
    <mergeCell ref="U65:V65"/>
    <mergeCell ref="W65:X65"/>
    <mergeCell ref="Y65:Z65"/>
    <mergeCell ref="AA65:AB65"/>
    <mergeCell ref="AC65:AD65"/>
    <mergeCell ref="AE65:AF65"/>
    <mergeCell ref="AG65:AH65"/>
    <mergeCell ref="AI65:AJ65"/>
    <mergeCell ref="AU36:AV36"/>
    <mergeCell ref="AW36:AX36"/>
    <mergeCell ref="AY36:AZ36"/>
    <mergeCell ref="BA36:BB36"/>
    <mergeCell ref="BC36:BD36"/>
    <mergeCell ref="B50:B52"/>
    <mergeCell ref="C50:D50"/>
    <mergeCell ref="E50:F50"/>
    <mergeCell ref="G50:H50"/>
    <mergeCell ref="I50:J50"/>
    <mergeCell ref="K50:L50"/>
    <mergeCell ref="M50:N50"/>
    <mergeCell ref="O50:P50"/>
    <mergeCell ref="Q50:R50"/>
    <mergeCell ref="AM50:AN50"/>
    <mergeCell ref="AO50:AP50"/>
    <mergeCell ref="AQ50:AR50"/>
    <mergeCell ref="AS50:AT50"/>
    <mergeCell ref="AU50:AV50"/>
    <mergeCell ref="AW50:AX50"/>
    <mergeCell ref="AY50:AZ50"/>
    <mergeCell ref="BA50:BB50"/>
    <mergeCell ref="S50:T50"/>
    <mergeCell ref="U50:V50"/>
    <mergeCell ref="AC36:AD36"/>
    <mergeCell ref="AE36:AF36"/>
    <mergeCell ref="AG36:AH36"/>
    <mergeCell ref="AI36:AJ36"/>
    <mergeCell ref="AK36:AL36"/>
    <mergeCell ref="AM36:AN36"/>
    <mergeCell ref="AO36:AP36"/>
    <mergeCell ref="AQ36:AR36"/>
    <mergeCell ref="AS36:AT36"/>
    <mergeCell ref="AW17:AX17"/>
    <mergeCell ref="AY17:AZ17"/>
    <mergeCell ref="B2:B16"/>
    <mergeCell ref="E5:T5"/>
    <mergeCell ref="O8:Q8"/>
    <mergeCell ref="AA17:AB17"/>
    <mergeCell ref="AC17:AD17"/>
    <mergeCell ref="AE17:AF17"/>
    <mergeCell ref="AG17:AH17"/>
    <mergeCell ref="AI17:AJ17"/>
    <mergeCell ref="B17:B19"/>
    <mergeCell ref="O17:P17"/>
    <mergeCell ref="Q17:R17"/>
    <mergeCell ref="S17:T17"/>
    <mergeCell ref="U17:V17"/>
    <mergeCell ref="W17:X17"/>
    <mergeCell ref="Y17:Z17"/>
    <mergeCell ref="C17:D17"/>
    <mergeCell ref="E17:F17"/>
    <mergeCell ref="G17:H17"/>
    <mergeCell ref="I17:J17"/>
    <mergeCell ref="K17:L17"/>
    <mergeCell ref="M17:N17"/>
    <mergeCell ref="C2:AA2"/>
    <mergeCell ref="C5:D5"/>
    <mergeCell ref="C3:D3"/>
    <mergeCell ref="F8:H8"/>
    <mergeCell ref="I8:K8"/>
    <mergeCell ref="L8:N8"/>
    <mergeCell ref="R8:T8"/>
    <mergeCell ref="C6:D6"/>
    <mergeCell ref="E6:T6"/>
    <mergeCell ref="AK17:AL17"/>
    <mergeCell ref="C7:E7"/>
    <mergeCell ref="F7:H7"/>
    <mergeCell ref="U3:AA6"/>
    <mergeCell ref="C8:E8"/>
    <mergeCell ref="E3:T3"/>
    <mergeCell ref="E4:T4"/>
    <mergeCell ref="C4:D4"/>
    <mergeCell ref="B36:B38"/>
    <mergeCell ref="B84:B86"/>
    <mergeCell ref="C84:D84"/>
    <mergeCell ref="E84:F84"/>
    <mergeCell ref="G84:H84"/>
    <mergeCell ref="I84:J84"/>
    <mergeCell ref="K84:L84"/>
    <mergeCell ref="M84:N84"/>
    <mergeCell ref="O84:P84"/>
    <mergeCell ref="C36:D36"/>
    <mergeCell ref="E36:F36"/>
    <mergeCell ref="G36:H36"/>
    <mergeCell ref="I36:J36"/>
    <mergeCell ref="K36:L36"/>
    <mergeCell ref="M36:N36"/>
    <mergeCell ref="O36:P36"/>
    <mergeCell ref="B65:B67"/>
    <mergeCell ref="C65:D65"/>
    <mergeCell ref="E65:F65"/>
    <mergeCell ref="G65:H65"/>
    <mergeCell ref="I65:J65"/>
    <mergeCell ref="K65:L65"/>
    <mergeCell ref="M65:N65"/>
    <mergeCell ref="O65:P65"/>
    <mergeCell ref="Q84:R84"/>
    <mergeCell ref="S84:T84"/>
    <mergeCell ref="U84:V84"/>
    <mergeCell ref="W84:X84"/>
    <mergeCell ref="Y84:Z84"/>
    <mergeCell ref="AA84:AB84"/>
    <mergeCell ref="I7:K7"/>
    <mergeCell ref="L7:N7"/>
    <mergeCell ref="O7:Q7"/>
    <mergeCell ref="R7:T7"/>
    <mergeCell ref="Q36:R36"/>
    <mergeCell ref="S36:T36"/>
    <mergeCell ref="U36:V36"/>
    <mergeCell ref="W36:X36"/>
    <mergeCell ref="Y36:Z36"/>
    <mergeCell ref="AA36:AB36"/>
    <mergeCell ref="W50:X50"/>
    <mergeCell ref="Y50:Z50"/>
    <mergeCell ref="AA50:AB50"/>
    <mergeCell ref="Q65:R65"/>
    <mergeCell ref="AC84:AD84"/>
    <mergeCell ref="AE84:AF84"/>
    <mergeCell ref="AG84:AH84"/>
    <mergeCell ref="AI84:AJ84"/>
    <mergeCell ref="AK84:AL84"/>
    <mergeCell ref="AM84:AN84"/>
    <mergeCell ref="AO84:AP84"/>
    <mergeCell ref="AQ84:AR84"/>
    <mergeCell ref="AS84:AT84"/>
    <mergeCell ref="AU84:AV84"/>
    <mergeCell ref="AW84:AX84"/>
    <mergeCell ref="AY84:AZ84"/>
    <mergeCell ref="BA84:BB84"/>
    <mergeCell ref="BC84:BD84"/>
    <mergeCell ref="AM7:AO7"/>
    <mergeCell ref="AP7:AR7"/>
    <mergeCell ref="AS7:AU7"/>
    <mergeCell ref="AV7:AX7"/>
    <mergeCell ref="AY7:BA7"/>
    <mergeCell ref="BB7:BD7"/>
    <mergeCell ref="AM8:AO8"/>
    <mergeCell ref="AP8:AR8"/>
    <mergeCell ref="AS8:AU8"/>
    <mergeCell ref="AV8:AX8"/>
    <mergeCell ref="AY8:BA8"/>
    <mergeCell ref="BB8:BD8"/>
    <mergeCell ref="AM17:AN17"/>
    <mergeCell ref="BA17:BB17"/>
    <mergeCell ref="BC17:BD17"/>
    <mergeCell ref="AO17:AP17"/>
    <mergeCell ref="AQ17:AR17"/>
    <mergeCell ref="AS17:AT17"/>
    <mergeCell ref="AU17:AV17"/>
    <mergeCell ref="B99:B101"/>
    <mergeCell ref="C99:D99"/>
    <mergeCell ref="E99:F99"/>
    <mergeCell ref="G99:H99"/>
    <mergeCell ref="I99:J99"/>
    <mergeCell ref="K99:L99"/>
    <mergeCell ref="M99:N99"/>
    <mergeCell ref="O99:P99"/>
    <mergeCell ref="Q99:R99"/>
    <mergeCell ref="AU99:AV99"/>
    <mergeCell ref="AW99:AX99"/>
    <mergeCell ref="AY99:AZ99"/>
    <mergeCell ref="BA99:BB99"/>
    <mergeCell ref="S99:T99"/>
    <mergeCell ref="U99:V99"/>
    <mergeCell ref="W99:X99"/>
    <mergeCell ref="Y99:Z99"/>
    <mergeCell ref="AA99:AB99"/>
    <mergeCell ref="AC99:AD99"/>
    <mergeCell ref="AE99:AF99"/>
    <mergeCell ref="AG99:AH99"/>
    <mergeCell ref="AI99:AJ99"/>
    <mergeCell ref="AK116:AL116"/>
    <mergeCell ref="AM116:AN116"/>
    <mergeCell ref="AO116:AP116"/>
    <mergeCell ref="AQ116:AR116"/>
    <mergeCell ref="AS116:AT116"/>
    <mergeCell ref="AK99:AL99"/>
    <mergeCell ref="AM99:AN99"/>
    <mergeCell ref="AO99:AP99"/>
    <mergeCell ref="AQ99:AR99"/>
    <mergeCell ref="AS99:AT99"/>
    <mergeCell ref="AU116:AV116"/>
    <mergeCell ref="AW116:AX116"/>
    <mergeCell ref="AY116:AZ116"/>
    <mergeCell ref="BA116:BB116"/>
    <mergeCell ref="BC116:BD116"/>
    <mergeCell ref="BC99:BD99"/>
    <mergeCell ref="B116:B118"/>
    <mergeCell ref="C116:D116"/>
    <mergeCell ref="E116:F116"/>
    <mergeCell ref="G116:H116"/>
    <mergeCell ref="I116:J116"/>
    <mergeCell ref="K116:L116"/>
    <mergeCell ref="M116:N116"/>
    <mergeCell ref="O116:P116"/>
    <mergeCell ref="Q116:R116"/>
    <mergeCell ref="S116:T116"/>
    <mergeCell ref="U116:V116"/>
    <mergeCell ref="W116:X116"/>
    <mergeCell ref="Y116:Z116"/>
    <mergeCell ref="AA116:AB116"/>
    <mergeCell ref="AC116:AD116"/>
    <mergeCell ref="AE116:AF116"/>
    <mergeCell ref="AG116:AH116"/>
    <mergeCell ref="AI116:AJ116"/>
  </mergeCells>
  <phoneticPr fontId="1" type="noConversion"/>
  <conditionalFormatting sqref="C20:BD29 C39:BD48 C87:BD97">
    <cfRule type="notContainsBlanks" dxfId="68" priority="15">
      <formula>LEN(TRIM(C20))&gt;0</formula>
    </cfRule>
  </conditionalFormatting>
  <conditionalFormatting sqref="C53:BD63">
    <cfRule type="notContainsBlanks" dxfId="67" priority="5">
      <formula>LEN(TRIM(C53))&gt;0</formula>
    </cfRule>
  </conditionalFormatting>
  <conditionalFormatting sqref="C68:BD82">
    <cfRule type="notContainsBlanks" dxfId="66" priority="4">
      <formula>LEN(TRIM(C68))&gt;0</formula>
    </cfRule>
  </conditionalFormatting>
  <conditionalFormatting sqref="C102:BD114">
    <cfRule type="notContainsBlanks" dxfId="65" priority="2">
      <formula>LEN(TRIM(C102))&gt;0</formula>
    </cfRule>
  </conditionalFormatting>
  <conditionalFormatting sqref="C119:BD132">
    <cfRule type="notContainsBlanks" dxfId="64" priority="1">
      <formula>LEN(TRIM(C119))&gt;0</formula>
    </cfRule>
  </conditionalFormatting>
  <hyperlinks>
    <hyperlink ref="E6:T6" r:id="rId1" display="Lot Register Link" xr:uid="{06CEC37F-9C96-471F-8628-C43507C190CD}"/>
    <hyperlink ref="B17:B19" location="'ITP1-C&amp;G'!A1" display="'ITP1-C&amp;G'!A1" xr:uid="{03C0106C-764A-4C0D-9B33-89789CCC76FC}"/>
    <hyperlink ref="B36:B38" location="'ITP2-Top. Strip'!A1" display="'ITP2-Top. Strip'!A1" xr:uid="{A10728C8-61EB-4EC4-9E0B-7C8368B1351F}"/>
    <hyperlink ref="B50:B52" location="'ITP3-Sub. Prep'!A1" display="'ITP3-Sub. Prep'!A1" xr:uid="{D5478A90-4993-4056-AF2E-71BC7D226AB7}"/>
    <hyperlink ref="B65:B67" location="'ITP4-RCP Ins.'!A1" display="'ITP4-RCP Ins.'!A1" xr:uid="{CC16389B-38B0-4C49-9926-8EE6956877A0}"/>
    <hyperlink ref="B84:B86" location="'ITP8-Emb. Con.'!A1" display="'ITP8-Emb. Con.'!A1" xr:uid="{F91E3234-37D5-4610-AB9E-47F48869D41A}"/>
    <hyperlink ref="B99:B101" location="'ITP9 - Pavements'!A1" display="'ITP9 - Pavements'!A1" xr:uid="{699BA4F7-4ECB-4853-8505-9DD450116153}"/>
    <hyperlink ref="B116:B118" location="'ITP9 - Pavements'!A1" display="'ITP9 - Pavements'!A1" xr:uid="{3766354D-90D1-4E26-8D41-AFAC3E478B69}"/>
  </hyperlinks>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4BCF27-9695-47EC-9713-CEDC2AE61E89}">
  <sheetPr>
    <tabColor rgb="FF00FFCC"/>
  </sheetPr>
  <dimension ref="B1:CK25"/>
  <sheetViews>
    <sheetView zoomScale="70" zoomScaleNormal="70" workbookViewId="0">
      <selection activeCell="F27" sqref="F27"/>
    </sheetView>
  </sheetViews>
  <sheetFormatPr defaultRowHeight="14.5" x14ac:dyDescent="0.35"/>
  <cols>
    <col min="2" max="2" width="14.26953125" customWidth="1"/>
    <col min="3" max="3" width="30.7265625" customWidth="1"/>
    <col min="4" max="5" width="20.7265625" customWidth="1"/>
    <col min="6" max="7" width="45.7265625" customWidth="1"/>
    <col min="8" max="8" width="30.7265625" customWidth="1"/>
    <col min="9" max="25" width="11.7265625" customWidth="1"/>
  </cols>
  <sheetData>
    <row r="1" spans="2:89" ht="15" thickBot="1" x14ac:dyDescent="0.4"/>
    <row r="2" spans="2:89" ht="29" thickBot="1" x14ac:dyDescent="0.7">
      <c r="C2" s="339" t="s">
        <v>316</v>
      </c>
      <c r="D2" s="295"/>
      <c r="E2" s="294"/>
      <c r="F2" s="294"/>
      <c r="G2" s="295"/>
      <c r="H2" s="295"/>
      <c r="I2" s="295"/>
      <c r="J2" s="295"/>
      <c r="K2" s="295"/>
      <c r="L2" s="295"/>
      <c r="M2" s="295"/>
      <c r="N2" s="296"/>
    </row>
    <row r="3" spans="2:89" x14ac:dyDescent="0.35">
      <c r="C3" s="340" t="s">
        <v>0</v>
      </c>
      <c r="D3" s="340"/>
      <c r="E3" s="341" t="s">
        <v>1</v>
      </c>
      <c r="F3" s="342"/>
      <c r="G3" s="343"/>
      <c r="H3" s="344"/>
      <c r="I3" s="347" t="s">
        <v>44</v>
      </c>
      <c r="J3" s="348"/>
      <c r="K3" s="38">
        <f>COUNTIF(D10:D19, "*")*1</f>
        <v>10</v>
      </c>
      <c r="L3" s="349" t="s">
        <v>45</v>
      </c>
      <c r="M3" s="350"/>
      <c r="N3" s="39">
        <f>COUNTIF(E10:E19, "*")*1</f>
        <v>10</v>
      </c>
    </row>
    <row r="4" spans="2:89" ht="18.5" x14ac:dyDescent="0.35">
      <c r="C4" s="351" t="s">
        <v>152</v>
      </c>
      <c r="D4" s="351"/>
      <c r="E4" s="352" t="s">
        <v>178</v>
      </c>
      <c r="F4" s="353"/>
      <c r="G4" s="345"/>
      <c r="H4" s="346"/>
      <c r="I4" s="11" t="s">
        <v>46</v>
      </c>
      <c r="J4" s="354" t="e">
        <f>K3-J5</f>
        <v>#REF!</v>
      </c>
      <c r="K4" s="355"/>
      <c r="L4" s="12" t="s">
        <v>46</v>
      </c>
      <c r="M4" s="354">
        <f>N3-M5</f>
        <v>10</v>
      </c>
      <c r="N4" s="356"/>
    </row>
    <row r="5" spans="2:89" ht="19" thickBot="1" x14ac:dyDescent="0.4">
      <c r="C5" s="351" t="s">
        <v>2</v>
      </c>
      <c r="D5" s="351"/>
      <c r="E5" s="357" t="s">
        <v>3</v>
      </c>
      <c r="F5" s="358"/>
      <c r="G5" s="345"/>
      <c r="H5" s="346"/>
      <c r="I5" s="11" t="s">
        <v>47</v>
      </c>
      <c r="J5" s="43" t="e">
        <f>COUNTIF(I8:I14, "No")+COUNTIF(#REF!, "No")+COUNTIF(#REF!, "No")</f>
        <v>#REF!</v>
      </c>
      <c r="K5" s="25" t="e">
        <f>J5/K3</f>
        <v>#REF!</v>
      </c>
      <c r="L5" s="12" t="s">
        <v>47</v>
      </c>
      <c r="M5" s="10">
        <f>COUNTIF(I20:N23, "Yes")</f>
        <v>0</v>
      </c>
      <c r="N5" s="40">
        <f>M5/N3</f>
        <v>0</v>
      </c>
    </row>
    <row r="6" spans="2:89" ht="19" thickBot="1" x14ac:dyDescent="0.4">
      <c r="C6" s="359" t="s">
        <v>4</v>
      </c>
      <c r="D6" s="359"/>
      <c r="E6" s="360" t="s">
        <v>5</v>
      </c>
      <c r="F6" s="361"/>
      <c r="G6" s="345"/>
      <c r="H6" s="346"/>
      <c r="I6" s="41" t="s">
        <v>48</v>
      </c>
      <c r="J6" s="362" t="e">
        <f>COUNTIF(I10:I14, "No")+COUNTIF(#REF!, "No")+COUNTIF(#REF!, "No")</f>
        <v>#REF!</v>
      </c>
      <c r="K6" s="363"/>
      <c r="L6" s="42" t="s">
        <v>48</v>
      </c>
      <c r="M6" s="337" t="e">
        <f>COUNTIF(I19, "No")+COUNTIF(#REF!, "No")</f>
        <v>#REF!</v>
      </c>
      <c r="N6" s="338"/>
    </row>
    <row r="7" spans="2:89" ht="15" customHeight="1" x14ac:dyDescent="0.35">
      <c r="B7" s="323" t="s">
        <v>49</v>
      </c>
      <c r="C7" s="392" t="s">
        <v>118</v>
      </c>
      <c r="D7" s="327" t="s">
        <v>119</v>
      </c>
      <c r="E7" s="327" t="s">
        <v>120</v>
      </c>
      <c r="F7" s="331" t="s">
        <v>121</v>
      </c>
      <c r="G7" s="331" t="s">
        <v>122</v>
      </c>
      <c r="H7" s="333" t="s">
        <v>123</v>
      </c>
      <c r="I7" s="334" t="s">
        <v>17</v>
      </c>
      <c r="J7" s="335"/>
      <c r="K7" s="335"/>
      <c r="L7" s="336" t="s">
        <v>18</v>
      </c>
      <c r="M7" s="335"/>
      <c r="N7" s="335"/>
      <c r="O7" s="321" t="s">
        <v>19</v>
      </c>
      <c r="P7" s="322"/>
      <c r="Q7" s="322"/>
      <c r="R7" s="321" t="s">
        <v>20</v>
      </c>
      <c r="S7" s="322"/>
      <c r="T7" s="322"/>
      <c r="U7" s="321" t="s">
        <v>21</v>
      </c>
      <c r="V7" s="322"/>
      <c r="W7" s="322"/>
      <c r="X7" s="321" t="s">
        <v>22</v>
      </c>
      <c r="Y7" s="322"/>
      <c r="Z7" s="322"/>
      <c r="AA7" s="321" t="s">
        <v>23</v>
      </c>
      <c r="AB7" s="322"/>
      <c r="AC7" s="322"/>
      <c r="AD7" s="321" t="s">
        <v>24</v>
      </c>
      <c r="AE7" s="322"/>
      <c r="AF7" s="322"/>
      <c r="AG7" s="321" t="s">
        <v>25</v>
      </c>
      <c r="AH7" s="322"/>
      <c r="AI7" s="322"/>
      <c r="AJ7" s="321" t="s">
        <v>26</v>
      </c>
      <c r="AK7" s="322"/>
      <c r="AL7" s="322"/>
      <c r="AM7" s="321" t="s">
        <v>27</v>
      </c>
      <c r="AN7" s="322"/>
      <c r="AO7" s="322"/>
      <c r="AP7" s="321" t="s">
        <v>28</v>
      </c>
      <c r="AQ7" s="322"/>
      <c r="AR7" s="322"/>
      <c r="AS7" s="321" t="s">
        <v>29</v>
      </c>
      <c r="AT7" s="322"/>
      <c r="AU7" s="322"/>
      <c r="AV7" s="321" t="s">
        <v>30</v>
      </c>
      <c r="AW7" s="322"/>
      <c r="AX7" s="322"/>
      <c r="AY7" s="321" t="s">
        <v>31</v>
      </c>
      <c r="AZ7" s="322"/>
      <c r="BA7" s="322"/>
      <c r="BB7" s="321" t="s">
        <v>32</v>
      </c>
      <c r="BC7" s="322"/>
      <c r="BD7" s="322"/>
      <c r="BE7" s="321" t="s">
        <v>33</v>
      </c>
      <c r="BF7" s="322"/>
      <c r="BG7" s="322"/>
      <c r="BH7" s="315" t="s">
        <v>34</v>
      </c>
      <c r="BI7" s="316"/>
      <c r="BJ7" s="316"/>
      <c r="BK7" s="315" t="s">
        <v>35</v>
      </c>
      <c r="BL7" s="316"/>
      <c r="BM7" s="316"/>
      <c r="BN7" s="317" t="s">
        <v>36</v>
      </c>
      <c r="BO7" s="318"/>
      <c r="BP7" s="318"/>
      <c r="BQ7" s="319" t="s">
        <v>37</v>
      </c>
      <c r="BR7" s="320"/>
      <c r="BS7" s="320"/>
      <c r="BT7" s="310" t="s">
        <v>38</v>
      </c>
      <c r="BU7" s="311"/>
      <c r="BV7" s="311"/>
      <c r="BW7" s="310" t="s">
        <v>39</v>
      </c>
      <c r="BX7" s="311"/>
      <c r="BY7" s="311"/>
      <c r="BZ7" s="310" t="s">
        <v>40</v>
      </c>
      <c r="CA7" s="311"/>
      <c r="CB7" s="311"/>
      <c r="CC7" s="310" t="s">
        <v>41</v>
      </c>
      <c r="CD7" s="311"/>
      <c r="CE7" s="311"/>
      <c r="CF7" s="310" t="s">
        <v>42</v>
      </c>
      <c r="CG7" s="311"/>
      <c r="CH7" s="311"/>
      <c r="CI7" s="310" t="s">
        <v>43</v>
      </c>
      <c r="CJ7" s="311"/>
      <c r="CK7" s="311"/>
    </row>
    <row r="8" spans="2:89" ht="15.75" customHeight="1" thickBot="1" x14ac:dyDescent="0.4">
      <c r="B8" s="402"/>
      <c r="C8" s="409"/>
      <c r="D8" s="405"/>
      <c r="E8" s="405"/>
      <c r="F8" s="406"/>
      <c r="G8" s="406"/>
      <c r="H8" s="399"/>
      <c r="I8" s="115" t="s">
        <v>47</v>
      </c>
      <c r="J8" s="71" t="s">
        <v>50</v>
      </c>
      <c r="K8" s="71" t="s">
        <v>51</v>
      </c>
      <c r="L8" s="71" t="s">
        <v>47</v>
      </c>
      <c r="M8" s="71" t="s">
        <v>50</v>
      </c>
      <c r="N8" s="71" t="s">
        <v>51</v>
      </c>
      <c r="O8" s="71" t="s">
        <v>47</v>
      </c>
      <c r="P8" s="71" t="s">
        <v>50</v>
      </c>
      <c r="Q8" s="71" t="s">
        <v>51</v>
      </c>
      <c r="R8" s="71" t="s">
        <v>47</v>
      </c>
      <c r="S8" s="71" t="s">
        <v>50</v>
      </c>
      <c r="T8" s="71" t="s">
        <v>51</v>
      </c>
      <c r="U8" s="71" t="s">
        <v>47</v>
      </c>
      <c r="V8" s="71" t="s">
        <v>50</v>
      </c>
      <c r="W8" s="71" t="s">
        <v>51</v>
      </c>
      <c r="X8" s="71" t="s">
        <v>47</v>
      </c>
      <c r="Y8" s="71" t="s">
        <v>50</v>
      </c>
      <c r="Z8" s="71" t="s">
        <v>51</v>
      </c>
      <c r="AA8" s="71" t="s">
        <v>47</v>
      </c>
      <c r="AB8" s="71" t="s">
        <v>50</v>
      </c>
      <c r="AC8" s="71" t="s">
        <v>51</v>
      </c>
      <c r="AD8" s="71" t="s">
        <v>47</v>
      </c>
      <c r="AE8" s="71" t="s">
        <v>50</v>
      </c>
      <c r="AF8" s="71" t="s">
        <v>51</v>
      </c>
      <c r="AG8" s="71" t="s">
        <v>47</v>
      </c>
      <c r="AH8" s="71" t="s">
        <v>50</v>
      </c>
      <c r="AI8" s="71" t="s">
        <v>51</v>
      </c>
      <c r="AJ8" s="71" t="s">
        <v>47</v>
      </c>
      <c r="AK8" s="71" t="s">
        <v>50</v>
      </c>
      <c r="AL8" s="71" t="s">
        <v>51</v>
      </c>
      <c r="AM8" s="71" t="s">
        <v>47</v>
      </c>
      <c r="AN8" s="71" t="s">
        <v>50</v>
      </c>
      <c r="AO8" s="71" t="s">
        <v>51</v>
      </c>
      <c r="AP8" s="71" t="s">
        <v>47</v>
      </c>
      <c r="AQ8" s="71" t="s">
        <v>50</v>
      </c>
      <c r="AR8" s="71" t="s">
        <v>51</v>
      </c>
      <c r="AS8" s="71" t="s">
        <v>47</v>
      </c>
      <c r="AT8" s="71" t="s">
        <v>50</v>
      </c>
      <c r="AU8" s="71" t="s">
        <v>51</v>
      </c>
      <c r="AV8" s="71" t="s">
        <v>47</v>
      </c>
      <c r="AW8" s="71" t="s">
        <v>50</v>
      </c>
      <c r="AX8" s="71" t="s">
        <v>51</v>
      </c>
      <c r="AY8" s="71" t="s">
        <v>47</v>
      </c>
      <c r="AZ8" s="71" t="s">
        <v>50</v>
      </c>
      <c r="BA8" s="71" t="s">
        <v>51</v>
      </c>
      <c r="BB8" s="71" t="s">
        <v>47</v>
      </c>
      <c r="BC8" s="71" t="s">
        <v>50</v>
      </c>
      <c r="BD8" s="71" t="s">
        <v>51</v>
      </c>
      <c r="BE8" s="71" t="s">
        <v>47</v>
      </c>
      <c r="BF8" s="71" t="s">
        <v>50</v>
      </c>
      <c r="BG8" s="72" t="s">
        <v>51</v>
      </c>
      <c r="BH8" s="71" t="s">
        <v>47</v>
      </c>
      <c r="BI8" s="71" t="s">
        <v>50</v>
      </c>
      <c r="BJ8" s="72" t="s">
        <v>51</v>
      </c>
      <c r="BK8" s="71" t="s">
        <v>47</v>
      </c>
      <c r="BL8" s="71" t="s">
        <v>50</v>
      </c>
      <c r="BM8" s="72" t="s">
        <v>51</v>
      </c>
      <c r="BN8" s="71" t="s">
        <v>47</v>
      </c>
      <c r="BO8" s="71" t="s">
        <v>50</v>
      </c>
      <c r="BP8" s="72" t="s">
        <v>51</v>
      </c>
      <c r="BQ8" s="71" t="s">
        <v>47</v>
      </c>
      <c r="BR8" s="71" t="s">
        <v>50</v>
      </c>
      <c r="BS8" s="72" t="s">
        <v>51</v>
      </c>
      <c r="BT8" s="71" t="s">
        <v>47</v>
      </c>
      <c r="BU8" s="71" t="s">
        <v>50</v>
      </c>
      <c r="BV8" s="72" t="s">
        <v>51</v>
      </c>
      <c r="BW8" s="71" t="s">
        <v>47</v>
      </c>
      <c r="BX8" s="71" t="s">
        <v>50</v>
      </c>
      <c r="BY8" s="72" t="s">
        <v>51</v>
      </c>
      <c r="BZ8" s="71" t="s">
        <v>47</v>
      </c>
      <c r="CA8" s="71" t="s">
        <v>50</v>
      </c>
      <c r="CB8" s="72" t="s">
        <v>51</v>
      </c>
      <c r="CC8" s="71" t="s">
        <v>47</v>
      </c>
      <c r="CD8" s="71" t="s">
        <v>50</v>
      </c>
      <c r="CE8" s="72" t="s">
        <v>51</v>
      </c>
      <c r="CF8" s="71" t="s">
        <v>47</v>
      </c>
      <c r="CG8" s="71" t="s">
        <v>50</v>
      </c>
      <c r="CH8" s="72" t="s">
        <v>51</v>
      </c>
      <c r="CI8" s="71" t="s">
        <v>47</v>
      </c>
      <c r="CJ8" s="71" t="s">
        <v>50</v>
      </c>
      <c r="CK8" s="72" t="s">
        <v>51</v>
      </c>
    </row>
    <row r="9" spans="2:89" ht="16" customHeight="1" thickBot="1" x14ac:dyDescent="0.4">
      <c r="B9" s="312" t="s">
        <v>115</v>
      </c>
      <c r="C9" s="401"/>
      <c r="D9" s="401"/>
      <c r="E9" s="401"/>
      <c r="F9" s="401"/>
      <c r="G9" s="401"/>
      <c r="H9" s="401"/>
      <c r="I9" s="63"/>
      <c r="J9" s="63"/>
      <c r="K9" s="63"/>
      <c r="L9" s="63"/>
      <c r="M9" s="63"/>
      <c r="N9" s="63"/>
      <c r="O9" s="63"/>
      <c r="P9" s="63"/>
      <c r="Q9" s="63"/>
      <c r="R9" s="63"/>
      <c r="S9" s="63"/>
      <c r="T9" s="63"/>
      <c r="U9" s="63"/>
      <c r="V9" s="63"/>
      <c r="W9" s="63"/>
      <c r="X9" s="63"/>
      <c r="Y9" s="63"/>
      <c r="Z9" s="63"/>
      <c r="AA9" s="63"/>
      <c r="AB9" s="63"/>
      <c r="AC9" s="63"/>
      <c r="AD9" s="63"/>
      <c r="AE9" s="63"/>
      <c r="AF9" s="63"/>
      <c r="AG9" s="63"/>
      <c r="AH9" s="63"/>
      <c r="AI9" s="63"/>
      <c r="AJ9" s="63"/>
      <c r="AK9" s="63"/>
      <c r="AL9" s="63"/>
      <c r="AM9" s="63"/>
      <c r="AN9" s="63"/>
      <c r="AO9" s="63"/>
      <c r="AP9" s="63"/>
      <c r="AQ9" s="63"/>
      <c r="AR9" s="63"/>
      <c r="AS9" s="63"/>
      <c r="AT9" s="63"/>
      <c r="AU9" s="63"/>
      <c r="AV9" s="63"/>
      <c r="AW9" s="63"/>
      <c r="AX9" s="63"/>
      <c r="AY9" s="63"/>
      <c r="AZ9" s="63"/>
      <c r="BA9" s="63"/>
      <c r="BB9" s="63"/>
      <c r="BC9" s="63"/>
      <c r="BD9" s="63"/>
      <c r="BE9" s="63"/>
      <c r="BF9" s="63"/>
      <c r="BG9" s="63"/>
      <c r="BH9" s="63"/>
      <c r="BI9" s="63"/>
      <c r="BJ9" s="63"/>
      <c r="BK9" s="63"/>
      <c r="BL9" s="63"/>
      <c r="BM9" s="63"/>
      <c r="BN9" s="63"/>
      <c r="BO9" s="63"/>
      <c r="BP9" s="63"/>
      <c r="BQ9" s="63"/>
      <c r="BR9" s="63"/>
      <c r="BS9" s="63"/>
      <c r="BT9" s="63"/>
      <c r="BU9" s="63"/>
      <c r="BV9" s="63"/>
      <c r="BW9" s="63"/>
      <c r="BX9" s="63"/>
      <c r="BY9" s="63"/>
      <c r="BZ9" s="63"/>
      <c r="CA9" s="63"/>
      <c r="CB9" s="63"/>
      <c r="CC9" s="63"/>
      <c r="CD9" s="63"/>
      <c r="CE9" s="63"/>
      <c r="CF9" s="63"/>
      <c r="CG9" s="63"/>
      <c r="CH9" s="63"/>
      <c r="CI9" s="63"/>
      <c r="CJ9" s="63"/>
      <c r="CK9" s="63"/>
    </row>
    <row r="10" spans="2:89" ht="45" customHeight="1" x14ac:dyDescent="0.35">
      <c r="B10" s="44" t="s">
        <v>318</v>
      </c>
      <c r="C10" s="45" t="s">
        <v>124</v>
      </c>
      <c r="D10" s="52" t="s">
        <v>130</v>
      </c>
      <c r="E10" s="53" t="s">
        <v>134</v>
      </c>
      <c r="F10" s="55" t="s">
        <v>137</v>
      </c>
      <c r="G10" s="46" t="s">
        <v>145</v>
      </c>
      <c r="H10" s="69" t="s">
        <v>147</v>
      </c>
      <c r="I10" s="2" t="s">
        <v>52</v>
      </c>
      <c r="J10" s="2"/>
      <c r="K10" s="2"/>
      <c r="L10" s="2" t="s">
        <v>52</v>
      </c>
      <c r="M10" s="2"/>
      <c r="N10" s="2"/>
      <c r="O10" s="2" t="s">
        <v>52</v>
      </c>
      <c r="P10" s="2"/>
      <c r="Q10" s="2"/>
      <c r="R10" s="2" t="s">
        <v>52</v>
      </c>
      <c r="S10" s="2"/>
      <c r="T10" s="2"/>
      <c r="U10" s="2" t="s">
        <v>52</v>
      </c>
      <c r="V10" s="2"/>
      <c r="W10" s="2"/>
      <c r="X10" s="2" t="s">
        <v>52</v>
      </c>
      <c r="Y10" s="2"/>
      <c r="Z10" s="2"/>
      <c r="AA10" s="2" t="s">
        <v>52</v>
      </c>
      <c r="AB10" s="2"/>
      <c r="AC10" s="2"/>
      <c r="AD10" s="2" t="s">
        <v>52</v>
      </c>
      <c r="AE10" s="2"/>
      <c r="AF10" s="2"/>
      <c r="AG10" s="2" t="s">
        <v>52</v>
      </c>
      <c r="AH10" s="2"/>
      <c r="AI10" s="2"/>
      <c r="AJ10" s="2" t="s">
        <v>52</v>
      </c>
      <c r="AK10" s="2"/>
      <c r="AL10" s="2"/>
      <c r="AM10" s="2" t="s">
        <v>52</v>
      </c>
      <c r="AN10" s="2"/>
      <c r="AO10" s="2"/>
      <c r="AP10" s="2" t="s">
        <v>52</v>
      </c>
      <c r="AQ10" s="2"/>
      <c r="AR10" s="2"/>
      <c r="AS10" s="2" t="s">
        <v>52</v>
      </c>
      <c r="AT10" s="2"/>
      <c r="AU10" s="2"/>
      <c r="AV10" s="2" t="s">
        <v>52</v>
      </c>
      <c r="AW10" s="2"/>
      <c r="AX10" s="2"/>
      <c r="AY10" s="2" t="s">
        <v>52</v>
      </c>
      <c r="AZ10" s="2"/>
      <c r="BA10" s="2"/>
      <c r="BB10" s="2" t="s">
        <v>52</v>
      </c>
      <c r="BC10" s="2"/>
      <c r="BD10" s="2"/>
      <c r="BE10" s="2" t="s">
        <v>52</v>
      </c>
      <c r="BF10" s="2"/>
      <c r="BG10" s="2"/>
      <c r="BH10" s="2" t="s">
        <v>52</v>
      </c>
      <c r="BI10" s="2"/>
      <c r="BJ10" s="2"/>
      <c r="BK10" s="2" t="s">
        <v>52</v>
      </c>
      <c r="BL10" s="2"/>
      <c r="BM10" s="2"/>
      <c r="BN10" s="2" t="s">
        <v>52</v>
      </c>
      <c r="BO10" s="2"/>
      <c r="BP10" s="2"/>
      <c r="BQ10" s="2" t="s">
        <v>52</v>
      </c>
      <c r="BR10" s="2"/>
      <c r="BS10" s="2"/>
      <c r="BT10" s="2" t="s">
        <v>52</v>
      </c>
      <c r="BU10" s="2"/>
      <c r="BV10" s="2"/>
      <c r="BW10" s="2" t="s">
        <v>52</v>
      </c>
      <c r="BX10" s="2"/>
      <c r="BY10" s="2"/>
      <c r="BZ10" s="2" t="s">
        <v>52</v>
      </c>
      <c r="CA10" s="2"/>
      <c r="CB10" s="2"/>
      <c r="CC10" s="2" t="s">
        <v>52</v>
      </c>
      <c r="CD10" s="2"/>
      <c r="CE10" s="2"/>
      <c r="CF10" s="2" t="s">
        <v>52</v>
      </c>
      <c r="CG10" s="2"/>
      <c r="CH10" s="2"/>
      <c r="CI10" s="2" t="s">
        <v>52</v>
      </c>
      <c r="CJ10" s="2"/>
      <c r="CK10" s="2"/>
    </row>
    <row r="11" spans="2:89" ht="45" customHeight="1" x14ac:dyDescent="0.35">
      <c r="B11" s="44" t="s">
        <v>319</v>
      </c>
      <c r="C11" s="22" t="s">
        <v>125</v>
      </c>
      <c r="D11" s="18" t="s">
        <v>130</v>
      </c>
      <c r="E11" s="18" t="s">
        <v>134</v>
      </c>
      <c r="F11" s="7" t="s">
        <v>138</v>
      </c>
      <c r="G11" s="18" t="s">
        <v>145</v>
      </c>
      <c r="H11" s="65" t="s">
        <v>147</v>
      </c>
      <c r="I11" s="2" t="s">
        <v>52</v>
      </c>
      <c r="J11" s="2"/>
      <c r="K11" s="2"/>
      <c r="L11" s="2" t="s">
        <v>52</v>
      </c>
      <c r="M11" s="2"/>
      <c r="N11" s="2"/>
      <c r="O11" s="2" t="s">
        <v>52</v>
      </c>
      <c r="P11" s="2"/>
      <c r="Q11" s="2"/>
      <c r="R11" s="2" t="s">
        <v>52</v>
      </c>
      <c r="S11" s="2"/>
      <c r="T11" s="2"/>
      <c r="U11" s="2" t="s">
        <v>52</v>
      </c>
      <c r="V11" s="2"/>
      <c r="W11" s="2"/>
      <c r="X11" s="2" t="s">
        <v>52</v>
      </c>
      <c r="Y11" s="2"/>
      <c r="Z11" s="2"/>
      <c r="AA11" s="2" t="s">
        <v>52</v>
      </c>
      <c r="AB11" s="2"/>
      <c r="AC11" s="2"/>
      <c r="AD11" s="2" t="s">
        <v>52</v>
      </c>
      <c r="AE11" s="2"/>
      <c r="AF11" s="2"/>
      <c r="AG11" s="2" t="s">
        <v>52</v>
      </c>
      <c r="AH11" s="2"/>
      <c r="AI11" s="2"/>
      <c r="AJ11" s="2" t="s">
        <v>52</v>
      </c>
      <c r="AK11" s="2"/>
      <c r="AL11" s="2"/>
      <c r="AM11" s="2" t="s">
        <v>52</v>
      </c>
      <c r="AN11" s="2"/>
      <c r="AO11" s="2"/>
      <c r="AP11" s="2" t="s">
        <v>52</v>
      </c>
      <c r="AQ11" s="2"/>
      <c r="AR11" s="2"/>
      <c r="AS11" s="2" t="s">
        <v>52</v>
      </c>
      <c r="AT11" s="2"/>
      <c r="AU11" s="2"/>
      <c r="AV11" s="2" t="s">
        <v>52</v>
      </c>
      <c r="AW11" s="2"/>
      <c r="AX11" s="2"/>
      <c r="AY11" s="2" t="s">
        <v>52</v>
      </c>
      <c r="AZ11" s="2"/>
      <c r="BA11" s="2"/>
      <c r="BB11" s="2" t="s">
        <v>52</v>
      </c>
      <c r="BC11" s="2"/>
      <c r="BD11" s="2"/>
      <c r="BE11" s="2" t="s">
        <v>52</v>
      </c>
      <c r="BF11" s="2"/>
      <c r="BG11" s="2"/>
      <c r="BH11" s="2" t="s">
        <v>52</v>
      </c>
      <c r="BI11" s="2"/>
      <c r="BJ11" s="2"/>
      <c r="BK11" s="2" t="s">
        <v>52</v>
      </c>
      <c r="BL11" s="2"/>
      <c r="BM11" s="2"/>
      <c r="BN11" s="2" t="s">
        <v>52</v>
      </c>
      <c r="BO11" s="2"/>
      <c r="BP11" s="2"/>
      <c r="BQ11" s="2" t="s">
        <v>52</v>
      </c>
      <c r="BR11" s="2"/>
      <c r="BS11" s="2"/>
      <c r="BT11" s="2" t="s">
        <v>52</v>
      </c>
      <c r="BU11" s="2"/>
      <c r="BV11" s="2"/>
      <c r="BW11" s="2" t="s">
        <v>52</v>
      </c>
      <c r="BX11" s="2"/>
      <c r="BY11" s="2"/>
      <c r="BZ11" s="2" t="s">
        <v>52</v>
      </c>
      <c r="CA11" s="2"/>
      <c r="CB11" s="2"/>
      <c r="CC11" s="2" t="s">
        <v>52</v>
      </c>
      <c r="CD11" s="2"/>
      <c r="CE11" s="2"/>
      <c r="CF11" s="2" t="s">
        <v>52</v>
      </c>
      <c r="CG11" s="2"/>
      <c r="CH11" s="2"/>
      <c r="CI11" s="2" t="s">
        <v>52</v>
      </c>
      <c r="CJ11" s="2"/>
      <c r="CK11" s="2"/>
    </row>
    <row r="12" spans="2:89" ht="45" customHeight="1" x14ac:dyDescent="0.35">
      <c r="B12" s="44" t="s">
        <v>320</v>
      </c>
      <c r="C12" s="22" t="s">
        <v>332</v>
      </c>
      <c r="D12" s="18" t="s">
        <v>130</v>
      </c>
      <c r="E12" s="18" t="s">
        <v>134</v>
      </c>
      <c r="F12" s="7" t="s">
        <v>139</v>
      </c>
      <c r="G12" s="18" t="s">
        <v>145</v>
      </c>
      <c r="H12" s="65" t="s">
        <v>147</v>
      </c>
      <c r="I12" s="2" t="s">
        <v>52</v>
      </c>
      <c r="J12" s="2"/>
      <c r="K12" s="2"/>
      <c r="L12" s="2" t="s">
        <v>52</v>
      </c>
      <c r="M12" s="2"/>
      <c r="N12" s="2"/>
      <c r="O12" s="2" t="s">
        <v>52</v>
      </c>
      <c r="P12" s="2"/>
      <c r="Q12" s="2"/>
      <c r="R12" s="2" t="s">
        <v>52</v>
      </c>
      <c r="S12" s="2"/>
      <c r="T12" s="2"/>
      <c r="U12" s="2" t="s">
        <v>52</v>
      </c>
      <c r="V12" s="2"/>
      <c r="W12" s="2"/>
      <c r="X12" s="2" t="s">
        <v>52</v>
      </c>
      <c r="Y12" s="2"/>
      <c r="Z12" s="2"/>
      <c r="AA12" s="2" t="s">
        <v>52</v>
      </c>
      <c r="AB12" s="2"/>
      <c r="AC12" s="2"/>
      <c r="AD12" s="2" t="s">
        <v>52</v>
      </c>
      <c r="AE12" s="2"/>
      <c r="AF12" s="2"/>
      <c r="AG12" s="2" t="s">
        <v>52</v>
      </c>
      <c r="AH12" s="2"/>
      <c r="AI12" s="2"/>
      <c r="AJ12" s="2" t="s">
        <v>52</v>
      </c>
      <c r="AK12" s="2"/>
      <c r="AL12" s="2"/>
      <c r="AM12" s="2" t="s">
        <v>52</v>
      </c>
      <c r="AN12" s="2"/>
      <c r="AO12" s="2"/>
      <c r="AP12" s="2" t="s">
        <v>52</v>
      </c>
      <c r="AQ12" s="2"/>
      <c r="AR12" s="2"/>
      <c r="AS12" s="2" t="s">
        <v>52</v>
      </c>
      <c r="AT12" s="2"/>
      <c r="AU12" s="2"/>
      <c r="AV12" s="2" t="s">
        <v>52</v>
      </c>
      <c r="AW12" s="2"/>
      <c r="AX12" s="2"/>
      <c r="AY12" s="2" t="s">
        <v>52</v>
      </c>
      <c r="AZ12" s="2"/>
      <c r="BA12" s="2"/>
      <c r="BB12" s="2" t="s">
        <v>52</v>
      </c>
      <c r="BC12" s="2"/>
      <c r="BD12" s="2"/>
      <c r="BE12" s="2" t="s">
        <v>52</v>
      </c>
      <c r="BF12" s="2"/>
      <c r="BG12" s="2"/>
      <c r="BH12" s="2" t="s">
        <v>52</v>
      </c>
      <c r="BI12" s="2"/>
      <c r="BJ12" s="2"/>
      <c r="BK12" s="2" t="s">
        <v>52</v>
      </c>
      <c r="BL12" s="2"/>
      <c r="BM12" s="2"/>
      <c r="BN12" s="2" t="s">
        <v>52</v>
      </c>
      <c r="BO12" s="2"/>
      <c r="BP12" s="2"/>
      <c r="BQ12" s="2" t="s">
        <v>52</v>
      </c>
      <c r="BR12" s="2"/>
      <c r="BS12" s="2"/>
      <c r="BT12" s="2" t="s">
        <v>52</v>
      </c>
      <c r="BU12" s="2"/>
      <c r="BV12" s="2"/>
      <c r="BW12" s="2" t="s">
        <v>52</v>
      </c>
      <c r="BX12" s="2"/>
      <c r="BY12" s="2"/>
      <c r="BZ12" s="2" t="s">
        <v>52</v>
      </c>
      <c r="CA12" s="2"/>
      <c r="CB12" s="2"/>
      <c r="CC12" s="2" t="s">
        <v>52</v>
      </c>
      <c r="CD12" s="2"/>
      <c r="CE12" s="2"/>
      <c r="CF12" s="2" t="s">
        <v>52</v>
      </c>
      <c r="CG12" s="2"/>
      <c r="CH12" s="2"/>
      <c r="CI12" s="2" t="s">
        <v>52</v>
      </c>
      <c r="CJ12" s="2"/>
      <c r="CK12" s="2"/>
    </row>
    <row r="13" spans="2:89" ht="45" customHeight="1" x14ac:dyDescent="0.35">
      <c r="B13" s="44" t="s">
        <v>321</v>
      </c>
      <c r="C13" s="22" t="s">
        <v>127</v>
      </c>
      <c r="D13" s="18" t="s">
        <v>130</v>
      </c>
      <c r="E13" s="18" t="s">
        <v>134</v>
      </c>
      <c r="F13" s="7" t="s">
        <v>140</v>
      </c>
      <c r="G13" s="18" t="s">
        <v>145</v>
      </c>
      <c r="H13" s="65" t="s">
        <v>148</v>
      </c>
      <c r="I13" s="2" t="s">
        <v>52</v>
      </c>
      <c r="J13" s="2"/>
      <c r="K13" s="2"/>
      <c r="L13" s="2" t="s">
        <v>52</v>
      </c>
      <c r="M13" s="2"/>
      <c r="N13" s="2"/>
      <c r="O13" s="2" t="s">
        <v>52</v>
      </c>
      <c r="P13" s="2"/>
      <c r="Q13" s="2"/>
      <c r="R13" s="2" t="s">
        <v>52</v>
      </c>
      <c r="S13" s="2"/>
      <c r="T13" s="2"/>
      <c r="U13" s="2" t="s">
        <v>52</v>
      </c>
      <c r="V13" s="2"/>
      <c r="W13" s="2"/>
      <c r="X13" s="2" t="s">
        <v>52</v>
      </c>
      <c r="Y13" s="2"/>
      <c r="Z13" s="2"/>
      <c r="AA13" s="2" t="s">
        <v>52</v>
      </c>
      <c r="AB13" s="2"/>
      <c r="AC13" s="2"/>
      <c r="AD13" s="2" t="s">
        <v>52</v>
      </c>
      <c r="AE13" s="2"/>
      <c r="AF13" s="2"/>
      <c r="AG13" s="2" t="s">
        <v>52</v>
      </c>
      <c r="AH13" s="2"/>
      <c r="AI13" s="2"/>
      <c r="AJ13" s="2" t="s">
        <v>52</v>
      </c>
      <c r="AK13" s="2"/>
      <c r="AL13" s="2"/>
      <c r="AM13" s="2" t="s">
        <v>52</v>
      </c>
      <c r="AN13" s="2"/>
      <c r="AO13" s="2"/>
      <c r="AP13" s="2" t="s">
        <v>52</v>
      </c>
      <c r="AQ13" s="2"/>
      <c r="AR13" s="2"/>
      <c r="AS13" s="2" t="s">
        <v>52</v>
      </c>
      <c r="AT13" s="2"/>
      <c r="AU13" s="2"/>
      <c r="AV13" s="2" t="s">
        <v>52</v>
      </c>
      <c r="AW13" s="2"/>
      <c r="AX13" s="2"/>
      <c r="AY13" s="2" t="s">
        <v>52</v>
      </c>
      <c r="AZ13" s="2"/>
      <c r="BA13" s="2"/>
      <c r="BB13" s="2" t="s">
        <v>52</v>
      </c>
      <c r="BC13" s="2"/>
      <c r="BD13" s="2"/>
      <c r="BE13" s="2" t="s">
        <v>52</v>
      </c>
      <c r="BF13" s="2"/>
      <c r="BG13" s="2"/>
      <c r="BH13" s="2" t="s">
        <v>52</v>
      </c>
      <c r="BI13" s="2"/>
      <c r="BJ13" s="2"/>
      <c r="BK13" s="2" t="s">
        <v>52</v>
      </c>
      <c r="BL13" s="2"/>
      <c r="BM13" s="2"/>
      <c r="BN13" s="2" t="s">
        <v>52</v>
      </c>
      <c r="BO13" s="2"/>
      <c r="BP13" s="2"/>
      <c r="BQ13" s="2" t="s">
        <v>52</v>
      </c>
      <c r="BR13" s="2"/>
      <c r="BS13" s="2"/>
      <c r="BT13" s="2" t="s">
        <v>52</v>
      </c>
      <c r="BU13" s="2"/>
      <c r="BV13" s="2"/>
      <c r="BW13" s="2" t="s">
        <v>52</v>
      </c>
      <c r="BX13" s="2"/>
      <c r="BY13" s="2"/>
      <c r="BZ13" s="2" t="s">
        <v>52</v>
      </c>
      <c r="CA13" s="2"/>
      <c r="CB13" s="2"/>
      <c r="CC13" s="2" t="s">
        <v>52</v>
      </c>
      <c r="CD13" s="2"/>
      <c r="CE13" s="2"/>
      <c r="CF13" s="2" t="s">
        <v>52</v>
      </c>
      <c r="CG13" s="2"/>
      <c r="CH13" s="2"/>
      <c r="CI13" s="2" t="s">
        <v>52</v>
      </c>
      <c r="CJ13" s="2"/>
      <c r="CK13" s="2"/>
    </row>
    <row r="14" spans="2:89" ht="45" customHeight="1" x14ac:dyDescent="0.35">
      <c r="B14" s="44" t="s">
        <v>322</v>
      </c>
      <c r="C14" s="22" t="s">
        <v>128</v>
      </c>
      <c r="D14" s="7" t="s">
        <v>130</v>
      </c>
      <c r="E14" s="18" t="s">
        <v>134</v>
      </c>
      <c r="F14" s="7" t="s">
        <v>141</v>
      </c>
      <c r="G14" s="18" t="s">
        <v>145</v>
      </c>
      <c r="H14" s="65" t="s">
        <v>147</v>
      </c>
      <c r="I14" s="2" t="s">
        <v>52</v>
      </c>
      <c r="J14" s="2"/>
      <c r="K14" s="2"/>
      <c r="L14" s="2" t="s">
        <v>52</v>
      </c>
      <c r="M14" s="2"/>
      <c r="N14" s="2"/>
      <c r="O14" s="2" t="s">
        <v>52</v>
      </c>
      <c r="P14" s="2"/>
      <c r="Q14" s="2"/>
      <c r="R14" s="2" t="s">
        <v>52</v>
      </c>
      <c r="S14" s="2"/>
      <c r="T14" s="2"/>
      <c r="U14" s="2" t="s">
        <v>52</v>
      </c>
      <c r="V14" s="2"/>
      <c r="W14" s="2"/>
      <c r="X14" s="2" t="s">
        <v>52</v>
      </c>
      <c r="Y14" s="2"/>
      <c r="Z14" s="2"/>
      <c r="AA14" s="2" t="s">
        <v>52</v>
      </c>
      <c r="AB14" s="2"/>
      <c r="AC14" s="2"/>
      <c r="AD14" s="2" t="s">
        <v>52</v>
      </c>
      <c r="AE14" s="2"/>
      <c r="AF14" s="2"/>
      <c r="AG14" s="2" t="s">
        <v>52</v>
      </c>
      <c r="AH14" s="2"/>
      <c r="AI14" s="2"/>
      <c r="AJ14" s="2" t="s">
        <v>52</v>
      </c>
      <c r="AK14" s="2"/>
      <c r="AL14" s="2"/>
      <c r="AM14" s="2" t="s">
        <v>52</v>
      </c>
      <c r="AN14" s="2"/>
      <c r="AO14" s="2"/>
      <c r="AP14" s="2" t="s">
        <v>52</v>
      </c>
      <c r="AQ14" s="2"/>
      <c r="AR14" s="2"/>
      <c r="AS14" s="2" t="s">
        <v>52</v>
      </c>
      <c r="AT14" s="2"/>
      <c r="AU14" s="2"/>
      <c r="AV14" s="2" t="s">
        <v>52</v>
      </c>
      <c r="AW14" s="2"/>
      <c r="AX14" s="2"/>
      <c r="AY14" s="2" t="s">
        <v>52</v>
      </c>
      <c r="AZ14" s="2"/>
      <c r="BA14" s="2"/>
      <c r="BB14" s="2" t="s">
        <v>52</v>
      </c>
      <c r="BC14" s="2"/>
      <c r="BD14" s="2"/>
      <c r="BE14" s="2" t="s">
        <v>52</v>
      </c>
      <c r="BF14" s="2"/>
      <c r="BG14" s="2"/>
      <c r="BH14" s="2" t="s">
        <v>52</v>
      </c>
      <c r="BI14" s="2"/>
      <c r="BJ14" s="2"/>
      <c r="BK14" s="2" t="s">
        <v>52</v>
      </c>
      <c r="BL14" s="2"/>
      <c r="BM14" s="2"/>
      <c r="BN14" s="2" t="s">
        <v>52</v>
      </c>
      <c r="BO14" s="2"/>
      <c r="BP14" s="2"/>
      <c r="BQ14" s="2" t="s">
        <v>52</v>
      </c>
      <c r="BR14" s="2"/>
      <c r="BS14" s="2"/>
      <c r="BT14" s="2" t="s">
        <v>52</v>
      </c>
      <c r="BU14" s="2"/>
      <c r="BV14" s="2"/>
      <c r="BW14" s="2" t="s">
        <v>52</v>
      </c>
      <c r="BX14" s="2"/>
      <c r="BY14" s="2"/>
      <c r="BZ14" s="2" t="s">
        <v>52</v>
      </c>
      <c r="CA14" s="2"/>
      <c r="CB14" s="2"/>
      <c r="CC14" s="2" t="s">
        <v>52</v>
      </c>
      <c r="CD14" s="2"/>
      <c r="CE14" s="2"/>
      <c r="CF14" s="2" t="s">
        <v>52</v>
      </c>
      <c r="CG14" s="2"/>
      <c r="CH14" s="2"/>
      <c r="CI14" s="2" t="s">
        <v>52</v>
      </c>
      <c r="CJ14" s="2"/>
      <c r="CK14" s="2"/>
    </row>
    <row r="15" spans="2:89" ht="45" customHeight="1" x14ac:dyDescent="0.35">
      <c r="B15" s="44" t="s">
        <v>323</v>
      </c>
      <c r="C15" s="22" t="s">
        <v>129</v>
      </c>
      <c r="D15" s="7" t="s">
        <v>165</v>
      </c>
      <c r="E15" s="18" t="s">
        <v>134</v>
      </c>
      <c r="F15" s="7" t="s">
        <v>142</v>
      </c>
      <c r="G15" s="18" t="s">
        <v>145</v>
      </c>
      <c r="H15" s="65" t="s">
        <v>147</v>
      </c>
      <c r="I15" s="2" t="s">
        <v>52</v>
      </c>
      <c r="J15" s="2"/>
      <c r="K15" s="2"/>
      <c r="L15" s="2" t="s">
        <v>52</v>
      </c>
      <c r="M15" s="2"/>
      <c r="N15" s="2"/>
      <c r="O15" s="2" t="s">
        <v>52</v>
      </c>
      <c r="P15" s="2"/>
      <c r="Q15" s="2"/>
      <c r="R15" s="2" t="s">
        <v>52</v>
      </c>
      <c r="S15" s="2"/>
      <c r="T15" s="2"/>
      <c r="U15" s="2" t="s">
        <v>52</v>
      </c>
      <c r="V15" s="2"/>
      <c r="W15" s="2"/>
      <c r="X15" s="2" t="s">
        <v>52</v>
      </c>
      <c r="Y15" s="2"/>
      <c r="Z15" s="2"/>
      <c r="AA15" s="2" t="s">
        <v>52</v>
      </c>
      <c r="AB15" s="2"/>
      <c r="AC15" s="2"/>
      <c r="AD15" s="2" t="s">
        <v>52</v>
      </c>
      <c r="AE15" s="2"/>
      <c r="AF15" s="2"/>
      <c r="AG15" s="2" t="s">
        <v>52</v>
      </c>
      <c r="AH15" s="2"/>
      <c r="AI15" s="2"/>
      <c r="AJ15" s="2" t="s">
        <v>52</v>
      </c>
      <c r="AK15" s="2"/>
      <c r="AL15" s="2"/>
      <c r="AM15" s="2" t="s">
        <v>52</v>
      </c>
      <c r="AN15" s="2"/>
      <c r="AO15" s="2"/>
      <c r="AP15" s="2" t="s">
        <v>52</v>
      </c>
      <c r="AQ15" s="2"/>
      <c r="AR15" s="2"/>
      <c r="AS15" s="2" t="s">
        <v>52</v>
      </c>
      <c r="AT15" s="2"/>
      <c r="AU15" s="2"/>
      <c r="AV15" s="2" t="s">
        <v>52</v>
      </c>
      <c r="AW15" s="2"/>
      <c r="AX15" s="2"/>
      <c r="AY15" s="2" t="s">
        <v>52</v>
      </c>
      <c r="AZ15" s="2"/>
      <c r="BA15" s="2"/>
      <c r="BB15" s="2" t="s">
        <v>52</v>
      </c>
      <c r="BC15" s="2"/>
      <c r="BD15" s="2"/>
      <c r="BE15" s="2" t="s">
        <v>52</v>
      </c>
      <c r="BF15" s="2"/>
      <c r="BG15" s="2"/>
      <c r="BH15" s="2" t="s">
        <v>52</v>
      </c>
      <c r="BI15" s="2"/>
      <c r="BJ15" s="2"/>
      <c r="BK15" s="2" t="s">
        <v>52</v>
      </c>
      <c r="BL15" s="2"/>
      <c r="BM15" s="2"/>
      <c r="BN15" s="2" t="s">
        <v>52</v>
      </c>
      <c r="BO15" s="2"/>
      <c r="BP15" s="2"/>
      <c r="BQ15" s="2" t="s">
        <v>52</v>
      </c>
      <c r="BR15" s="2"/>
      <c r="BS15" s="2"/>
      <c r="BT15" s="2" t="s">
        <v>52</v>
      </c>
      <c r="BU15" s="2"/>
      <c r="BV15" s="2"/>
      <c r="BW15" s="2" t="s">
        <v>52</v>
      </c>
      <c r="BX15" s="2"/>
      <c r="BY15" s="2"/>
      <c r="BZ15" s="2" t="s">
        <v>52</v>
      </c>
      <c r="CA15" s="2"/>
      <c r="CB15" s="2"/>
      <c r="CC15" s="2" t="s">
        <v>52</v>
      </c>
      <c r="CD15" s="2"/>
      <c r="CE15" s="2"/>
      <c r="CF15" s="2" t="s">
        <v>52</v>
      </c>
      <c r="CG15" s="2"/>
      <c r="CH15" s="2"/>
      <c r="CI15" s="2" t="s">
        <v>52</v>
      </c>
      <c r="CJ15" s="2"/>
      <c r="CK15" s="2"/>
    </row>
    <row r="16" spans="2:89" ht="45" customHeight="1" x14ac:dyDescent="0.35">
      <c r="B16" s="44" t="s">
        <v>324</v>
      </c>
      <c r="C16" s="22" t="s">
        <v>333</v>
      </c>
      <c r="D16" s="7" t="s">
        <v>130</v>
      </c>
      <c r="E16" s="7" t="s">
        <v>339</v>
      </c>
      <c r="F16" s="7" t="s">
        <v>340</v>
      </c>
      <c r="G16" s="18" t="s">
        <v>145</v>
      </c>
      <c r="H16" s="65" t="s">
        <v>147</v>
      </c>
      <c r="I16" s="2" t="s">
        <v>52</v>
      </c>
      <c r="J16" s="2"/>
      <c r="K16" s="2"/>
      <c r="L16" s="2" t="s">
        <v>52</v>
      </c>
      <c r="M16" s="2"/>
      <c r="N16" s="2"/>
      <c r="O16" s="2" t="s">
        <v>52</v>
      </c>
      <c r="P16" s="2"/>
      <c r="Q16" s="2"/>
      <c r="R16" s="2" t="s">
        <v>52</v>
      </c>
      <c r="S16" s="2"/>
      <c r="T16" s="2"/>
      <c r="U16" s="2" t="s">
        <v>52</v>
      </c>
      <c r="V16" s="2"/>
      <c r="W16" s="2"/>
      <c r="X16" s="2" t="s">
        <v>52</v>
      </c>
      <c r="Y16" s="2"/>
      <c r="Z16" s="2"/>
      <c r="AA16" s="2" t="s">
        <v>52</v>
      </c>
      <c r="AB16" s="2"/>
      <c r="AC16" s="2"/>
      <c r="AD16" s="2" t="s">
        <v>52</v>
      </c>
      <c r="AE16" s="2"/>
      <c r="AF16" s="2"/>
      <c r="AG16" s="2" t="s">
        <v>52</v>
      </c>
      <c r="AH16" s="2"/>
      <c r="AI16" s="2"/>
      <c r="AJ16" s="2" t="s">
        <v>52</v>
      </c>
      <c r="AK16" s="2"/>
      <c r="AL16" s="2"/>
      <c r="AM16" s="2" t="s">
        <v>52</v>
      </c>
      <c r="AN16" s="2"/>
      <c r="AO16" s="2"/>
      <c r="AP16" s="2" t="s">
        <v>52</v>
      </c>
      <c r="AQ16" s="2"/>
      <c r="AR16" s="2"/>
      <c r="AS16" s="2" t="s">
        <v>52</v>
      </c>
      <c r="AT16" s="2"/>
      <c r="AU16" s="2"/>
      <c r="AV16" s="2" t="s">
        <v>52</v>
      </c>
      <c r="AW16" s="2"/>
      <c r="AX16" s="2"/>
      <c r="AY16" s="2" t="s">
        <v>52</v>
      </c>
      <c r="AZ16" s="2"/>
      <c r="BA16" s="2"/>
      <c r="BB16" s="2" t="s">
        <v>52</v>
      </c>
      <c r="BC16" s="2"/>
      <c r="BD16" s="2"/>
      <c r="BE16" s="2" t="s">
        <v>52</v>
      </c>
      <c r="BF16" s="2"/>
      <c r="BG16" s="2"/>
      <c r="BH16" s="2" t="s">
        <v>52</v>
      </c>
      <c r="BI16" s="2"/>
      <c r="BJ16" s="2"/>
      <c r="BK16" s="2" t="s">
        <v>52</v>
      </c>
      <c r="BL16" s="2"/>
      <c r="BM16" s="2"/>
      <c r="BN16" s="2" t="s">
        <v>52</v>
      </c>
      <c r="BO16" s="2"/>
      <c r="BP16" s="2"/>
      <c r="BQ16" s="2" t="s">
        <v>52</v>
      </c>
      <c r="BR16" s="2"/>
      <c r="BS16" s="2"/>
      <c r="BT16" s="2" t="s">
        <v>52</v>
      </c>
      <c r="BU16" s="2"/>
      <c r="BV16" s="2"/>
      <c r="BW16" s="2" t="s">
        <v>52</v>
      </c>
      <c r="BX16" s="2"/>
      <c r="BY16" s="2"/>
      <c r="BZ16" s="2" t="s">
        <v>52</v>
      </c>
      <c r="CA16" s="2"/>
      <c r="CB16" s="2"/>
      <c r="CC16" s="2" t="s">
        <v>52</v>
      </c>
      <c r="CD16" s="2"/>
      <c r="CE16" s="2"/>
      <c r="CF16" s="2" t="s">
        <v>52</v>
      </c>
      <c r="CG16" s="2"/>
      <c r="CH16" s="2"/>
      <c r="CI16" s="2" t="s">
        <v>52</v>
      </c>
      <c r="CJ16" s="2"/>
      <c r="CK16" s="2"/>
    </row>
    <row r="17" spans="2:89" ht="45" customHeight="1" x14ac:dyDescent="0.35">
      <c r="B17" s="44" t="s">
        <v>325</v>
      </c>
      <c r="C17" s="22" t="s">
        <v>334</v>
      </c>
      <c r="D17" s="7" t="s">
        <v>130</v>
      </c>
      <c r="E17" s="7" t="s">
        <v>339</v>
      </c>
      <c r="F17" s="7" t="s">
        <v>341</v>
      </c>
      <c r="G17" s="18" t="s">
        <v>145</v>
      </c>
      <c r="H17" s="65" t="s">
        <v>147</v>
      </c>
      <c r="I17" s="2" t="s">
        <v>52</v>
      </c>
      <c r="J17" s="2"/>
      <c r="K17" s="2"/>
      <c r="L17" s="2" t="s">
        <v>52</v>
      </c>
      <c r="M17" s="2"/>
      <c r="N17" s="2"/>
      <c r="O17" s="2" t="s">
        <v>52</v>
      </c>
      <c r="P17" s="2"/>
      <c r="Q17" s="2"/>
      <c r="R17" s="2" t="s">
        <v>52</v>
      </c>
      <c r="S17" s="2"/>
      <c r="T17" s="2"/>
      <c r="U17" s="2" t="s">
        <v>52</v>
      </c>
      <c r="V17" s="2"/>
      <c r="W17" s="2"/>
      <c r="X17" s="2" t="s">
        <v>52</v>
      </c>
      <c r="Y17" s="2"/>
      <c r="Z17" s="2"/>
      <c r="AA17" s="2" t="s">
        <v>52</v>
      </c>
      <c r="AB17" s="2"/>
      <c r="AC17" s="2"/>
      <c r="AD17" s="2" t="s">
        <v>52</v>
      </c>
      <c r="AE17" s="2"/>
      <c r="AF17" s="2"/>
      <c r="AG17" s="2" t="s">
        <v>52</v>
      </c>
      <c r="AH17" s="2"/>
      <c r="AI17" s="2"/>
      <c r="AJ17" s="2" t="s">
        <v>52</v>
      </c>
      <c r="AK17" s="2"/>
      <c r="AL17" s="2"/>
      <c r="AM17" s="2" t="s">
        <v>52</v>
      </c>
      <c r="AN17" s="2"/>
      <c r="AO17" s="2"/>
      <c r="AP17" s="2" t="s">
        <v>52</v>
      </c>
      <c r="AQ17" s="2"/>
      <c r="AR17" s="2"/>
      <c r="AS17" s="2" t="s">
        <v>52</v>
      </c>
      <c r="AT17" s="2"/>
      <c r="AU17" s="2"/>
      <c r="AV17" s="2" t="s">
        <v>52</v>
      </c>
      <c r="AW17" s="2"/>
      <c r="AX17" s="2"/>
      <c r="AY17" s="2" t="s">
        <v>52</v>
      </c>
      <c r="AZ17" s="2"/>
      <c r="BA17" s="2"/>
      <c r="BB17" s="2" t="s">
        <v>52</v>
      </c>
      <c r="BC17" s="2"/>
      <c r="BD17" s="2"/>
      <c r="BE17" s="2" t="s">
        <v>52</v>
      </c>
      <c r="BF17" s="2"/>
      <c r="BG17" s="2"/>
      <c r="BH17" s="2" t="s">
        <v>52</v>
      </c>
      <c r="BI17" s="2"/>
      <c r="BJ17" s="2"/>
      <c r="BK17" s="2" t="s">
        <v>52</v>
      </c>
      <c r="BL17" s="2"/>
      <c r="BM17" s="2"/>
      <c r="BN17" s="2" t="s">
        <v>52</v>
      </c>
      <c r="BO17" s="2"/>
      <c r="BP17" s="2"/>
      <c r="BQ17" s="2" t="s">
        <v>52</v>
      </c>
      <c r="BR17" s="2"/>
      <c r="BS17" s="2"/>
      <c r="BT17" s="2" t="s">
        <v>52</v>
      </c>
      <c r="BU17" s="2"/>
      <c r="BV17" s="2"/>
      <c r="BW17" s="2" t="s">
        <v>52</v>
      </c>
      <c r="BX17" s="2"/>
      <c r="BY17" s="2"/>
      <c r="BZ17" s="2" t="s">
        <v>52</v>
      </c>
      <c r="CA17" s="2"/>
      <c r="CB17" s="2"/>
      <c r="CC17" s="2" t="s">
        <v>52</v>
      </c>
      <c r="CD17" s="2"/>
      <c r="CE17" s="2"/>
      <c r="CF17" s="2" t="s">
        <v>52</v>
      </c>
      <c r="CG17" s="2"/>
      <c r="CH17" s="2"/>
      <c r="CI17" s="2" t="s">
        <v>52</v>
      </c>
      <c r="CJ17" s="2"/>
      <c r="CK17" s="2"/>
    </row>
    <row r="18" spans="2:89" ht="45" customHeight="1" x14ac:dyDescent="0.35">
      <c r="B18" s="44" t="s">
        <v>326</v>
      </c>
      <c r="C18" s="22" t="s">
        <v>335</v>
      </c>
      <c r="D18" s="7" t="s">
        <v>337</v>
      </c>
      <c r="E18" s="18" t="s">
        <v>338</v>
      </c>
      <c r="F18" s="7" t="s">
        <v>342</v>
      </c>
      <c r="G18" s="18" t="s">
        <v>145</v>
      </c>
      <c r="H18" s="65" t="s">
        <v>147</v>
      </c>
      <c r="I18" s="2" t="s">
        <v>52</v>
      </c>
      <c r="J18" s="2"/>
      <c r="K18" s="2"/>
      <c r="L18" s="2" t="s">
        <v>52</v>
      </c>
      <c r="M18" s="2"/>
      <c r="N18" s="2"/>
      <c r="O18" s="2" t="s">
        <v>52</v>
      </c>
      <c r="P18" s="2"/>
      <c r="Q18" s="2"/>
      <c r="R18" s="2" t="s">
        <v>52</v>
      </c>
      <c r="S18" s="2"/>
      <c r="T18" s="2"/>
      <c r="U18" s="2" t="s">
        <v>52</v>
      </c>
      <c r="V18" s="2"/>
      <c r="W18" s="2"/>
      <c r="X18" s="2" t="s">
        <v>52</v>
      </c>
      <c r="Y18" s="2"/>
      <c r="Z18" s="2"/>
      <c r="AA18" s="2" t="s">
        <v>52</v>
      </c>
      <c r="AB18" s="2"/>
      <c r="AC18" s="2"/>
      <c r="AD18" s="2" t="s">
        <v>52</v>
      </c>
      <c r="AE18" s="2"/>
      <c r="AF18" s="2"/>
      <c r="AG18" s="2" t="s">
        <v>52</v>
      </c>
      <c r="AH18" s="2"/>
      <c r="AI18" s="2"/>
      <c r="AJ18" s="2" t="s">
        <v>52</v>
      </c>
      <c r="AK18" s="2"/>
      <c r="AL18" s="2"/>
      <c r="AM18" s="2" t="s">
        <v>52</v>
      </c>
      <c r="AN18" s="2"/>
      <c r="AO18" s="2"/>
      <c r="AP18" s="2" t="s">
        <v>52</v>
      </c>
      <c r="AQ18" s="2"/>
      <c r="AR18" s="2"/>
      <c r="AS18" s="2" t="s">
        <v>52</v>
      </c>
      <c r="AT18" s="2"/>
      <c r="AU18" s="2"/>
      <c r="AV18" s="2" t="s">
        <v>52</v>
      </c>
      <c r="AW18" s="2"/>
      <c r="AX18" s="2"/>
      <c r="AY18" s="2" t="s">
        <v>52</v>
      </c>
      <c r="AZ18" s="2"/>
      <c r="BA18" s="2"/>
      <c r="BB18" s="2" t="s">
        <v>52</v>
      </c>
      <c r="BC18" s="2"/>
      <c r="BD18" s="2"/>
      <c r="BE18" s="2" t="s">
        <v>52</v>
      </c>
      <c r="BF18" s="2"/>
      <c r="BG18" s="2"/>
      <c r="BH18" s="2" t="s">
        <v>52</v>
      </c>
      <c r="BI18" s="2"/>
      <c r="BJ18" s="2"/>
      <c r="BK18" s="2" t="s">
        <v>52</v>
      </c>
      <c r="BL18" s="2"/>
      <c r="BM18" s="2"/>
      <c r="BN18" s="2" t="s">
        <v>52</v>
      </c>
      <c r="BO18" s="2"/>
      <c r="BP18" s="2"/>
      <c r="BQ18" s="2" t="s">
        <v>52</v>
      </c>
      <c r="BR18" s="2"/>
      <c r="BS18" s="2"/>
      <c r="BT18" s="2" t="s">
        <v>52</v>
      </c>
      <c r="BU18" s="2"/>
      <c r="BV18" s="2"/>
      <c r="BW18" s="2" t="s">
        <v>52</v>
      </c>
      <c r="BX18" s="2"/>
      <c r="BY18" s="2"/>
      <c r="BZ18" s="2" t="s">
        <v>52</v>
      </c>
      <c r="CA18" s="2"/>
      <c r="CB18" s="2"/>
      <c r="CC18" s="2" t="s">
        <v>52</v>
      </c>
      <c r="CD18" s="2"/>
      <c r="CE18" s="2"/>
      <c r="CF18" s="2" t="s">
        <v>52</v>
      </c>
      <c r="CG18" s="2"/>
      <c r="CH18" s="2"/>
      <c r="CI18" s="2" t="s">
        <v>52</v>
      </c>
      <c r="CJ18" s="2"/>
      <c r="CK18" s="2"/>
    </row>
    <row r="19" spans="2:89" ht="45" customHeight="1" thickBot="1" x14ac:dyDescent="0.4">
      <c r="B19" s="44" t="s">
        <v>327</v>
      </c>
      <c r="C19" s="22" t="s">
        <v>336</v>
      </c>
      <c r="D19" s="7" t="s">
        <v>130</v>
      </c>
      <c r="E19" s="18" t="s">
        <v>134</v>
      </c>
      <c r="F19" s="7" t="s">
        <v>343</v>
      </c>
      <c r="G19" s="18" t="s">
        <v>145</v>
      </c>
      <c r="H19" s="65" t="s">
        <v>147</v>
      </c>
      <c r="I19" s="2" t="s">
        <v>52</v>
      </c>
      <c r="J19" s="2"/>
      <c r="K19" s="2"/>
      <c r="L19" s="2" t="s">
        <v>52</v>
      </c>
      <c r="M19" s="2"/>
      <c r="N19" s="2"/>
      <c r="O19" s="2" t="s">
        <v>52</v>
      </c>
      <c r="P19" s="2"/>
      <c r="Q19" s="2"/>
      <c r="R19" s="2" t="s">
        <v>52</v>
      </c>
      <c r="S19" s="2"/>
      <c r="T19" s="2"/>
      <c r="U19" s="2" t="s">
        <v>52</v>
      </c>
      <c r="V19" s="2"/>
      <c r="W19" s="2"/>
      <c r="X19" s="2" t="s">
        <v>52</v>
      </c>
      <c r="Y19" s="2"/>
      <c r="Z19" s="2"/>
      <c r="AA19" s="2" t="s">
        <v>52</v>
      </c>
      <c r="AB19" s="2"/>
      <c r="AC19" s="2"/>
      <c r="AD19" s="2" t="s">
        <v>52</v>
      </c>
      <c r="AE19" s="2"/>
      <c r="AF19" s="2"/>
      <c r="AG19" s="2" t="s">
        <v>52</v>
      </c>
      <c r="AH19" s="2"/>
      <c r="AI19" s="2"/>
      <c r="AJ19" s="2" t="s">
        <v>52</v>
      </c>
      <c r="AK19" s="2"/>
      <c r="AL19" s="2"/>
      <c r="AM19" s="2" t="s">
        <v>52</v>
      </c>
      <c r="AN19" s="2"/>
      <c r="AO19" s="2"/>
      <c r="AP19" s="2" t="s">
        <v>52</v>
      </c>
      <c r="AQ19" s="2"/>
      <c r="AR19" s="2"/>
      <c r="AS19" s="2" t="s">
        <v>52</v>
      </c>
      <c r="AT19" s="2"/>
      <c r="AU19" s="2"/>
      <c r="AV19" s="2" t="s">
        <v>52</v>
      </c>
      <c r="AW19" s="2"/>
      <c r="AX19" s="2"/>
      <c r="AY19" s="2" t="s">
        <v>52</v>
      </c>
      <c r="AZ19" s="2"/>
      <c r="BA19" s="2"/>
      <c r="BB19" s="2" t="s">
        <v>52</v>
      </c>
      <c r="BC19" s="2"/>
      <c r="BD19" s="2"/>
      <c r="BE19" s="2" t="s">
        <v>52</v>
      </c>
      <c r="BF19" s="2"/>
      <c r="BG19" s="2"/>
      <c r="BH19" s="2" t="s">
        <v>52</v>
      </c>
      <c r="BI19" s="2"/>
      <c r="BJ19" s="2"/>
      <c r="BK19" s="2" t="s">
        <v>52</v>
      </c>
      <c r="BL19" s="2"/>
      <c r="BM19" s="2"/>
      <c r="BN19" s="2" t="s">
        <v>52</v>
      </c>
      <c r="BO19" s="2"/>
      <c r="BP19" s="2"/>
      <c r="BQ19" s="2" t="s">
        <v>52</v>
      </c>
      <c r="BR19" s="2"/>
      <c r="BS19" s="2"/>
      <c r="BT19" s="2" t="s">
        <v>52</v>
      </c>
      <c r="BU19" s="2"/>
      <c r="BV19" s="2"/>
      <c r="BW19" s="2" t="s">
        <v>52</v>
      </c>
      <c r="BX19" s="2"/>
      <c r="BY19" s="2"/>
      <c r="BZ19" s="2" t="s">
        <v>52</v>
      </c>
      <c r="CA19" s="2"/>
      <c r="CB19" s="2"/>
      <c r="CC19" s="2" t="s">
        <v>52</v>
      </c>
      <c r="CD19" s="2"/>
      <c r="CE19" s="2"/>
      <c r="CF19" s="2" t="s">
        <v>52</v>
      </c>
      <c r="CG19" s="2"/>
      <c r="CH19" s="2"/>
      <c r="CI19" s="2" t="s">
        <v>52</v>
      </c>
      <c r="CJ19" s="2"/>
      <c r="CK19" s="2"/>
    </row>
    <row r="20" spans="2:89" ht="16" customHeight="1" thickBot="1" x14ac:dyDescent="0.4">
      <c r="B20" s="306" t="s">
        <v>116</v>
      </c>
      <c r="C20" s="309"/>
      <c r="D20" s="309"/>
      <c r="E20" s="309"/>
      <c r="F20" s="309"/>
      <c r="G20" s="309"/>
      <c r="H20" s="309"/>
      <c r="I20" s="63"/>
      <c r="J20" s="63"/>
      <c r="K20" s="63"/>
      <c r="L20" s="63"/>
      <c r="M20" s="63"/>
      <c r="N20" s="63"/>
      <c r="O20" s="63"/>
      <c r="P20" s="63"/>
      <c r="Q20" s="63"/>
      <c r="R20" s="63"/>
      <c r="S20" s="63"/>
      <c r="T20" s="63"/>
      <c r="U20" s="63"/>
      <c r="V20" s="63"/>
      <c r="W20" s="63"/>
      <c r="X20" s="63"/>
      <c r="Y20" s="63"/>
      <c r="Z20" s="63"/>
      <c r="AA20" s="63"/>
      <c r="AB20" s="63"/>
      <c r="AC20" s="63"/>
      <c r="AD20" s="63"/>
      <c r="AE20" s="63"/>
      <c r="AF20" s="63"/>
      <c r="AG20" s="63"/>
      <c r="AH20" s="63"/>
      <c r="AI20" s="63"/>
      <c r="AJ20" s="63"/>
      <c r="AK20" s="63"/>
      <c r="AL20" s="63"/>
      <c r="AM20" s="63"/>
      <c r="AN20" s="63"/>
      <c r="AO20" s="63"/>
      <c r="AP20" s="63"/>
      <c r="AQ20" s="63"/>
      <c r="AR20" s="63"/>
      <c r="AS20" s="63"/>
      <c r="AT20" s="63"/>
      <c r="AU20" s="63"/>
      <c r="AV20" s="63"/>
      <c r="AW20" s="63"/>
      <c r="AX20" s="63"/>
      <c r="AY20" s="63"/>
      <c r="AZ20" s="63"/>
      <c r="BA20" s="63"/>
      <c r="BB20" s="63"/>
      <c r="BC20" s="63"/>
      <c r="BD20" s="63"/>
      <c r="BE20" s="63"/>
      <c r="BF20" s="63"/>
      <c r="BG20" s="63"/>
      <c r="BH20" s="63"/>
      <c r="BI20" s="63"/>
      <c r="BJ20" s="63"/>
      <c r="BK20" s="63"/>
      <c r="BL20" s="63"/>
      <c r="BM20" s="63"/>
      <c r="BN20" s="63"/>
      <c r="BO20" s="63"/>
      <c r="BP20" s="63"/>
      <c r="BQ20" s="63"/>
      <c r="BR20" s="63"/>
      <c r="BS20" s="63"/>
      <c r="BT20" s="63"/>
      <c r="BU20" s="63"/>
      <c r="BV20" s="63"/>
      <c r="BW20" s="63"/>
      <c r="BX20" s="63"/>
      <c r="BY20" s="63"/>
      <c r="BZ20" s="63"/>
      <c r="CA20" s="63"/>
      <c r="CB20" s="63"/>
      <c r="CC20" s="63"/>
      <c r="CD20" s="63"/>
      <c r="CE20" s="63"/>
      <c r="CF20" s="63"/>
      <c r="CG20" s="63"/>
      <c r="CH20" s="63"/>
      <c r="CI20" s="63"/>
      <c r="CJ20" s="63"/>
      <c r="CK20" s="63"/>
    </row>
    <row r="21" spans="2:89" ht="45" customHeight="1" x14ac:dyDescent="0.35">
      <c r="B21" s="49" t="s">
        <v>328</v>
      </c>
      <c r="C21" s="58" t="s">
        <v>344</v>
      </c>
      <c r="D21" s="17" t="s">
        <v>130</v>
      </c>
      <c r="E21" s="17" t="s">
        <v>134</v>
      </c>
      <c r="F21" s="13" t="s">
        <v>347</v>
      </c>
      <c r="G21" s="17" t="s">
        <v>146</v>
      </c>
      <c r="H21" s="104" t="s">
        <v>147</v>
      </c>
      <c r="I21" s="2" t="s">
        <v>52</v>
      </c>
      <c r="J21" s="1"/>
      <c r="K21" s="1"/>
      <c r="L21" s="2" t="s">
        <v>52</v>
      </c>
      <c r="M21" s="1"/>
      <c r="N21" s="1"/>
      <c r="O21" s="2" t="s">
        <v>52</v>
      </c>
      <c r="P21" s="1"/>
      <c r="Q21" s="1"/>
      <c r="R21" s="2" t="s">
        <v>52</v>
      </c>
      <c r="S21" s="1"/>
      <c r="T21" s="1"/>
      <c r="U21" s="2" t="s">
        <v>52</v>
      </c>
      <c r="V21" s="1"/>
      <c r="W21" s="1"/>
      <c r="X21" s="2" t="s">
        <v>52</v>
      </c>
      <c r="Y21" s="1"/>
      <c r="Z21" s="1"/>
      <c r="AA21" s="2" t="s">
        <v>52</v>
      </c>
      <c r="AB21" s="1"/>
      <c r="AC21" s="1"/>
      <c r="AD21" s="2" t="s">
        <v>52</v>
      </c>
      <c r="AE21" s="1"/>
      <c r="AF21" s="1"/>
      <c r="AG21" s="2" t="s">
        <v>52</v>
      </c>
      <c r="AH21" s="1"/>
      <c r="AI21" s="1"/>
      <c r="AJ21" s="2" t="s">
        <v>52</v>
      </c>
      <c r="AK21" s="1"/>
      <c r="AL21" s="1"/>
      <c r="AM21" s="2" t="s">
        <v>52</v>
      </c>
      <c r="AN21" s="1"/>
      <c r="AO21" s="1"/>
      <c r="AP21" s="2" t="s">
        <v>52</v>
      </c>
      <c r="AQ21" s="1"/>
      <c r="AR21" s="1"/>
      <c r="AS21" s="2" t="s">
        <v>52</v>
      </c>
      <c r="AT21" s="1"/>
      <c r="AU21" s="1"/>
      <c r="AV21" s="2" t="s">
        <v>52</v>
      </c>
      <c r="AW21" s="1"/>
      <c r="AX21" s="1"/>
      <c r="AY21" s="2" t="s">
        <v>52</v>
      </c>
      <c r="AZ21" s="1"/>
      <c r="BA21" s="1"/>
      <c r="BB21" s="2" t="s">
        <v>52</v>
      </c>
      <c r="BC21" s="1"/>
      <c r="BD21" s="1"/>
      <c r="BE21" s="2" t="s">
        <v>52</v>
      </c>
      <c r="BF21" s="1"/>
      <c r="BG21" s="1"/>
      <c r="BH21" s="2" t="s">
        <v>52</v>
      </c>
      <c r="BI21" s="1"/>
      <c r="BJ21" s="1"/>
      <c r="BK21" s="2" t="s">
        <v>52</v>
      </c>
      <c r="BL21" s="1"/>
      <c r="BM21" s="1"/>
      <c r="BN21" s="2" t="s">
        <v>52</v>
      </c>
      <c r="BO21" s="1"/>
      <c r="BP21" s="1"/>
      <c r="BQ21" s="2" t="s">
        <v>52</v>
      </c>
      <c r="BR21" s="1"/>
      <c r="BS21" s="1"/>
      <c r="BT21" s="2" t="s">
        <v>52</v>
      </c>
      <c r="BU21" s="1"/>
      <c r="BV21" s="1"/>
      <c r="BW21" s="2" t="s">
        <v>52</v>
      </c>
      <c r="BX21" s="1"/>
      <c r="BY21" s="1"/>
      <c r="BZ21" s="2" t="s">
        <v>52</v>
      </c>
      <c r="CA21" s="1"/>
      <c r="CB21" s="1"/>
      <c r="CC21" s="2" t="s">
        <v>52</v>
      </c>
      <c r="CD21" s="1"/>
      <c r="CE21" s="1"/>
      <c r="CF21" s="2" t="s">
        <v>52</v>
      </c>
      <c r="CG21" s="1"/>
      <c r="CH21" s="1"/>
      <c r="CI21" s="2" t="s">
        <v>52</v>
      </c>
      <c r="CJ21" s="1"/>
      <c r="CK21" s="1"/>
    </row>
    <row r="22" spans="2:89" ht="45" customHeight="1" x14ac:dyDescent="0.35">
      <c r="B22" s="49" t="s">
        <v>329</v>
      </c>
      <c r="C22" s="22" t="s">
        <v>345</v>
      </c>
      <c r="D22" s="18" t="s">
        <v>182</v>
      </c>
      <c r="E22" s="18" t="s">
        <v>134</v>
      </c>
      <c r="F22" s="7" t="s">
        <v>348</v>
      </c>
      <c r="G22" s="18" t="s">
        <v>146</v>
      </c>
      <c r="H22" s="105" t="s">
        <v>147</v>
      </c>
      <c r="I22" s="2" t="s">
        <v>52</v>
      </c>
      <c r="J22" s="1"/>
      <c r="K22" s="1"/>
      <c r="L22" s="2" t="s">
        <v>52</v>
      </c>
      <c r="M22" s="1"/>
      <c r="N22" s="1"/>
      <c r="O22" s="2" t="s">
        <v>52</v>
      </c>
      <c r="P22" s="1"/>
      <c r="Q22" s="1"/>
      <c r="R22" s="2" t="s">
        <v>52</v>
      </c>
      <c r="S22" s="1"/>
      <c r="T22" s="1"/>
      <c r="U22" s="2" t="s">
        <v>52</v>
      </c>
      <c r="V22" s="1"/>
      <c r="W22" s="1"/>
      <c r="X22" s="2" t="s">
        <v>52</v>
      </c>
      <c r="Y22" s="1"/>
      <c r="Z22" s="1"/>
      <c r="AA22" s="2" t="s">
        <v>52</v>
      </c>
      <c r="AB22" s="1"/>
      <c r="AC22" s="1"/>
      <c r="AD22" s="2" t="s">
        <v>52</v>
      </c>
      <c r="AE22" s="1"/>
      <c r="AF22" s="1"/>
      <c r="AG22" s="2" t="s">
        <v>52</v>
      </c>
      <c r="AH22" s="1"/>
      <c r="AI22" s="1"/>
      <c r="AJ22" s="2" t="s">
        <v>52</v>
      </c>
      <c r="AK22" s="1"/>
      <c r="AL22" s="1"/>
      <c r="AM22" s="2" t="s">
        <v>52</v>
      </c>
      <c r="AN22" s="1"/>
      <c r="AO22" s="1"/>
      <c r="AP22" s="2" t="s">
        <v>52</v>
      </c>
      <c r="AQ22" s="1"/>
      <c r="AR22" s="1"/>
      <c r="AS22" s="2" t="s">
        <v>52</v>
      </c>
      <c r="AT22" s="1"/>
      <c r="AU22" s="1"/>
      <c r="AV22" s="2" t="s">
        <v>52</v>
      </c>
      <c r="AW22" s="1"/>
      <c r="AX22" s="1"/>
      <c r="AY22" s="2" t="s">
        <v>52</v>
      </c>
      <c r="AZ22" s="1"/>
      <c r="BA22" s="1"/>
      <c r="BB22" s="2" t="s">
        <v>52</v>
      </c>
      <c r="BC22" s="1"/>
      <c r="BD22" s="1"/>
      <c r="BE22" s="2" t="s">
        <v>52</v>
      </c>
      <c r="BF22" s="1"/>
      <c r="BG22" s="1"/>
      <c r="BH22" s="2" t="s">
        <v>52</v>
      </c>
      <c r="BI22" s="1"/>
      <c r="BJ22" s="1"/>
      <c r="BK22" s="2" t="s">
        <v>52</v>
      </c>
      <c r="BL22" s="1"/>
      <c r="BM22" s="1"/>
      <c r="BN22" s="2" t="s">
        <v>52</v>
      </c>
      <c r="BO22" s="1"/>
      <c r="BP22" s="1"/>
      <c r="BQ22" s="2" t="s">
        <v>52</v>
      </c>
      <c r="BR22" s="1"/>
      <c r="BS22" s="1"/>
      <c r="BT22" s="2" t="s">
        <v>52</v>
      </c>
      <c r="BU22" s="1"/>
      <c r="BV22" s="1"/>
      <c r="BW22" s="2" t="s">
        <v>52</v>
      </c>
      <c r="BX22" s="1"/>
      <c r="BY22" s="1"/>
      <c r="BZ22" s="2" t="s">
        <v>52</v>
      </c>
      <c r="CA22" s="1"/>
      <c r="CB22" s="1"/>
      <c r="CC22" s="2" t="s">
        <v>52</v>
      </c>
      <c r="CD22" s="1"/>
      <c r="CE22" s="1"/>
      <c r="CF22" s="2" t="s">
        <v>52</v>
      </c>
      <c r="CG22" s="1"/>
      <c r="CH22" s="1"/>
      <c r="CI22" s="2" t="s">
        <v>52</v>
      </c>
      <c r="CJ22" s="1"/>
      <c r="CK22" s="1"/>
    </row>
    <row r="23" spans="2:89" ht="45" customHeight="1" thickBot="1" x14ac:dyDescent="0.4">
      <c r="B23" s="49" t="s">
        <v>330</v>
      </c>
      <c r="C23" s="22" t="s">
        <v>346</v>
      </c>
      <c r="D23" s="18" t="s">
        <v>337</v>
      </c>
      <c r="E23" s="18" t="s">
        <v>136</v>
      </c>
      <c r="F23" s="7" t="s">
        <v>349</v>
      </c>
      <c r="G23" s="18" t="s">
        <v>146</v>
      </c>
      <c r="H23" s="105" t="s">
        <v>147</v>
      </c>
      <c r="I23" s="2" t="s">
        <v>52</v>
      </c>
      <c r="J23" s="1"/>
      <c r="K23" s="1"/>
      <c r="L23" s="2" t="s">
        <v>52</v>
      </c>
      <c r="M23" s="1"/>
      <c r="N23" s="1"/>
      <c r="O23" s="2" t="s">
        <v>52</v>
      </c>
      <c r="P23" s="1"/>
      <c r="Q23" s="1"/>
      <c r="R23" s="2" t="s">
        <v>52</v>
      </c>
      <c r="S23" s="1"/>
      <c r="T23" s="1"/>
      <c r="U23" s="2" t="s">
        <v>52</v>
      </c>
      <c r="V23" s="1"/>
      <c r="W23" s="1"/>
      <c r="X23" s="2" t="s">
        <v>52</v>
      </c>
      <c r="Y23" s="1"/>
      <c r="Z23" s="1"/>
      <c r="AA23" s="2" t="s">
        <v>52</v>
      </c>
      <c r="AB23" s="1"/>
      <c r="AC23" s="1"/>
      <c r="AD23" s="2" t="s">
        <v>52</v>
      </c>
      <c r="AE23" s="1"/>
      <c r="AF23" s="1"/>
      <c r="AG23" s="2" t="s">
        <v>52</v>
      </c>
      <c r="AH23" s="1"/>
      <c r="AI23" s="1"/>
      <c r="AJ23" s="2" t="s">
        <v>52</v>
      </c>
      <c r="AK23" s="1"/>
      <c r="AL23" s="1"/>
      <c r="AM23" s="2" t="s">
        <v>52</v>
      </c>
      <c r="AN23" s="1"/>
      <c r="AO23" s="1"/>
      <c r="AP23" s="2" t="s">
        <v>52</v>
      </c>
      <c r="AQ23" s="1"/>
      <c r="AR23" s="1"/>
      <c r="AS23" s="2" t="s">
        <v>52</v>
      </c>
      <c r="AT23" s="1"/>
      <c r="AU23" s="1"/>
      <c r="AV23" s="2" t="s">
        <v>52</v>
      </c>
      <c r="AW23" s="1"/>
      <c r="AX23" s="1"/>
      <c r="AY23" s="2" t="s">
        <v>52</v>
      </c>
      <c r="AZ23" s="1"/>
      <c r="BA23" s="1"/>
      <c r="BB23" s="2" t="s">
        <v>52</v>
      </c>
      <c r="BC23" s="1"/>
      <c r="BD23" s="1"/>
      <c r="BE23" s="2" t="s">
        <v>52</v>
      </c>
      <c r="BF23" s="1"/>
      <c r="BG23" s="1"/>
      <c r="BH23" s="2" t="s">
        <v>52</v>
      </c>
      <c r="BI23" s="1"/>
      <c r="BJ23" s="1"/>
      <c r="BK23" s="2" t="s">
        <v>52</v>
      </c>
      <c r="BL23" s="1"/>
      <c r="BM23" s="1"/>
      <c r="BN23" s="2" t="s">
        <v>52</v>
      </c>
      <c r="BO23" s="1"/>
      <c r="BP23" s="1"/>
      <c r="BQ23" s="2" t="s">
        <v>52</v>
      </c>
      <c r="BR23" s="1"/>
      <c r="BS23" s="1"/>
      <c r="BT23" s="2" t="s">
        <v>52</v>
      </c>
      <c r="BU23" s="1"/>
      <c r="BV23" s="1"/>
      <c r="BW23" s="2" t="s">
        <v>52</v>
      </c>
      <c r="BX23" s="1"/>
      <c r="BY23" s="1"/>
      <c r="BZ23" s="2" t="s">
        <v>52</v>
      </c>
      <c r="CA23" s="1"/>
      <c r="CB23" s="1"/>
      <c r="CC23" s="2" t="s">
        <v>52</v>
      </c>
      <c r="CD23" s="1"/>
      <c r="CE23" s="1"/>
      <c r="CF23" s="2" t="s">
        <v>52</v>
      </c>
      <c r="CG23" s="1"/>
      <c r="CH23" s="1"/>
      <c r="CI23" s="2" t="s">
        <v>52</v>
      </c>
      <c r="CJ23" s="1"/>
      <c r="CK23" s="1"/>
    </row>
    <row r="24" spans="2:89" ht="15" thickBot="1" x14ac:dyDescent="0.4">
      <c r="B24" s="306" t="s">
        <v>117</v>
      </c>
      <c r="C24" s="307"/>
      <c r="D24" s="307"/>
      <c r="E24" s="307"/>
      <c r="F24" s="307"/>
      <c r="G24" s="307"/>
      <c r="H24" s="307"/>
      <c r="I24" s="63"/>
      <c r="J24" s="63"/>
      <c r="K24" s="63"/>
      <c r="L24" s="63"/>
      <c r="M24" s="63"/>
      <c r="N24" s="63"/>
      <c r="O24" s="63"/>
      <c r="P24" s="63"/>
      <c r="Q24" s="63"/>
      <c r="R24" s="63"/>
      <c r="S24" s="63"/>
      <c r="T24" s="63"/>
      <c r="U24" s="63"/>
      <c r="V24" s="63"/>
      <c r="W24" s="63"/>
      <c r="X24" s="63"/>
      <c r="Y24" s="63"/>
      <c r="Z24" s="63"/>
      <c r="AA24" s="63"/>
      <c r="AB24" s="63"/>
      <c r="AC24" s="63"/>
      <c r="AD24" s="63"/>
      <c r="AE24" s="63"/>
      <c r="AF24" s="63"/>
      <c r="AG24" s="63"/>
      <c r="AH24" s="63"/>
      <c r="AI24" s="63"/>
      <c r="AJ24" s="63"/>
      <c r="AK24" s="63"/>
      <c r="AL24" s="63"/>
      <c r="AM24" s="63"/>
      <c r="AN24" s="63"/>
      <c r="AO24" s="63"/>
      <c r="AP24" s="63"/>
      <c r="AQ24" s="63"/>
      <c r="AR24" s="63"/>
      <c r="AS24" s="63"/>
      <c r="AT24" s="63"/>
      <c r="AU24" s="63"/>
      <c r="AV24" s="63"/>
      <c r="AW24" s="63"/>
      <c r="AX24" s="63"/>
      <c r="AY24" s="63"/>
      <c r="AZ24" s="63"/>
      <c r="BA24" s="63"/>
      <c r="BB24" s="63"/>
      <c r="BC24" s="63"/>
      <c r="BD24" s="63"/>
      <c r="BE24" s="63"/>
      <c r="BF24" s="63"/>
      <c r="BG24" s="63"/>
      <c r="BH24" s="63"/>
      <c r="BI24" s="63"/>
      <c r="BJ24" s="63"/>
      <c r="BK24" s="63"/>
      <c r="BL24" s="63"/>
      <c r="BM24" s="63"/>
      <c r="BN24" s="63"/>
      <c r="BO24" s="63"/>
      <c r="BP24" s="63"/>
      <c r="BQ24" s="63"/>
      <c r="BR24" s="63"/>
      <c r="BS24" s="63"/>
      <c r="BT24" s="63"/>
      <c r="BU24" s="63"/>
      <c r="BV24" s="63"/>
      <c r="BW24" s="63"/>
      <c r="BX24" s="63"/>
      <c r="BY24" s="63"/>
      <c r="BZ24" s="63"/>
      <c r="CA24" s="63"/>
      <c r="CB24" s="63"/>
      <c r="CC24" s="63"/>
      <c r="CD24" s="63"/>
      <c r="CE24" s="63"/>
      <c r="CF24" s="63"/>
      <c r="CG24" s="63"/>
      <c r="CH24" s="63"/>
      <c r="CI24" s="63"/>
      <c r="CJ24" s="63"/>
      <c r="CK24" s="63"/>
    </row>
    <row r="25" spans="2:89" ht="45" customHeight="1" thickBot="1" x14ac:dyDescent="0.4">
      <c r="B25" s="51" t="s">
        <v>331</v>
      </c>
      <c r="C25" s="106" t="s">
        <v>133</v>
      </c>
      <c r="D25" s="107" t="s">
        <v>130</v>
      </c>
      <c r="E25" s="107" t="s">
        <v>134</v>
      </c>
      <c r="F25" s="108" t="s">
        <v>260</v>
      </c>
      <c r="G25" s="107" t="s">
        <v>146</v>
      </c>
      <c r="H25" s="109" t="s">
        <v>147</v>
      </c>
      <c r="I25" s="2" t="s">
        <v>52</v>
      </c>
      <c r="J25" s="1"/>
      <c r="K25" s="1"/>
      <c r="L25" s="2" t="s">
        <v>52</v>
      </c>
      <c r="M25" s="1"/>
      <c r="N25" s="1"/>
      <c r="O25" s="2" t="s">
        <v>52</v>
      </c>
      <c r="P25" s="1"/>
      <c r="Q25" s="1"/>
      <c r="R25" s="2" t="s">
        <v>52</v>
      </c>
      <c r="S25" s="1"/>
      <c r="T25" s="1"/>
      <c r="U25" s="2" t="s">
        <v>52</v>
      </c>
      <c r="V25" s="1"/>
      <c r="W25" s="1"/>
      <c r="X25" s="2" t="s">
        <v>52</v>
      </c>
      <c r="Y25" s="1"/>
      <c r="Z25" s="1"/>
      <c r="AA25" s="2" t="s">
        <v>52</v>
      </c>
      <c r="AB25" s="1"/>
      <c r="AC25" s="1"/>
      <c r="AD25" s="2" t="s">
        <v>52</v>
      </c>
      <c r="AE25" s="1"/>
      <c r="AF25" s="1"/>
      <c r="AG25" s="2" t="s">
        <v>52</v>
      </c>
      <c r="AH25" s="1"/>
      <c r="AI25" s="1"/>
      <c r="AJ25" s="2" t="s">
        <v>52</v>
      </c>
      <c r="AK25" s="1"/>
      <c r="AL25" s="1"/>
      <c r="AM25" s="2" t="s">
        <v>52</v>
      </c>
      <c r="AN25" s="1"/>
      <c r="AO25" s="1"/>
      <c r="AP25" s="2" t="s">
        <v>52</v>
      </c>
      <c r="AQ25" s="1"/>
      <c r="AR25" s="1"/>
      <c r="AS25" s="2" t="s">
        <v>52</v>
      </c>
      <c r="AT25" s="1"/>
      <c r="AU25" s="1"/>
      <c r="AV25" s="2" t="s">
        <v>52</v>
      </c>
      <c r="AW25" s="1"/>
      <c r="AX25" s="1"/>
      <c r="AY25" s="2" t="s">
        <v>52</v>
      </c>
      <c r="AZ25" s="1"/>
      <c r="BA25" s="1"/>
      <c r="BB25" s="2" t="s">
        <v>52</v>
      </c>
      <c r="BC25" s="1"/>
      <c r="BD25" s="1"/>
      <c r="BE25" s="2" t="s">
        <v>52</v>
      </c>
      <c r="BF25" s="1"/>
      <c r="BG25" s="1"/>
      <c r="BH25" s="2" t="s">
        <v>52</v>
      </c>
      <c r="BI25" s="1"/>
      <c r="BJ25" s="1"/>
      <c r="BK25" s="2" t="s">
        <v>52</v>
      </c>
      <c r="BL25" s="1"/>
      <c r="BM25" s="1"/>
      <c r="BN25" s="2" t="s">
        <v>52</v>
      </c>
      <c r="BO25" s="1"/>
      <c r="BP25" s="1"/>
      <c r="BQ25" s="2" t="s">
        <v>52</v>
      </c>
      <c r="BR25" s="1"/>
      <c r="BS25" s="1"/>
      <c r="BT25" s="2" t="s">
        <v>52</v>
      </c>
      <c r="BU25" s="1"/>
      <c r="BV25" s="1"/>
      <c r="BW25" s="2" t="s">
        <v>52</v>
      </c>
      <c r="BX25" s="1"/>
      <c r="BY25" s="1"/>
      <c r="BZ25" s="2" t="s">
        <v>52</v>
      </c>
      <c r="CA25" s="1"/>
      <c r="CB25" s="1"/>
      <c r="CC25" s="2" t="s">
        <v>52</v>
      </c>
      <c r="CD25" s="1"/>
      <c r="CE25" s="1"/>
      <c r="CF25" s="2" t="s">
        <v>52</v>
      </c>
      <c r="CG25" s="1"/>
      <c r="CH25" s="1"/>
      <c r="CI25" s="2" t="s">
        <v>52</v>
      </c>
      <c r="CJ25" s="1"/>
      <c r="CK25" s="1"/>
    </row>
  </sheetData>
  <mergeCells count="53">
    <mergeCell ref="M6:N6"/>
    <mergeCell ref="C2:N2"/>
    <mergeCell ref="C3:D3"/>
    <mergeCell ref="E3:F3"/>
    <mergeCell ref="G3:H6"/>
    <mergeCell ref="I3:J3"/>
    <mergeCell ref="L3:M3"/>
    <mergeCell ref="C4:D4"/>
    <mergeCell ref="E4:F4"/>
    <mergeCell ref="J4:K4"/>
    <mergeCell ref="M4:N4"/>
    <mergeCell ref="C5:D5"/>
    <mergeCell ref="E5:F5"/>
    <mergeCell ref="C6:D6"/>
    <mergeCell ref="E6:F6"/>
    <mergeCell ref="J6:K6"/>
    <mergeCell ref="U7:W7"/>
    <mergeCell ref="B7:B8"/>
    <mergeCell ref="C7:C8"/>
    <mergeCell ref="D7:D8"/>
    <mergeCell ref="E7:E8"/>
    <mergeCell ref="F7:F8"/>
    <mergeCell ref="G7:G8"/>
    <mergeCell ref="H7:H8"/>
    <mergeCell ref="I7:K7"/>
    <mergeCell ref="L7:N7"/>
    <mergeCell ref="O7:Q7"/>
    <mergeCell ref="R7:T7"/>
    <mergeCell ref="AY7:BA7"/>
    <mergeCell ref="BB7:BD7"/>
    <mergeCell ref="BE7:BG7"/>
    <mergeCell ref="X7:Z7"/>
    <mergeCell ref="AA7:AC7"/>
    <mergeCell ref="AD7:AF7"/>
    <mergeCell ref="AG7:AI7"/>
    <mergeCell ref="AJ7:AL7"/>
    <mergeCell ref="AM7:AO7"/>
    <mergeCell ref="B24:H24"/>
    <mergeCell ref="BZ7:CB7"/>
    <mergeCell ref="CC7:CE7"/>
    <mergeCell ref="CF7:CH7"/>
    <mergeCell ref="CI7:CK7"/>
    <mergeCell ref="B9:H9"/>
    <mergeCell ref="B20:H20"/>
    <mergeCell ref="BH7:BJ7"/>
    <mergeCell ref="BK7:BM7"/>
    <mergeCell ref="BN7:BP7"/>
    <mergeCell ref="BQ7:BS7"/>
    <mergeCell ref="BT7:BV7"/>
    <mergeCell ref="BW7:BY7"/>
    <mergeCell ref="AP7:AR7"/>
    <mergeCell ref="AS7:AU7"/>
    <mergeCell ref="AV7:AX7"/>
  </mergeCells>
  <phoneticPr fontId="1" type="noConversion"/>
  <conditionalFormatting sqref="H10:H19 H21:H23 H25">
    <cfRule type="containsText" dxfId="7" priority="7" operator="containsText" text="WP">
      <formula>NOT(ISERROR(SEARCH("WP",H10)))</formula>
    </cfRule>
    <cfRule type="containsText" dxfId="6" priority="8" operator="containsText" text="HP">
      <formula>NOT(ISERROR(SEARCH("HP",H10)))</formula>
    </cfRule>
  </conditionalFormatting>
  <conditionalFormatting sqref="I21:I23 L21:L23 O21:O23 R21:R23 U21:U23 X21:X23 AA21:AA23 AD21:AD23 AG21:AG23 AJ21:AJ23 AM21:AM23 AP21:AP23 AS21:AS23 AV21:AV23 AY21:AY23 BB21:BB23 BE21:BE23 BH21:BH23 BK21:BK23 BN21:BN23 BQ21:BQ23 BT21:BT23 BW21:BW23 BZ21:BZ23 CC21:CC23 CF21:CF23 CI21:CI23">
    <cfRule type="containsText" dxfId="5" priority="5" operator="containsText" text="No">
      <formula>NOT(ISERROR(SEARCH("No",I21)))</formula>
    </cfRule>
    <cfRule type="containsText" dxfId="4" priority="6" operator="containsText" text="Yes">
      <formula>NOT(ISERROR(SEARCH("Yes",I21)))</formula>
    </cfRule>
  </conditionalFormatting>
  <conditionalFormatting sqref="I25 L25 O25 R25 U25 X25 AA25 AD25 AG25 AJ25 AM25 AP25 AS25 AV25 AY25 BB25 BE25 BH25 BK25 BN25 BQ25 BT25 BW25 BZ25 CC25 CF25 CI25">
    <cfRule type="containsText" dxfId="3" priority="3" operator="containsText" text="No">
      <formula>NOT(ISERROR(SEARCH("No",I25)))</formula>
    </cfRule>
    <cfRule type="containsText" dxfId="2" priority="4" operator="containsText" text="Yes">
      <formula>NOT(ISERROR(SEARCH("Yes",I25)))</formula>
    </cfRule>
  </conditionalFormatting>
  <conditionalFormatting sqref="I10:CK19">
    <cfRule type="containsText" dxfId="1" priority="1" operator="containsText" text="No">
      <formula>NOT(ISERROR(SEARCH("No",I10)))</formula>
    </cfRule>
    <cfRule type="containsText" dxfId="0" priority="2" operator="containsText" text="Yes">
      <formula>NOT(ISERROR(SEARCH("Yes",I10)))</formula>
    </cfRule>
  </conditionalFormatting>
  <dataValidations disablePrompts="1" count="1">
    <dataValidation type="list" allowBlank="1" showInputMessage="1" showErrorMessage="1" sqref="I25 CI25 I10:I19 I21:I23 L21:L23 O21:O23 R21:R23 U21:U23 X21:X23 AA21:AA23 AD21:AD23 AG21:AG23 AJ21:AJ23 AM21:AM23 AP21:AP23 AS21:AS23 AV21:AV23 AY21:AY23 BB21:BB23 BE21:BE23 BH21:BH23 BK21:BK23 BN21:BN23 BQ21:BQ23 BT21:BT23 BW21:BW23 BZ21:BZ23 CC21:CC23 CF21:CF23 CI21:CI23 L25 O25 R25 U25 X25 AA25 AD25 AG25 AJ25 AM25 AP25 AS25 AV25 AY25 BB25 BE25 BH25 BK25 BN25 BQ25 BT25 BW25 BZ25 CC25 CF25 CF10:CF19 CC10:CC19 BZ10:BZ19 BW10:BW19 BT10:BT19 BQ10:BQ19 BN10:BN19 BK10:BK19 BH10:BH19 BE10:BE19 BB10:BB19 AY10:AY19 AV10:AV19 AS10:AS19 AP10:AP19 AM10:AM19 AJ10:AJ19 AG10:AG19 AD10:AD19 AA10:AA19 X10:X19 U10:U19 R10:R19 O10:O19 L10:L19 CI10:CI19" xr:uid="{61913279-09FB-4A80-AE88-81E2FCE24BB9}">
      <formula1>"Yes, No"</formula1>
    </dataValidation>
  </dataValidations>
  <hyperlinks>
    <hyperlink ref="E4" r:id="rId1" display="EVAMP001-DEC-5400-CV-SPE-0004" xr:uid="{294202EB-6BEC-4450-9EF3-B4BA5B757F4F}"/>
    <hyperlink ref="E4:F4" r:id="rId2" display="EVAMP001-THS-QA-ITP-0004 " xr:uid="{9AA1DA43-E710-4B8D-BDA4-890AEAD89742}"/>
  </hyperlinks>
  <pageMargins left="0.7" right="0.7" top="0.75" bottom="0.75" header="0.3" footer="0.3"/>
  <pageSetup paperSize="9" orientation="portrait" r:id="rId3"/>
  <drawing r:id="rId4"/>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285E7C-4580-49E3-9E6F-F64BB9735784}">
  <dimension ref="A1:F19"/>
  <sheetViews>
    <sheetView workbookViewId="0">
      <selection activeCell="J27" sqref="J27"/>
    </sheetView>
  </sheetViews>
  <sheetFormatPr defaultRowHeight="14.5" x14ac:dyDescent="0.35"/>
  <cols>
    <col min="2" max="2" width="15.81640625" bestFit="1" customWidth="1"/>
    <col min="3" max="3" width="13.26953125" bestFit="1" customWidth="1"/>
    <col min="4" max="4" width="12.453125" bestFit="1" customWidth="1"/>
  </cols>
  <sheetData>
    <row r="1" spans="1:6" x14ac:dyDescent="0.35">
      <c r="A1" t="s">
        <v>54</v>
      </c>
      <c r="B1" t="s">
        <v>55</v>
      </c>
      <c r="C1" s="5" t="s">
        <v>56</v>
      </c>
    </row>
    <row r="2" spans="1:6" x14ac:dyDescent="0.35">
      <c r="A2" t="s">
        <v>57</v>
      </c>
      <c r="B2" s="5" t="s">
        <v>55</v>
      </c>
      <c r="C2" s="5" t="s">
        <v>56</v>
      </c>
    </row>
    <row r="3" spans="1:6" x14ac:dyDescent="0.35">
      <c r="A3" t="s">
        <v>58</v>
      </c>
      <c r="B3" s="5" t="s">
        <v>55</v>
      </c>
      <c r="C3" s="5" t="s">
        <v>56</v>
      </c>
    </row>
    <row r="4" spans="1:6" x14ac:dyDescent="0.35">
      <c r="A4" t="s">
        <v>59</v>
      </c>
      <c r="B4" s="5" t="s">
        <v>55</v>
      </c>
      <c r="C4" s="5" t="s">
        <v>56</v>
      </c>
    </row>
    <row r="5" spans="1:6" x14ac:dyDescent="0.35">
      <c r="A5" t="s">
        <v>60</v>
      </c>
      <c r="B5" s="5" t="s">
        <v>61</v>
      </c>
      <c r="C5" s="6"/>
    </row>
    <row r="6" spans="1:6" x14ac:dyDescent="0.35">
      <c r="A6" t="s">
        <v>62</v>
      </c>
      <c r="B6" t="s">
        <v>55</v>
      </c>
      <c r="C6" s="5" t="s">
        <v>56</v>
      </c>
      <c r="F6" t="s">
        <v>63</v>
      </c>
    </row>
    <row r="7" spans="1:6" x14ac:dyDescent="0.35">
      <c r="A7" t="s">
        <v>64</v>
      </c>
      <c r="B7" t="s">
        <v>55</v>
      </c>
      <c r="C7" s="5" t="s">
        <v>56</v>
      </c>
    </row>
    <row r="8" spans="1:6" x14ac:dyDescent="0.35">
      <c r="A8" t="s">
        <v>65</v>
      </c>
      <c r="B8" t="s">
        <v>61</v>
      </c>
      <c r="C8" t="s">
        <v>66</v>
      </c>
    </row>
    <row r="9" spans="1:6" x14ac:dyDescent="0.35">
      <c r="A9" t="s">
        <v>67</v>
      </c>
      <c r="B9" t="s">
        <v>61</v>
      </c>
      <c r="C9" t="s">
        <v>66</v>
      </c>
    </row>
    <row r="10" spans="1:6" x14ac:dyDescent="0.35">
      <c r="A10" t="s">
        <v>68</v>
      </c>
      <c r="B10" s="5" t="s">
        <v>61</v>
      </c>
      <c r="C10" s="5"/>
    </row>
    <row r="11" spans="1:6" x14ac:dyDescent="0.35">
      <c r="A11" t="s">
        <v>69</v>
      </c>
      <c r="B11" s="5" t="s">
        <v>61</v>
      </c>
      <c r="C11" s="5"/>
    </row>
    <row r="12" spans="1:6" x14ac:dyDescent="0.35">
      <c r="A12" t="s">
        <v>70</v>
      </c>
      <c r="B12" t="s">
        <v>55</v>
      </c>
      <c r="C12" t="s">
        <v>56</v>
      </c>
      <c r="D12" t="s">
        <v>71</v>
      </c>
    </row>
    <row r="13" spans="1:6" x14ac:dyDescent="0.35">
      <c r="A13" t="s">
        <v>72</v>
      </c>
      <c r="B13" t="s">
        <v>55</v>
      </c>
      <c r="C13" t="s">
        <v>56</v>
      </c>
      <c r="D13" t="s">
        <v>71</v>
      </c>
    </row>
    <row r="14" spans="1:6" x14ac:dyDescent="0.35">
      <c r="A14" t="s">
        <v>73</v>
      </c>
      <c r="B14" s="5" t="s">
        <v>61</v>
      </c>
    </row>
    <row r="15" spans="1:6" x14ac:dyDescent="0.35">
      <c r="A15" t="s">
        <v>74</v>
      </c>
      <c r="C15" t="s">
        <v>56</v>
      </c>
    </row>
    <row r="16" spans="1:6" x14ac:dyDescent="0.35">
      <c r="A16" t="s">
        <v>75</v>
      </c>
      <c r="B16" t="s">
        <v>61</v>
      </c>
      <c r="C16" t="s">
        <v>56</v>
      </c>
    </row>
    <row r="17" spans="1:3" x14ac:dyDescent="0.35">
      <c r="A17" t="s">
        <v>76</v>
      </c>
      <c r="B17" s="5" t="s">
        <v>55</v>
      </c>
      <c r="C17" s="5" t="s">
        <v>56</v>
      </c>
    </row>
    <row r="18" spans="1:3" x14ac:dyDescent="0.35">
      <c r="A18" t="s">
        <v>77</v>
      </c>
      <c r="B18" s="5" t="s">
        <v>55</v>
      </c>
      <c r="C18" s="5" t="s">
        <v>56</v>
      </c>
    </row>
    <row r="19" spans="1:3" x14ac:dyDescent="0.35">
      <c r="A19" t="s">
        <v>78</v>
      </c>
      <c r="B19" s="5" t="s">
        <v>55</v>
      </c>
      <c r="C19" s="5" t="s">
        <v>56</v>
      </c>
    </row>
  </sheetData>
  <phoneticPr fontId="1"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ADC9DB-78C3-49E0-B028-4F03D12B71C3}">
  <dimension ref="C2:D24"/>
  <sheetViews>
    <sheetView workbookViewId="0">
      <selection activeCell="H26" sqref="H26"/>
    </sheetView>
  </sheetViews>
  <sheetFormatPr defaultRowHeight="14.5" x14ac:dyDescent="0.35"/>
  <cols>
    <col min="3" max="3" width="9.1796875" style="3"/>
    <col min="4" max="4" width="42.1796875" style="4" bestFit="1" customWidth="1"/>
  </cols>
  <sheetData>
    <row r="2" spans="3:4" ht="15" thickBot="1" x14ac:dyDescent="0.4"/>
    <row r="3" spans="3:4" ht="15" thickBot="1" x14ac:dyDescent="0.4">
      <c r="C3" s="132" t="s">
        <v>351</v>
      </c>
      <c r="D3" s="135" t="s">
        <v>79</v>
      </c>
    </row>
    <row r="4" spans="3:4" x14ac:dyDescent="0.35">
      <c r="C4" s="133" t="s">
        <v>80</v>
      </c>
      <c r="D4" s="134" t="s">
        <v>239</v>
      </c>
    </row>
    <row r="5" spans="3:4" x14ac:dyDescent="0.35">
      <c r="C5" s="118" t="s">
        <v>81</v>
      </c>
      <c r="D5" s="119" t="s">
        <v>53</v>
      </c>
    </row>
    <row r="6" spans="3:4" x14ac:dyDescent="0.35">
      <c r="C6" s="120" t="s">
        <v>82</v>
      </c>
      <c r="D6" s="121" t="s">
        <v>240</v>
      </c>
    </row>
    <row r="7" spans="3:4" x14ac:dyDescent="0.35">
      <c r="C7" s="122" t="s">
        <v>84</v>
      </c>
      <c r="D7" s="123" t="s">
        <v>243</v>
      </c>
    </row>
    <row r="8" spans="3:4" x14ac:dyDescent="0.35">
      <c r="C8" s="124" t="s">
        <v>85</v>
      </c>
      <c r="D8" s="125"/>
    </row>
    <row r="9" spans="3:4" x14ac:dyDescent="0.35">
      <c r="C9" s="124" t="s">
        <v>86</v>
      </c>
      <c r="D9" s="125"/>
    </row>
    <row r="10" spans="3:4" x14ac:dyDescent="0.35">
      <c r="C10" s="124" t="s">
        <v>87</v>
      </c>
      <c r="D10" s="125"/>
    </row>
    <row r="11" spans="3:4" x14ac:dyDescent="0.35">
      <c r="C11" s="126" t="s">
        <v>88</v>
      </c>
      <c r="D11" s="127" t="s">
        <v>83</v>
      </c>
    </row>
    <row r="12" spans="3:4" x14ac:dyDescent="0.35">
      <c r="C12" s="131" t="s">
        <v>89</v>
      </c>
      <c r="D12" s="128" t="s">
        <v>241</v>
      </c>
    </row>
    <row r="13" spans="3:4" x14ac:dyDescent="0.35">
      <c r="C13" s="124" t="s">
        <v>90</v>
      </c>
      <c r="D13" s="125"/>
    </row>
    <row r="14" spans="3:4" x14ac:dyDescent="0.35">
      <c r="C14" s="124" t="s">
        <v>91</v>
      </c>
      <c r="D14" s="125"/>
    </row>
    <row r="15" spans="3:4" x14ac:dyDescent="0.35">
      <c r="C15" s="124" t="s">
        <v>92</v>
      </c>
      <c r="D15" s="125"/>
    </row>
    <row r="16" spans="3:4" x14ac:dyDescent="0.35">
      <c r="C16" s="124" t="s">
        <v>93</v>
      </c>
      <c r="D16" s="125"/>
    </row>
    <row r="17" spans="3:4" x14ac:dyDescent="0.35">
      <c r="C17" s="124" t="s">
        <v>94</v>
      </c>
      <c r="D17" s="125"/>
    </row>
    <row r="18" spans="3:4" x14ac:dyDescent="0.35">
      <c r="C18" s="124" t="s">
        <v>95</v>
      </c>
      <c r="D18" s="125"/>
    </row>
    <row r="19" spans="3:4" x14ac:dyDescent="0.35">
      <c r="C19" s="124" t="s">
        <v>96</v>
      </c>
      <c r="D19" s="125"/>
    </row>
    <row r="20" spans="3:4" x14ac:dyDescent="0.35">
      <c r="C20" s="124" t="s">
        <v>97</v>
      </c>
      <c r="D20" s="125"/>
    </row>
    <row r="21" spans="3:4" x14ac:dyDescent="0.35">
      <c r="C21" s="124" t="s">
        <v>98</v>
      </c>
      <c r="D21" s="125"/>
    </row>
    <row r="22" spans="3:4" ht="15" thickBot="1" x14ac:dyDescent="0.4">
      <c r="C22" s="129" t="s">
        <v>99</v>
      </c>
      <c r="D22" s="130"/>
    </row>
    <row r="24" spans="3:4" x14ac:dyDescent="0.35">
      <c r="D24" s="117" t="s">
        <v>242</v>
      </c>
    </row>
  </sheetData>
  <phoneticPr fontId="1" type="noConversion"/>
  <dataValidations count="1">
    <dataValidation type="list" allowBlank="1" showInputMessage="1" showErrorMessage="1" sqref="D21" xr:uid="{E5A550FE-88D7-446D-B94F-B70D56093A83}">
      <formula1>$D$4:$D$22</formula1>
    </dataValidation>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B69A62-3EB1-47D6-BE44-05883E26123F}">
  <dimension ref="A1"/>
  <sheetViews>
    <sheetView workbookViewId="0"/>
  </sheetViews>
  <sheetFormatPr defaultRowHeight="14.5" x14ac:dyDescent="0.3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FCFE0E-4781-4BDB-8D6D-256481E05DE0}">
  <sheetPr>
    <tabColor rgb="FF00FFCC"/>
  </sheetPr>
  <dimension ref="B1:CL29"/>
  <sheetViews>
    <sheetView zoomScale="70" zoomScaleNormal="70" workbookViewId="0">
      <pane xSplit="8" ySplit="6" topLeftCell="I7" activePane="bottomRight" state="frozen"/>
      <selection pane="topRight" activeCell="H1" sqref="H1"/>
      <selection pane="bottomLeft" activeCell="A9" sqref="A9"/>
      <selection pane="bottomRight" activeCell="H7" sqref="H7:I8"/>
    </sheetView>
  </sheetViews>
  <sheetFormatPr defaultRowHeight="14.5" x14ac:dyDescent="0.35"/>
  <cols>
    <col min="2" max="2" width="14.26953125" customWidth="1"/>
    <col min="3" max="3" width="30.7265625" style="197" customWidth="1"/>
    <col min="4" max="4" width="10.26953125" customWidth="1"/>
    <col min="5" max="5" width="12.7265625" customWidth="1"/>
    <col min="6" max="6" width="80" customWidth="1"/>
    <col min="7" max="7" width="16.1796875" customWidth="1"/>
    <col min="8" max="8" width="14.453125" customWidth="1"/>
    <col min="9" max="9" width="15" customWidth="1"/>
    <col min="10" max="26" width="11.7265625" customWidth="1"/>
  </cols>
  <sheetData>
    <row r="1" spans="2:90" ht="15" thickBot="1" x14ac:dyDescent="0.4"/>
    <row r="2" spans="2:90" ht="29" thickBot="1" x14ac:dyDescent="0.7">
      <c r="C2" s="339" t="s">
        <v>373</v>
      </c>
      <c r="D2" s="295"/>
      <c r="E2" s="294"/>
      <c r="F2" s="294"/>
      <c r="G2" s="295"/>
      <c r="H2" s="295"/>
      <c r="I2" s="295"/>
      <c r="J2" s="295"/>
      <c r="K2" s="295"/>
      <c r="L2" s="295"/>
      <c r="M2" s="295"/>
      <c r="N2" s="295"/>
      <c r="O2" s="296"/>
    </row>
    <row r="3" spans="2:90" x14ac:dyDescent="0.35">
      <c r="C3" s="340" t="s">
        <v>0</v>
      </c>
      <c r="D3" s="340"/>
      <c r="E3" s="341" t="s">
        <v>1</v>
      </c>
      <c r="F3" s="342"/>
      <c r="G3" s="343"/>
      <c r="H3" s="344"/>
      <c r="I3" s="139"/>
      <c r="J3" s="347" t="s">
        <v>44</v>
      </c>
      <c r="K3" s="348"/>
      <c r="L3" s="38">
        <f>COUNTIF(D10:D27, "*")*1</f>
        <v>18</v>
      </c>
      <c r="M3" s="349" t="s">
        <v>45</v>
      </c>
      <c r="N3" s="350"/>
      <c r="O3" s="39">
        <f>COUNTIF(E10:E27, "*")*1</f>
        <v>18</v>
      </c>
    </row>
    <row r="4" spans="2:90" ht="18.5" x14ac:dyDescent="0.35">
      <c r="C4" s="351" t="s">
        <v>152</v>
      </c>
      <c r="D4" s="351"/>
      <c r="E4" s="352" t="s">
        <v>150</v>
      </c>
      <c r="F4" s="353"/>
      <c r="G4" s="345"/>
      <c r="H4" s="346"/>
      <c r="J4" s="11" t="s">
        <v>46</v>
      </c>
      <c r="K4" s="354" t="e">
        <f>L3-K5</f>
        <v>#REF!</v>
      </c>
      <c r="L4" s="355"/>
      <c r="M4" s="12" t="s">
        <v>46</v>
      </c>
      <c r="N4" s="354">
        <f>O3-N5</f>
        <v>18</v>
      </c>
      <c r="O4" s="356"/>
    </row>
    <row r="5" spans="2:90" ht="19" thickBot="1" x14ac:dyDescent="0.4">
      <c r="C5" s="351" t="s">
        <v>2</v>
      </c>
      <c r="D5" s="351"/>
      <c r="E5" s="357" t="s">
        <v>3</v>
      </c>
      <c r="F5" s="358"/>
      <c r="G5" s="345"/>
      <c r="H5" s="346"/>
      <c r="J5" s="11" t="s">
        <v>47</v>
      </c>
      <c r="K5" s="43" t="e">
        <f>COUNTIF(J8:J25, "No")+COUNTIF(#REF!, "No")+COUNTIF(#REF!, "No")</f>
        <v>#REF!</v>
      </c>
      <c r="L5" s="25" t="e">
        <f>K5/L3</f>
        <v>#REF!</v>
      </c>
      <c r="M5" s="12" t="s">
        <v>47</v>
      </c>
      <c r="N5" s="10">
        <f>COUNTIF(J29:O29, "Yes")</f>
        <v>0</v>
      </c>
      <c r="O5" s="40">
        <f>N5/O3</f>
        <v>0</v>
      </c>
    </row>
    <row r="6" spans="2:90" ht="19" thickBot="1" x14ac:dyDescent="0.4">
      <c r="C6" s="359" t="s">
        <v>4</v>
      </c>
      <c r="D6" s="359"/>
      <c r="E6" s="360" t="s">
        <v>5</v>
      </c>
      <c r="F6" s="361"/>
      <c r="G6" s="345"/>
      <c r="H6" s="346"/>
      <c r="J6" s="41" t="s">
        <v>48</v>
      </c>
      <c r="K6" s="362" t="e">
        <f>COUNTIF(J10:J25, "No")+COUNTIF(#REF!, "No")+COUNTIF(#REF!, "No")</f>
        <v>#REF!</v>
      </c>
      <c r="L6" s="363"/>
      <c r="M6" s="42" t="s">
        <v>48</v>
      </c>
      <c r="N6" s="337" t="e">
        <f>COUNTIF(J19, "No")+COUNTIF(#REF!, "No")</f>
        <v>#REF!</v>
      </c>
      <c r="O6" s="338"/>
    </row>
    <row r="7" spans="2:90" ht="15" customHeight="1" x14ac:dyDescent="0.35">
      <c r="B7" s="323" t="s">
        <v>49</v>
      </c>
      <c r="C7" s="325" t="s">
        <v>118</v>
      </c>
      <c r="D7" s="327" t="s">
        <v>119</v>
      </c>
      <c r="E7" s="329" t="s">
        <v>120</v>
      </c>
      <c r="F7" s="331" t="s">
        <v>121</v>
      </c>
      <c r="G7" s="331" t="s">
        <v>122</v>
      </c>
      <c r="H7" s="364" t="s">
        <v>489</v>
      </c>
      <c r="I7" s="364" t="s">
        <v>490</v>
      </c>
      <c r="J7" s="334" t="s">
        <v>353</v>
      </c>
      <c r="K7" s="335"/>
      <c r="L7" s="335"/>
      <c r="M7" s="336" t="s">
        <v>354</v>
      </c>
      <c r="N7" s="335"/>
      <c r="O7" s="335"/>
      <c r="P7" s="321" t="s">
        <v>355</v>
      </c>
      <c r="Q7" s="322"/>
      <c r="R7" s="322"/>
      <c r="S7" s="321" t="s">
        <v>356</v>
      </c>
      <c r="T7" s="322"/>
      <c r="U7" s="322"/>
      <c r="V7" s="321" t="s">
        <v>371</v>
      </c>
      <c r="W7" s="322"/>
      <c r="X7" s="322"/>
      <c r="Y7" s="321"/>
      <c r="Z7" s="322"/>
      <c r="AA7" s="322"/>
      <c r="AB7" s="321"/>
      <c r="AC7" s="322"/>
      <c r="AD7" s="322"/>
      <c r="AE7" s="321"/>
      <c r="AF7" s="322"/>
      <c r="AG7" s="322"/>
      <c r="AH7" s="321"/>
      <c r="AI7" s="322"/>
      <c r="AJ7" s="322"/>
      <c r="AK7" s="321"/>
      <c r="AL7" s="322"/>
      <c r="AM7" s="322"/>
      <c r="AN7" s="321"/>
      <c r="AO7" s="322"/>
      <c r="AP7" s="322"/>
      <c r="AQ7" s="321"/>
      <c r="AR7" s="322"/>
      <c r="AS7" s="322"/>
      <c r="AT7" s="321"/>
      <c r="AU7" s="322"/>
      <c r="AV7" s="322"/>
      <c r="AW7" s="321"/>
      <c r="AX7" s="322"/>
      <c r="AY7" s="322"/>
      <c r="AZ7" s="321"/>
      <c r="BA7" s="322"/>
      <c r="BB7" s="322"/>
      <c r="BC7" s="321"/>
      <c r="BD7" s="322"/>
      <c r="BE7" s="322"/>
      <c r="BF7" s="321"/>
      <c r="BG7" s="322"/>
      <c r="BH7" s="322"/>
      <c r="BI7" s="315"/>
      <c r="BJ7" s="316"/>
      <c r="BK7" s="316"/>
      <c r="BL7" s="315"/>
      <c r="BM7" s="316"/>
      <c r="BN7" s="316"/>
      <c r="BO7" s="317"/>
      <c r="BP7" s="318"/>
      <c r="BQ7" s="318"/>
      <c r="BR7" s="319"/>
      <c r="BS7" s="320"/>
      <c r="BT7" s="320"/>
      <c r="BU7" s="310"/>
      <c r="BV7" s="311"/>
      <c r="BW7" s="311"/>
      <c r="BX7" s="310"/>
      <c r="BY7" s="311"/>
      <c r="BZ7" s="311"/>
      <c r="CA7" s="310"/>
      <c r="CB7" s="311"/>
      <c r="CC7" s="311"/>
      <c r="CD7" s="310"/>
      <c r="CE7" s="311"/>
      <c r="CF7" s="311"/>
      <c r="CG7" s="310"/>
      <c r="CH7" s="311"/>
      <c r="CI7" s="311"/>
      <c r="CJ7" s="310"/>
      <c r="CK7" s="311"/>
      <c r="CL7" s="311"/>
    </row>
    <row r="8" spans="2:90" ht="15.75" customHeight="1" thickBot="1" x14ac:dyDescent="0.4">
      <c r="B8" s="324"/>
      <c r="C8" s="326"/>
      <c r="D8" s="328"/>
      <c r="E8" s="330"/>
      <c r="F8" s="332"/>
      <c r="G8" s="332"/>
      <c r="H8" s="364"/>
      <c r="I8" s="364"/>
      <c r="J8" s="116" t="s">
        <v>47</v>
      </c>
      <c r="K8" s="8" t="s">
        <v>50</v>
      </c>
      <c r="L8" s="8" t="s">
        <v>51</v>
      </c>
      <c r="M8" s="8" t="s">
        <v>47</v>
      </c>
      <c r="N8" s="8" t="s">
        <v>50</v>
      </c>
      <c r="O8" s="8" t="s">
        <v>51</v>
      </c>
      <c r="P8" s="8" t="s">
        <v>47</v>
      </c>
      <c r="Q8" s="8" t="s">
        <v>50</v>
      </c>
      <c r="R8" s="8" t="s">
        <v>51</v>
      </c>
      <c r="S8" s="8" t="s">
        <v>47</v>
      </c>
      <c r="T8" s="8" t="s">
        <v>50</v>
      </c>
      <c r="U8" s="8" t="s">
        <v>51</v>
      </c>
      <c r="V8" s="8" t="s">
        <v>47</v>
      </c>
      <c r="W8" s="8" t="s">
        <v>50</v>
      </c>
      <c r="X8" s="8" t="s">
        <v>51</v>
      </c>
      <c r="Y8" s="8" t="s">
        <v>47</v>
      </c>
      <c r="Z8" s="8" t="s">
        <v>50</v>
      </c>
      <c r="AA8" s="8" t="s">
        <v>51</v>
      </c>
      <c r="AB8" s="8" t="s">
        <v>47</v>
      </c>
      <c r="AC8" s="8" t="s">
        <v>50</v>
      </c>
      <c r="AD8" s="8" t="s">
        <v>51</v>
      </c>
      <c r="AE8" s="8" t="s">
        <v>47</v>
      </c>
      <c r="AF8" s="8" t="s">
        <v>50</v>
      </c>
      <c r="AG8" s="8" t="s">
        <v>51</v>
      </c>
      <c r="AH8" s="8" t="s">
        <v>47</v>
      </c>
      <c r="AI8" s="8" t="s">
        <v>50</v>
      </c>
      <c r="AJ8" s="8" t="s">
        <v>51</v>
      </c>
      <c r="AK8" s="8" t="s">
        <v>47</v>
      </c>
      <c r="AL8" s="8" t="s">
        <v>50</v>
      </c>
      <c r="AM8" s="8" t="s">
        <v>51</v>
      </c>
      <c r="AN8" s="8" t="s">
        <v>47</v>
      </c>
      <c r="AO8" s="8" t="s">
        <v>50</v>
      </c>
      <c r="AP8" s="8" t="s">
        <v>51</v>
      </c>
      <c r="AQ8" s="8" t="s">
        <v>47</v>
      </c>
      <c r="AR8" s="8" t="s">
        <v>50</v>
      </c>
      <c r="AS8" s="8" t="s">
        <v>51</v>
      </c>
      <c r="AT8" s="8" t="s">
        <v>47</v>
      </c>
      <c r="AU8" s="8" t="s">
        <v>50</v>
      </c>
      <c r="AV8" s="8" t="s">
        <v>51</v>
      </c>
      <c r="AW8" s="8" t="s">
        <v>47</v>
      </c>
      <c r="AX8" s="8" t="s">
        <v>50</v>
      </c>
      <c r="AY8" s="8" t="s">
        <v>51</v>
      </c>
      <c r="AZ8" s="8" t="s">
        <v>47</v>
      </c>
      <c r="BA8" s="8" t="s">
        <v>50</v>
      </c>
      <c r="BB8" s="8" t="s">
        <v>51</v>
      </c>
      <c r="BC8" s="8" t="s">
        <v>47</v>
      </c>
      <c r="BD8" s="8" t="s">
        <v>50</v>
      </c>
      <c r="BE8" s="8" t="s">
        <v>51</v>
      </c>
      <c r="BF8" s="8" t="s">
        <v>47</v>
      </c>
      <c r="BG8" s="8" t="s">
        <v>50</v>
      </c>
      <c r="BH8" s="9" t="s">
        <v>51</v>
      </c>
      <c r="BI8" s="8" t="s">
        <v>47</v>
      </c>
      <c r="BJ8" s="8" t="s">
        <v>50</v>
      </c>
      <c r="BK8" s="9" t="s">
        <v>51</v>
      </c>
      <c r="BL8" s="8" t="s">
        <v>47</v>
      </c>
      <c r="BM8" s="8" t="s">
        <v>50</v>
      </c>
      <c r="BN8" s="9" t="s">
        <v>51</v>
      </c>
      <c r="BO8" s="8" t="s">
        <v>47</v>
      </c>
      <c r="BP8" s="8" t="s">
        <v>50</v>
      </c>
      <c r="BQ8" s="9" t="s">
        <v>51</v>
      </c>
      <c r="BR8" s="8" t="s">
        <v>47</v>
      </c>
      <c r="BS8" s="8" t="s">
        <v>50</v>
      </c>
      <c r="BT8" s="9" t="s">
        <v>51</v>
      </c>
      <c r="BU8" s="8" t="s">
        <v>47</v>
      </c>
      <c r="BV8" s="8" t="s">
        <v>50</v>
      </c>
      <c r="BW8" s="9" t="s">
        <v>51</v>
      </c>
      <c r="BX8" s="8" t="s">
        <v>47</v>
      </c>
      <c r="BY8" s="8" t="s">
        <v>50</v>
      </c>
      <c r="BZ8" s="9" t="s">
        <v>51</v>
      </c>
      <c r="CA8" s="8" t="s">
        <v>47</v>
      </c>
      <c r="CB8" s="8" t="s">
        <v>50</v>
      </c>
      <c r="CC8" s="9" t="s">
        <v>51</v>
      </c>
      <c r="CD8" s="8" t="s">
        <v>47</v>
      </c>
      <c r="CE8" s="8" t="s">
        <v>50</v>
      </c>
      <c r="CF8" s="9" t="s">
        <v>51</v>
      </c>
      <c r="CG8" s="8" t="s">
        <v>47</v>
      </c>
      <c r="CH8" s="8" t="s">
        <v>50</v>
      </c>
      <c r="CI8" s="9" t="s">
        <v>51</v>
      </c>
      <c r="CJ8" s="8" t="s">
        <v>47</v>
      </c>
      <c r="CK8" s="8" t="s">
        <v>50</v>
      </c>
      <c r="CL8" s="9" t="s">
        <v>51</v>
      </c>
    </row>
    <row r="9" spans="2:90" ht="16" customHeight="1" thickBot="1" x14ac:dyDescent="0.4">
      <c r="B9" s="312"/>
      <c r="C9" s="313"/>
      <c r="D9" s="313"/>
      <c r="E9" s="313"/>
      <c r="F9" s="313"/>
      <c r="G9" s="313"/>
      <c r="H9" s="314"/>
      <c r="I9" s="207"/>
      <c r="J9" s="136"/>
      <c r="K9" s="60"/>
      <c r="L9" s="60"/>
      <c r="M9" s="60"/>
      <c r="N9" s="60"/>
      <c r="O9" s="60"/>
      <c r="P9" s="60"/>
      <c r="Q9" s="60"/>
      <c r="R9" s="60"/>
      <c r="S9" s="60"/>
      <c r="T9" s="60"/>
      <c r="U9" s="60"/>
      <c r="V9" s="60"/>
      <c r="W9" s="60"/>
      <c r="X9" s="60"/>
      <c r="Y9" s="60"/>
      <c r="Z9" s="60"/>
      <c r="AA9" s="60"/>
      <c r="AB9" s="60"/>
      <c r="AC9" s="60"/>
      <c r="AD9" s="60"/>
      <c r="AE9" s="60"/>
      <c r="AF9" s="60"/>
      <c r="AG9" s="60"/>
      <c r="AH9" s="60"/>
      <c r="AI9" s="60"/>
      <c r="AJ9" s="60"/>
      <c r="AK9" s="60"/>
      <c r="AL9" s="60"/>
      <c r="AM9" s="60"/>
      <c r="AN9" s="60"/>
      <c r="AO9" s="60"/>
      <c r="AP9" s="60"/>
      <c r="AQ9" s="60"/>
      <c r="AR9" s="60"/>
      <c r="AS9" s="60"/>
      <c r="AT9" s="60"/>
      <c r="AU9" s="60"/>
      <c r="AV9" s="60"/>
      <c r="AW9" s="60"/>
      <c r="AX9" s="60"/>
      <c r="AY9" s="60"/>
      <c r="AZ9" s="60"/>
      <c r="BA9" s="60"/>
      <c r="BB9" s="60"/>
      <c r="BC9" s="60"/>
      <c r="BD9" s="60"/>
      <c r="BE9" s="60"/>
      <c r="BF9" s="60"/>
      <c r="BG9" s="60"/>
      <c r="BH9" s="61"/>
      <c r="BI9" s="60"/>
      <c r="BJ9" s="60"/>
      <c r="BK9" s="61"/>
      <c r="BL9" s="60"/>
      <c r="BM9" s="60"/>
      <c r="BN9" s="61"/>
      <c r="BO9" s="60"/>
      <c r="BP9" s="60"/>
      <c r="BQ9" s="61"/>
      <c r="BR9" s="60"/>
      <c r="BS9" s="60"/>
      <c r="BT9" s="61"/>
      <c r="BU9" s="60"/>
      <c r="BV9" s="60"/>
      <c r="BW9" s="61"/>
      <c r="BX9" s="60"/>
      <c r="BY9" s="60"/>
      <c r="BZ9" s="61"/>
      <c r="CA9" s="60"/>
      <c r="CB9" s="60"/>
      <c r="CC9" s="61"/>
      <c r="CD9" s="60"/>
      <c r="CE9" s="60"/>
      <c r="CF9" s="61"/>
      <c r="CG9" s="60"/>
      <c r="CH9" s="60"/>
      <c r="CI9" s="61"/>
      <c r="CJ9" s="60"/>
      <c r="CK9" s="60"/>
      <c r="CL9" s="62"/>
    </row>
    <row r="10" spans="2:90" ht="54.75" customHeight="1" x14ac:dyDescent="0.35">
      <c r="B10" s="206" t="s">
        <v>392</v>
      </c>
      <c r="C10" s="204" t="s">
        <v>357</v>
      </c>
      <c r="D10" s="193" t="s">
        <v>130</v>
      </c>
      <c r="E10" s="193" t="s">
        <v>134</v>
      </c>
      <c r="F10" s="205" t="s">
        <v>380</v>
      </c>
      <c r="G10" s="193" t="s">
        <v>145</v>
      </c>
      <c r="H10" s="186" t="s">
        <v>147</v>
      </c>
      <c r="I10" s="186" t="s">
        <v>148</v>
      </c>
      <c r="J10" s="2" t="s">
        <v>367</v>
      </c>
      <c r="K10" s="2"/>
      <c r="L10" s="2"/>
      <c r="M10" s="63"/>
      <c r="N10" s="64"/>
      <c r="O10" s="64"/>
      <c r="P10" s="63"/>
      <c r="Q10" s="64"/>
      <c r="R10" s="64"/>
      <c r="S10" s="63"/>
      <c r="T10" s="64"/>
      <c r="U10" s="64"/>
      <c r="V10" s="2" t="s">
        <v>52</v>
      </c>
      <c r="W10" s="1"/>
      <c r="X10" s="1"/>
      <c r="Y10" s="2"/>
      <c r="Z10" s="1"/>
      <c r="AA10" s="1"/>
      <c r="AB10" s="2"/>
      <c r="AC10" s="1"/>
      <c r="AD10" s="1"/>
      <c r="AE10" s="2"/>
      <c r="AF10" s="1"/>
      <c r="AG10" s="1"/>
      <c r="AH10" s="2"/>
      <c r="AI10" s="1"/>
      <c r="AJ10" s="1"/>
      <c r="AK10" s="2"/>
      <c r="AL10" s="1"/>
      <c r="AM10" s="1"/>
      <c r="AN10" s="2"/>
      <c r="AO10" s="1"/>
      <c r="AP10" s="1"/>
      <c r="AQ10" s="2"/>
      <c r="AR10" s="1"/>
      <c r="AS10" s="1"/>
      <c r="AT10" s="2"/>
      <c r="AU10" s="1"/>
      <c r="AV10" s="1"/>
      <c r="AW10" s="2"/>
      <c r="AX10" s="1"/>
      <c r="AY10" s="1"/>
      <c r="AZ10" s="2"/>
      <c r="BA10" s="1"/>
      <c r="BB10" s="1"/>
      <c r="BC10" s="2"/>
      <c r="BD10" s="1"/>
      <c r="BE10" s="1"/>
      <c r="BF10" s="2"/>
      <c r="BG10" s="1"/>
      <c r="BH10" s="1"/>
      <c r="BI10" s="2"/>
      <c r="BJ10" s="1"/>
      <c r="BK10" s="1"/>
      <c r="BL10" s="2"/>
      <c r="BM10" s="1"/>
      <c r="BN10" s="1"/>
      <c r="BO10" s="2"/>
      <c r="BP10" s="1"/>
      <c r="BQ10" s="1"/>
      <c r="BR10" s="2"/>
      <c r="BS10" s="1"/>
      <c r="BT10" s="1"/>
      <c r="BU10" s="2"/>
      <c r="BV10" s="1"/>
      <c r="BW10" s="1"/>
      <c r="BX10" s="2"/>
      <c r="BY10" s="1"/>
      <c r="BZ10" s="1"/>
      <c r="CA10" s="2"/>
      <c r="CB10" s="1"/>
      <c r="CC10" s="1"/>
      <c r="CD10" s="2"/>
      <c r="CE10" s="1"/>
      <c r="CF10" s="1"/>
      <c r="CG10" s="2"/>
      <c r="CH10" s="1"/>
      <c r="CI10" s="1"/>
      <c r="CJ10" s="2"/>
      <c r="CK10" s="1"/>
      <c r="CL10" s="1"/>
    </row>
    <row r="11" spans="2:90" ht="54.75" customHeight="1" x14ac:dyDescent="0.35">
      <c r="B11" s="206" t="s">
        <v>393</v>
      </c>
      <c r="C11" s="201" t="s">
        <v>365</v>
      </c>
      <c r="D11" s="2" t="s">
        <v>130</v>
      </c>
      <c r="E11" s="2" t="s">
        <v>134</v>
      </c>
      <c r="F11" s="199" t="s">
        <v>383</v>
      </c>
      <c r="G11" s="2" t="s">
        <v>145</v>
      </c>
      <c r="H11" s="186" t="s">
        <v>148</v>
      </c>
      <c r="I11" s="186" t="s">
        <v>148</v>
      </c>
      <c r="J11" s="2" t="s">
        <v>52</v>
      </c>
      <c r="K11" s="2"/>
      <c r="L11" s="2"/>
      <c r="M11" s="2" t="s">
        <v>52</v>
      </c>
      <c r="N11" s="1"/>
      <c r="O11" s="1"/>
      <c r="P11" s="2" t="s">
        <v>52</v>
      </c>
      <c r="Q11" s="1"/>
      <c r="R11" s="1"/>
      <c r="S11" s="2" t="s">
        <v>52</v>
      </c>
      <c r="T11" s="1"/>
      <c r="U11" s="1"/>
      <c r="V11" s="2" t="s">
        <v>52</v>
      </c>
      <c r="W11" s="1"/>
      <c r="X11" s="1"/>
      <c r="Y11" s="2" t="s">
        <v>52</v>
      </c>
      <c r="Z11" s="1"/>
      <c r="AA11" s="1"/>
      <c r="AB11" s="2" t="s">
        <v>52</v>
      </c>
      <c r="AC11" s="1"/>
      <c r="AD11" s="1"/>
      <c r="AE11" s="2" t="s">
        <v>52</v>
      </c>
      <c r="AF11" s="1"/>
      <c r="AG11" s="1"/>
      <c r="AH11" s="2" t="s">
        <v>52</v>
      </c>
      <c r="AI11" s="1"/>
      <c r="AJ11" s="1"/>
      <c r="AK11" s="2" t="s">
        <v>52</v>
      </c>
      <c r="AL11" s="1"/>
      <c r="AM11" s="1"/>
      <c r="AN11" s="2" t="s">
        <v>52</v>
      </c>
      <c r="AO11" s="1"/>
      <c r="AP11" s="1"/>
      <c r="AQ11" s="2" t="s">
        <v>52</v>
      </c>
      <c r="AR11" s="1"/>
      <c r="AS11" s="1"/>
      <c r="AT11" s="2" t="s">
        <v>52</v>
      </c>
      <c r="AU11" s="1"/>
      <c r="AV11" s="1"/>
      <c r="AW11" s="2" t="s">
        <v>52</v>
      </c>
      <c r="AX11" s="1"/>
      <c r="AY11" s="1"/>
      <c r="AZ11" s="2" t="s">
        <v>52</v>
      </c>
      <c r="BA11" s="1"/>
      <c r="BB11" s="1"/>
      <c r="BC11" s="2" t="s">
        <v>52</v>
      </c>
      <c r="BD11" s="1"/>
      <c r="BE11" s="1"/>
      <c r="BF11" s="2" t="s">
        <v>52</v>
      </c>
      <c r="BG11" s="1"/>
      <c r="BH11" s="1"/>
      <c r="BI11" s="2" t="s">
        <v>52</v>
      </c>
      <c r="BJ11" s="1"/>
      <c r="BK11" s="1"/>
      <c r="BL11" s="2" t="s">
        <v>52</v>
      </c>
      <c r="BM11" s="1"/>
      <c r="BN11" s="1"/>
      <c r="BO11" s="2" t="s">
        <v>52</v>
      </c>
      <c r="BP11" s="1"/>
      <c r="BQ11" s="1"/>
      <c r="BR11" s="2" t="s">
        <v>52</v>
      </c>
      <c r="BS11" s="1"/>
      <c r="BT11" s="1"/>
      <c r="BU11" s="2" t="s">
        <v>52</v>
      </c>
      <c r="BV11" s="1"/>
      <c r="BW11" s="1"/>
      <c r="BX11" s="2" t="s">
        <v>52</v>
      </c>
      <c r="BY11" s="1"/>
      <c r="BZ11" s="1"/>
      <c r="CA11" s="2" t="s">
        <v>52</v>
      </c>
      <c r="CB11" s="1"/>
      <c r="CC11" s="1"/>
      <c r="CD11" s="2" t="s">
        <v>52</v>
      </c>
      <c r="CE11" s="1"/>
      <c r="CF11" s="1"/>
      <c r="CG11" s="2" t="s">
        <v>52</v>
      </c>
      <c r="CH11" s="1"/>
      <c r="CI11" s="1"/>
      <c r="CJ11" s="2" t="s">
        <v>52</v>
      </c>
      <c r="CK11" s="1"/>
      <c r="CL11" s="1"/>
    </row>
    <row r="12" spans="2:90" ht="54.75" customHeight="1" x14ac:dyDescent="0.35">
      <c r="B12" s="206" t="s">
        <v>394</v>
      </c>
      <c r="C12" s="201" t="s">
        <v>370</v>
      </c>
      <c r="D12" s="2" t="s">
        <v>130</v>
      </c>
      <c r="E12" s="2" t="s">
        <v>134</v>
      </c>
      <c r="F12" s="199" t="s">
        <v>384</v>
      </c>
      <c r="G12" s="2" t="s">
        <v>145</v>
      </c>
      <c r="H12" s="186" t="s">
        <v>147</v>
      </c>
      <c r="I12" s="186" t="s">
        <v>148</v>
      </c>
      <c r="J12" s="2" t="s">
        <v>52</v>
      </c>
      <c r="K12" s="2"/>
      <c r="L12" s="2"/>
      <c r="M12" s="2" t="s">
        <v>52</v>
      </c>
      <c r="N12" s="1"/>
      <c r="O12" s="1"/>
      <c r="P12" s="2" t="s">
        <v>52</v>
      </c>
      <c r="Q12" s="1"/>
      <c r="R12" s="1"/>
      <c r="S12" s="2" t="s">
        <v>52</v>
      </c>
      <c r="T12" s="1"/>
      <c r="U12" s="1"/>
      <c r="V12" s="2" t="s">
        <v>52</v>
      </c>
      <c r="W12" s="1"/>
      <c r="X12" s="1"/>
      <c r="Y12" s="2" t="s">
        <v>52</v>
      </c>
      <c r="Z12" s="1"/>
      <c r="AA12" s="1"/>
      <c r="AB12" s="2" t="s">
        <v>52</v>
      </c>
      <c r="AC12" s="1"/>
      <c r="AD12" s="1"/>
      <c r="AE12" s="2" t="s">
        <v>52</v>
      </c>
      <c r="AF12" s="1"/>
      <c r="AG12" s="1"/>
      <c r="AH12" s="2" t="s">
        <v>52</v>
      </c>
      <c r="AI12" s="1"/>
      <c r="AJ12" s="1"/>
      <c r="AK12" s="2" t="s">
        <v>52</v>
      </c>
      <c r="AL12" s="1"/>
      <c r="AM12" s="1"/>
      <c r="AN12" s="2" t="s">
        <v>52</v>
      </c>
      <c r="AO12" s="1"/>
      <c r="AP12" s="1"/>
      <c r="AQ12" s="2" t="s">
        <v>52</v>
      </c>
      <c r="AR12" s="1"/>
      <c r="AS12" s="1"/>
      <c r="AT12" s="2" t="s">
        <v>52</v>
      </c>
      <c r="AU12" s="1"/>
      <c r="AV12" s="1"/>
      <c r="AW12" s="2" t="s">
        <v>52</v>
      </c>
      <c r="AX12" s="1"/>
      <c r="AY12" s="1"/>
      <c r="AZ12" s="2" t="s">
        <v>52</v>
      </c>
      <c r="BA12" s="1"/>
      <c r="BB12" s="1"/>
      <c r="BC12" s="2" t="s">
        <v>52</v>
      </c>
      <c r="BD12" s="1"/>
      <c r="BE12" s="1"/>
      <c r="BF12" s="2" t="s">
        <v>52</v>
      </c>
      <c r="BG12" s="1"/>
      <c r="BH12" s="1"/>
      <c r="BI12" s="2" t="s">
        <v>52</v>
      </c>
      <c r="BJ12" s="1"/>
      <c r="BK12" s="1"/>
      <c r="BL12" s="2" t="s">
        <v>52</v>
      </c>
      <c r="BM12" s="1"/>
      <c r="BN12" s="1"/>
      <c r="BO12" s="2" t="s">
        <v>52</v>
      </c>
      <c r="BP12" s="1"/>
      <c r="BQ12" s="1"/>
      <c r="BR12" s="2" t="s">
        <v>52</v>
      </c>
      <c r="BS12" s="1"/>
      <c r="BT12" s="1"/>
      <c r="BU12" s="2" t="s">
        <v>52</v>
      </c>
      <c r="BV12" s="1"/>
      <c r="BW12" s="1"/>
      <c r="BX12" s="2" t="s">
        <v>52</v>
      </c>
      <c r="BY12" s="1"/>
      <c r="BZ12" s="1"/>
      <c r="CA12" s="2" t="s">
        <v>52</v>
      </c>
      <c r="CB12" s="1"/>
      <c r="CC12" s="1"/>
      <c r="CD12" s="2" t="s">
        <v>52</v>
      </c>
      <c r="CE12" s="1"/>
      <c r="CF12" s="1"/>
      <c r="CG12" s="2" t="s">
        <v>52</v>
      </c>
      <c r="CH12" s="1"/>
      <c r="CI12" s="1"/>
      <c r="CJ12" s="2" t="s">
        <v>52</v>
      </c>
      <c r="CK12" s="1"/>
      <c r="CL12" s="1"/>
    </row>
    <row r="13" spans="2:90" ht="54.75" customHeight="1" x14ac:dyDescent="0.35">
      <c r="B13" s="206" t="s">
        <v>395</v>
      </c>
      <c r="C13" s="201" t="s">
        <v>358</v>
      </c>
      <c r="D13" s="2" t="s">
        <v>130</v>
      </c>
      <c r="E13" s="2" t="s">
        <v>134</v>
      </c>
      <c r="F13" s="199" t="s">
        <v>381</v>
      </c>
      <c r="G13" s="2" t="s">
        <v>145</v>
      </c>
      <c r="H13" s="186" t="s">
        <v>147</v>
      </c>
      <c r="I13" s="186" t="s">
        <v>148</v>
      </c>
      <c r="J13" s="2" t="s">
        <v>52</v>
      </c>
      <c r="K13" s="2"/>
      <c r="L13" s="2"/>
      <c r="M13" s="2" t="s">
        <v>52</v>
      </c>
      <c r="N13" s="1"/>
      <c r="O13" s="1"/>
      <c r="P13" s="2" t="s">
        <v>52</v>
      </c>
      <c r="Q13" s="1"/>
      <c r="R13" s="1"/>
      <c r="S13" s="2" t="s">
        <v>52</v>
      </c>
      <c r="T13" s="1"/>
      <c r="U13" s="1"/>
      <c r="V13" s="2" t="s">
        <v>52</v>
      </c>
      <c r="W13" s="1"/>
      <c r="X13" s="1"/>
      <c r="Y13" s="2" t="s">
        <v>52</v>
      </c>
      <c r="Z13" s="1"/>
      <c r="AA13" s="1"/>
      <c r="AB13" s="2" t="s">
        <v>52</v>
      </c>
      <c r="AC13" s="1"/>
      <c r="AD13" s="1"/>
      <c r="AE13" s="2" t="s">
        <v>52</v>
      </c>
      <c r="AF13" s="1"/>
      <c r="AG13" s="1"/>
      <c r="AH13" s="2" t="s">
        <v>52</v>
      </c>
      <c r="AI13" s="1"/>
      <c r="AJ13" s="1"/>
      <c r="AK13" s="2" t="s">
        <v>52</v>
      </c>
      <c r="AL13" s="1"/>
      <c r="AM13" s="1"/>
      <c r="AN13" s="2" t="s">
        <v>52</v>
      </c>
      <c r="AO13" s="1"/>
      <c r="AP13" s="1"/>
      <c r="AQ13" s="2" t="s">
        <v>52</v>
      </c>
      <c r="AR13" s="1"/>
      <c r="AS13" s="1"/>
      <c r="AT13" s="2" t="s">
        <v>52</v>
      </c>
      <c r="AU13" s="1"/>
      <c r="AV13" s="1"/>
      <c r="AW13" s="2" t="s">
        <v>52</v>
      </c>
      <c r="AX13" s="1"/>
      <c r="AY13" s="1"/>
      <c r="AZ13" s="2" t="s">
        <v>52</v>
      </c>
      <c r="BA13" s="1"/>
      <c r="BB13" s="1"/>
      <c r="BC13" s="2" t="s">
        <v>52</v>
      </c>
      <c r="BD13" s="1"/>
      <c r="BE13" s="1"/>
      <c r="BF13" s="2" t="s">
        <v>52</v>
      </c>
      <c r="BG13" s="1"/>
      <c r="BH13" s="1"/>
      <c r="BI13" s="2" t="s">
        <v>52</v>
      </c>
      <c r="BJ13" s="1"/>
      <c r="BK13" s="1"/>
      <c r="BL13" s="2" t="s">
        <v>52</v>
      </c>
      <c r="BM13" s="1"/>
      <c r="BN13" s="1"/>
      <c r="BO13" s="2" t="s">
        <v>52</v>
      </c>
      <c r="BP13" s="1"/>
      <c r="BQ13" s="1"/>
      <c r="BR13" s="2" t="s">
        <v>52</v>
      </c>
      <c r="BS13" s="1"/>
      <c r="BT13" s="1"/>
      <c r="BU13" s="2" t="s">
        <v>52</v>
      </c>
      <c r="BV13" s="1"/>
      <c r="BW13" s="1"/>
      <c r="BX13" s="2" t="s">
        <v>52</v>
      </c>
      <c r="BY13" s="1"/>
      <c r="BZ13" s="1"/>
      <c r="CA13" s="2" t="s">
        <v>52</v>
      </c>
      <c r="CB13" s="1"/>
      <c r="CC13" s="1"/>
      <c r="CD13" s="2" t="s">
        <v>52</v>
      </c>
      <c r="CE13" s="1"/>
      <c r="CF13" s="1"/>
      <c r="CG13" s="2" t="s">
        <v>52</v>
      </c>
      <c r="CH13" s="1"/>
      <c r="CI13" s="1"/>
      <c r="CJ13" s="2" t="s">
        <v>52</v>
      </c>
      <c r="CK13" s="1"/>
      <c r="CL13" s="1"/>
    </row>
    <row r="14" spans="2:90" ht="54.75" customHeight="1" x14ac:dyDescent="0.35">
      <c r="B14" s="206" t="s">
        <v>396</v>
      </c>
      <c r="C14" s="201" t="s">
        <v>362</v>
      </c>
      <c r="D14" s="2" t="s">
        <v>130</v>
      </c>
      <c r="E14" s="2" t="s">
        <v>134</v>
      </c>
      <c r="F14" s="199" t="s">
        <v>436</v>
      </c>
      <c r="G14" s="2" t="s">
        <v>145</v>
      </c>
      <c r="H14" s="186" t="s">
        <v>147</v>
      </c>
      <c r="I14" s="186" t="s">
        <v>148</v>
      </c>
      <c r="J14" s="2" t="s">
        <v>52</v>
      </c>
      <c r="K14" s="2"/>
      <c r="L14" s="2"/>
      <c r="M14" s="2" t="s">
        <v>52</v>
      </c>
      <c r="N14" s="1"/>
      <c r="O14" s="1"/>
      <c r="P14" s="2" t="s">
        <v>52</v>
      </c>
      <c r="Q14" s="1"/>
      <c r="R14" s="1"/>
      <c r="S14" s="2" t="s">
        <v>52</v>
      </c>
      <c r="T14" s="1"/>
      <c r="U14" s="1"/>
      <c r="V14" s="2" t="s">
        <v>52</v>
      </c>
      <c r="W14" s="1"/>
      <c r="X14" s="1"/>
      <c r="Y14" s="2" t="s">
        <v>52</v>
      </c>
      <c r="Z14" s="1"/>
      <c r="AA14" s="1"/>
      <c r="AB14" s="2" t="s">
        <v>52</v>
      </c>
      <c r="AC14" s="1"/>
      <c r="AD14" s="1"/>
      <c r="AE14" s="2" t="s">
        <v>52</v>
      </c>
      <c r="AF14" s="1"/>
      <c r="AG14" s="1"/>
      <c r="AH14" s="2" t="s">
        <v>52</v>
      </c>
      <c r="AI14" s="1"/>
      <c r="AJ14" s="1"/>
      <c r="AK14" s="2" t="s">
        <v>52</v>
      </c>
      <c r="AL14" s="1"/>
      <c r="AM14" s="1"/>
      <c r="AN14" s="2" t="s">
        <v>52</v>
      </c>
      <c r="AO14" s="1"/>
      <c r="AP14" s="1"/>
      <c r="AQ14" s="2" t="s">
        <v>52</v>
      </c>
      <c r="AR14" s="1"/>
      <c r="AS14" s="1"/>
      <c r="AT14" s="2" t="s">
        <v>52</v>
      </c>
      <c r="AU14" s="1"/>
      <c r="AV14" s="1"/>
      <c r="AW14" s="2" t="s">
        <v>52</v>
      </c>
      <c r="AX14" s="1"/>
      <c r="AY14" s="1"/>
      <c r="AZ14" s="2" t="s">
        <v>52</v>
      </c>
      <c r="BA14" s="1"/>
      <c r="BB14" s="1"/>
      <c r="BC14" s="2" t="s">
        <v>52</v>
      </c>
      <c r="BD14" s="1"/>
      <c r="BE14" s="1"/>
      <c r="BF14" s="2" t="s">
        <v>52</v>
      </c>
      <c r="BG14" s="1"/>
      <c r="BH14" s="1"/>
      <c r="BI14" s="2" t="s">
        <v>52</v>
      </c>
      <c r="BJ14" s="1"/>
      <c r="BK14" s="1"/>
      <c r="BL14" s="2" t="s">
        <v>52</v>
      </c>
      <c r="BM14" s="1"/>
      <c r="BN14" s="1"/>
      <c r="BO14" s="2" t="s">
        <v>52</v>
      </c>
      <c r="BP14" s="1"/>
      <c r="BQ14" s="1"/>
      <c r="BR14" s="2" t="s">
        <v>52</v>
      </c>
      <c r="BS14" s="1"/>
      <c r="BT14" s="1"/>
      <c r="BU14" s="2" t="s">
        <v>52</v>
      </c>
      <c r="BV14" s="1"/>
      <c r="BW14" s="1"/>
      <c r="BX14" s="2" t="s">
        <v>52</v>
      </c>
      <c r="BY14" s="1"/>
      <c r="BZ14" s="1"/>
      <c r="CA14" s="2" t="s">
        <v>52</v>
      </c>
      <c r="CB14" s="1"/>
      <c r="CC14" s="1"/>
      <c r="CD14" s="2" t="s">
        <v>52</v>
      </c>
      <c r="CE14" s="1"/>
      <c r="CF14" s="1"/>
      <c r="CG14" s="2" t="s">
        <v>52</v>
      </c>
      <c r="CH14" s="1"/>
      <c r="CI14" s="1"/>
      <c r="CJ14" s="2" t="s">
        <v>52</v>
      </c>
      <c r="CK14" s="1"/>
      <c r="CL14" s="1"/>
    </row>
    <row r="15" spans="2:90" ht="54.75" customHeight="1" x14ac:dyDescent="0.35">
      <c r="B15" s="206" t="s">
        <v>397</v>
      </c>
      <c r="C15" s="201" t="s">
        <v>366</v>
      </c>
      <c r="D15" s="2" t="s">
        <v>130</v>
      </c>
      <c r="E15" s="2" t="s">
        <v>134</v>
      </c>
      <c r="F15" s="199" t="s">
        <v>385</v>
      </c>
      <c r="G15" s="2" t="s">
        <v>145</v>
      </c>
      <c r="H15" s="186" t="s">
        <v>147</v>
      </c>
      <c r="I15" s="186" t="s">
        <v>148</v>
      </c>
      <c r="J15" s="2" t="s">
        <v>52</v>
      </c>
      <c r="K15" s="2"/>
      <c r="L15" s="2"/>
      <c r="M15" s="2" t="s">
        <v>52</v>
      </c>
      <c r="N15" s="1"/>
      <c r="O15" s="1"/>
      <c r="P15" s="2" t="s">
        <v>52</v>
      </c>
      <c r="Q15" s="1"/>
      <c r="R15" s="1"/>
      <c r="S15" s="2" t="s">
        <v>52</v>
      </c>
      <c r="T15" s="1"/>
      <c r="U15" s="1"/>
      <c r="V15" s="2" t="s">
        <v>52</v>
      </c>
      <c r="W15" s="1"/>
      <c r="X15" s="1"/>
      <c r="Y15" s="2" t="s">
        <v>52</v>
      </c>
      <c r="Z15" s="1"/>
      <c r="AA15" s="1"/>
      <c r="AB15" s="2" t="s">
        <v>52</v>
      </c>
      <c r="AC15" s="1"/>
      <c r="AD15" s="1"/>
      <c r="AE15" s="2" t="s">
        <v>52</v>
      </c>
      <c r="AF15" s="1"/>
      <c r="AG15" s="1"/>
      <c r="AH15" s="2" t="s">
        <v>52</v>
      </c>
      <c r="AI15" s="1"/>
      <c r="AJ15" s="1"/>
      <c r="AK15" s="2" t="s">
        <v>52</v>
      </c>
      <c r="AL15" s="1"/>
      <c r="AM15" s="1"/>
      <c r="AN15" s="2" t="s">
        <v>52</v>
      </c>
      <c r="AO15" s="1"/>
      <c r="AP15" s="1"/>
      <c r="AQ15" s="2" t="s">
        <v>52</v>
      </c>
      <c r="AR15" s="1"/>
      <c r="AS15" s="1"/>
      <c r="AT15" s="2" t="s">
        <v>52</v>
      </c>
      <c r="AU15" s="1"/>
      <c r="AV15" s="1"/>
      <c r="AW15" s="2" t="s">
        <v>52</v>
      </c>
      <c r="AX15" s="1"/>
      <c r="AY15" s="1"/>
      <c r="AZ15" s="2" t="s">
        <v>52</v>
      </c>
      <c r="BA15" s="1"/>
      <c r="BB15" s="1"/>
      <c r="BC15" s="2" t="s">
        <v>52</v>
      </c>
      <c r="BD15" s="1"/>
      <c r="BE15" s="1"/>
      <c r="BF15" s="2" t="s">
        <v>52</v>
      </c>
      <c r="BG15" s="1"/>
      <c r="BH15" s="1"/>
      <c r="BI15" s="2" t="s">
        <v>52</v>
      </c>
      <c r="BJ15" s="1"/>
      <c r="BK15" s="1"/>
      <c r="BL15" s="2" t="s">
        <v>52</v>
      </c>
      <c r="BM15" s="1"/>
      <c r="BN15" s="1"/>
      <c r="BO15" s="2" t="s">
        <v>52</v>
      </c>
      <c r="BP15" s="1"/>
      <c r="BQ15" s="1"/>
      <c r="BR15" s="2" t="s">
        <v>52</v>
      </c>
      <c r="BS15" s="1"/>
      <c r="BT15" s="1"/>
      <c r="BU15" s="2" t="s">
        <v>52</v>
      </c>
      <c r="BV15" s="1"/>
      <c r="BW15" s="1"/>
      <c r="BX15" s="2" t="s">
        <v>52</v>
      </c>
      <c r="BY15" s="1"/>
      <c r="BZ15" s="1"/>
      <c r="CA15" s="2" t="s">
        <v>52</v>
      </c>
      <c r="CB15" s="1"/>
      <c r="CC15" s="1"/>
      <c r="CD15" s="2" t="s">
        <v>52</v>
      </c>
      <c r="CE15" s="1"/>
      <c r="CF15" s="1"/>
      <c r="CG15" s="2" t="s">
        <v>52</v>
      </c>
      <c r="CH15" s="1"/>
      <c r="CI15" s="1"/>
      <c r="CJ15" s="2" t="s">
        <v>52</v>
      </c>
      <c r="CK15" s="1"/>
      <c r="CL15" s="1"/>
    </row>
    <row r="16" spans="2:90" ht="54.75" customHeight="1" x14ac:dyDescent="0.35">
      <c r="B16" s="206" t="s">
        <v>398</v>
      </c>
      <c r="C16" s="201" t="s">
        <v>126</v>
      </c>
      <c r="D16" s="2" t="s">
        <v>130</v>
      </c>
      <c r="E16" s="2" t="s">
        <v>134</v>
      </c>
      <c r="F16" s="199" t="s">
        <v>382</v>
      </c>
      <c r="G16" s="2" t="s">
        <v>145</v>
      </c>
      <c r="H16" s="186" t="s">
        <v>147</v>
      </c>
      <c r="I16" s="186" t="s">
        <v>148</v>
      </c>
      <c r="J16" s="2" t="s">
        <v>52</v>
      </c>
      <c r="K16" s="2"/>
      <c r="L16" s="2"/>
      <c r="M16" s="2" t="s">
        <v>52</v>
      </c>
      <c r="N16" s="1"/>
      <c r="O16" s="1"/>
      <c r="P16" s="2" t="s">
        <v>52</v>
      </c>
      <c r="Q16" s="1"/>
      <c r="R16" s="1"/>
      <c r="S16" s="2" t="s">
        <v>52</v>
      </c>
      <c r="T16" s="1"/>
      <c r="U16" s="1"/>
      <c r="V16" s="2" t="s">
        <v>52</v>
      </c>
      <c r="W16" s="1"/>
      <c r="X16" s="1"/>
      <c r="Y16" s="2" t="s">
        <v>52</v>
      </c>
      <c r="Z16" s="1"/>
      <c r="AA16" s="1"/>
      <c r="AB16" s="2" t="s">
        <v>52</v>
      </c>
      <c r="AC16" s="1"/>
      <c r="AD16" s="1"/>
      <c r="AE16" s="2" t="s">
        <v>52</v>
      </c>
      <c r="AF16" s="1"/>
      <c r="AG16" s="1"/>
      <c r="AH16" s="2" t="s">
        <v>52</v>
      </c>
      <c r="AI16" s="1"/>
      <c r="AJ16" s="1"/>
      <c r="AK16" s="2" t="s">
        <v>52</v>
      </c>
      <c r="AL16" s="1"/>
      <c r="AM16" s="1"/>
      <c r="AN16" s="2" t="s">
        <v>52</v>
      </c>
      <c r="AO16" s="1"/>
      <c r="AP16" s="1"/>
      <c r="AQ16" s="2" t="s">
        <v>52</v>
      </c>
      <c r="AR16" s="1"/>
      <c r="AS16" s="1"/>
      <c r="AT16" s="2" t="s">
        <v>52</v>
      </c>
      <c r="AU16" s="1"/>
      <c r="AV16" s="1"/>
      <c r="AW16" s="2" t="s">
        <v>52</v>
      </c>
      <c r="AX16" s="1"/>
      <c r="AY16" s="1"/>
      <c r="AZ16" s="2" t="s">
        <v>52</v>
      </c>
      <c r="BA16" s="1"/>
      <c r="BB16" s="1"/>
      <c r="BC16" s="2" t="s">
        <v>52</v>
      </c>
      <c r="BD16" s="1"/>
      <c r="BE16" s="1"/>
      <c r="BF16" s="2" t="s">
        <v>52</v>
      </c>
      <c r="BG16" s="1"/>
      <c r="BH16" s="1"/>
      <c r="BI16" s="2" t="s">
        <v>52</v>
      </c>
      <c r="BJ16" s="1"/>
      <c r="BK16" s="1"/>
      <c r="BL16" s="2" t="s">
        <v>52</v>
      </c>
      <c r="BM16" s="1"/>
      <c r="BN16" s="1"/>
      <c r="BO16" s="2" t="s">
        <v>52</v>
      </c>
      <c r="BP16" s="1"/>
      <c r="BQ16" s="1"/>
      <c r="BR16" s="2" t="s">
        <v>52</v>
      </c>
      <c r="BS16" s="1"/>
      <c r="BT16" s="1"/>
      <c r="BU16" s="2" t="s">
        <v>52</v>
      </c>
      <c r="BV16" s="1"/>
      <c r="BW16" s="1"/>
      <c r="BX16" s="2" t="s">
        <v>52</v>
      </c>
      <c r="BY16" s="1"/>
      <c r="BZ16" s="1"/>
      <c r="CA16" s="2" t="s">
        <v>52</v>
      </c>
      <c r="CB16" s="1"/>
      <c r="CC16" s="1"/>
      <c r="CD16" s="2" t="s">
        <v>52</v>
      </c>
      <c r="CE16" s="1"/>
      <c r="CF16" s="1"/>
      <c r="CG16" s="2" t="s">
        <v>52</v>
      </c>
      <c r="CH16" s="1"/>
      <c r="CI16" s="1"/>
      <c r="CJ16" s="2" t="s">
        <v>52</v>
      </c>
      <c r="CK16" s="1"/>
      <c r="CL16" s="1"/>
    </row>
    <row r="17" spans="2:90" ht="54.75" customHeight="1" x14ac:dyDescent="0.35">
      <c r="B17" s="206" t="s">
        <v>399</v>
      </c>
      <c r="C17" s="204" t="s">
        <v>390</v>
      </c>
      <c r="D17" s="193" t="s">
        <v>130</v>
      </c>
      <c r="E17" s="193" t="s">
        <v>134</v>
      </c>
      <c r="F17" s="205" t="s">
        <v>437</v>
      </c>
      <c r="G17" s="193" t="s">
        <v>145</v>
      </c>
      <c r="H17" s="186" t="s">
        <v>147</v>
      </c>
      <c r="I17" s="186" t="s">
        <v>148</v>
      </c>
      <c r="J17" s="2" t="s">
        <v>52</v>
      </c>
      <c r="K17" s="2"/>
      <c r="L17" s="2"/>
      <c r="M17" s="2" t="s">
        <v>52</v>
      </c>
      <c r="N17" s="1"/>
      <c r="O17" s="1"/>
      <c r="P17" s="2" t="s">
        <v>52</v>
      </c>
      <c r="Q17" s="1"/>
      <c r="R17" s="1"/>
      <c r="S17" s="2" t="s">
        <v>52</v>
      </c>
      <c r="T17" s="1"/>
      <c r="U17" s="1"/>
      <c r="V17" s="2" t="s">
        <v>52</v>
      </c>
      <c r="W17" s="1"/>
      <c r="X17" s="1"/>
      <c r="Y17" s="2"/>
      <c r="Z17" s="1"/>
      <c r="AA17" s="1"/>
      <c r="AB17" s="2"/>
      <c r="AC17" s="1"/>
      <c r="AD17" s="1"/>
      <c r="AE17" s="2"/>
      <c r="AF17" s="1"/>
      <c r="AG17" s="1"/>
      <c r="AH17" s="2"/>
      <c r="AI17" s="1"/>
      <c r="AJ17" s="1"/>
      <c r="AK17" s="2"/>
      <c r="AL17" s="1"/>
      <c r="AM17" s="1"/>
      <c r="AN17" s="2"/>
      <c r="AO17" s="1"/>
      <c r="AP17" s="1"/>
      <c r="AQ17" s="2"/>
      <c r="AR17" s="1"/>
      <c r="AS17" s="1"/>
      <c r="AT17" s="2"/>
      <c r="AU17" s="1"/>
      <c r="AV17" s="1"/>
      <c r="AW17" s="2"/>
      <c r="AX17" s="1"/>
      <c r="AY17" s="1"/>
      <c r="AZ17" s="2"/>
      <c r="BA17" s="1"/>
      <c r="BB17" s="1"/>
      <c r="BC17" s="2"/>
      <c r="BD17" s="1"/>
      <c r="BE17" s="1"/>
      <c r="BF17" s="2"/>
      <c r="BG17" s="1"/>
      <c r="BH17" s="1"/>
      <c r="BI17" s="2"/>
      <c r="BJ17" s="1"/>
      <c r="BK17" s="1"/>
      <c r="BL17" s="2"/>
      <c r="BM17" s="1"/>
      <c r="BN17" s="1"/>
      <c r="BO17" s="2"/>
      <c r="BP17" s="1"/>
      <c r="BQ17" s="1"/>
      <c r="BR17" s="2"/>
      <c r="BS17" s="1"/>
      <c r="BT17" s="1"/>
      <c r="BU17" s="2"/>
      <c r="BV17" s="1"/>
      <c r="BW17" s="1"/>
      <c r="BX17" s="2"/>
      <c r="BY17" s="1"/>
      <c r="BZ17" s="1"/>
      <c r="CA17" s="2"/>
      <c r="CB17" s="1"/>
      <c r="CC17" s="1"/>
      <c r="CD17" s="2"/>
      <c r="CE17" s="1"/>
      <c r="CF17" s="1"/>
      <c r="CG17" s="2"/>
      <c r="CH17" s="1"/>
      <c r="CI17" s="1"/>
      <c r="CJ17" s="2"/>
      <c r="CK17" s="1"/>
      <c r="CL17" s="1"/>
    </row>
    <row r="18" spans="2:90" ht="54.75" customHeight="1" x14ac:dyDescent="0.35">
      <c r="B18" s="206" t="s">
        <v>400</v>
      </c>
      <c r="C18" s="201" t="s">
        <v>438</v>
      </c>
      <c r="D18" s="2" t="s">
        <v>132</v>
      </c>
      <c r="E18" s="2" t="s">
        <v>408</v>
      </c>
      <c r="F18" s="199" t="s">
        <v>389</v>
      </c>
      <c r="G18" s="2" t="s">
        <v>145</v>
      </c>
      <c r="H18" s="186" t="s">
        <v>147</v>
      </c>
      <c r="I18" s="186" t="s">
        <v>147</v>
      </c>
      <c r="J18" s="2" t="s">
        <v>52</v>
      </c>
      <c r="K18" s="2"/>
      <c r="L18" s="2"/>
      <c r="M18" s="2" t="s">
        <v>52</v>
      </c>
      <c r="N18" s="1"/>
      <c r="O18" s="1"/>
      <c r="P18" s="2" t="s">
        <v>52</v>
      </c>
      <c r="Q18" s="1"/>
      <c r="R18" s="1"/>
      <c r="S18" s="2" t="s">
        <v>52</v>
      </c>
      <c r="T18" s="1"/>
      <c r="U18" s="1"/>
      <c r="V18" s="2" t="s">
        <v>52</v>
      </c>
      <c r="W18" s="1"/>
      <c r="X18" s="1"/>
      <c r="Y18" s="2" t="s">
        <v>52</v>
      </c>
      <c r="Z18" s="1"/>
      <c r="AA18" s="1"/>
      <c r="AB18" s="2" t="s">
        <v>52</v>
      </c>
      <c r="AC18" s="1"/>
      <c r="AD18" s="1"/>
      <c r="AE18" s="2" t="s">
        <v>52</v>
      </c>
      <c r="AF18" s="1"/>
      <c r="AG18" s="1"/>
      <c r="AH18" s="2" t="s">
        <v>52</v>
      </c>
      <c r="AI18" s="1"/>
      <c r="AJ18" s="1"/>
      <c r="AK18" s="2" t="s">
        <v>52</v>
      </c>
      <c r="AL18" s="1"/>
      <c r="AM18" s="1"/>
      <c r="AN18" s="2" t="s">
        <v>52</v>
      </c>
      <c r="AO18" s="1"/>
      <c r="AP18" s="1"/>
      <c r="AQ18" s="2" t="s">
        <v>52</v>
      </c>
      <c r="AR18" s="1"/>
      <c r="AS18" s="1"/>
      <c r="AT18" s="2" t="s">
        <v>52</v>
      </c>
      <c r="AU18" s="1"/>
      <c r="AV18" s="1"/>
      <c r="AW18" s="2" t="s">
        <v>52</v>
      </c>
      <c r="AX18" s="1"/>
      <c r="AY18" s="1"/>
      <c r="AZ18" s="2" t="s">
        <v>52</v>
      </c>
      <c r="BA18" s="1"/>
      <c r="BB18" s="1"/>
      <c r="BC18" s="2" t="s">
        <v>52</v>
      </c>
      <c r="BD18" s="1"/>
      <c r="BE18" s="1"/>
      <c r="BF18" s="2" t="s">
        <v>52</v>
      </c>
      <c r="BG18" s="1"/>
      <c r="BH18" s="1"/>
      <c r="BI18" s="2" t="s">
        <v>52</v>
      </c>
      <c r="BJ18" s="1"/>
      <c r="BK18" s="1"/>
      <c r="BL18" s="2" t="s">
        <v>52</v>
      </c>
      <c r="BM18" s="1"/>
      <c r="BN18" s="1"/>
      <c r="BO18" s="2" t="s">
        <v>52</v>
      </c>
      <c r="BP18" s="1"/>
      <c r="BQ18" s="1"/>
      <c r="BR18" s="2" t="s">
        <v>52</v>
      </c>
      <c r="BS18" s="1"/>
      <c r="BT18" s="1"/>
      <c r="BU18" s="2" t="s">
        <v>52</v>
      </c>
      <c r="BV18" s="1"/>
      <c r="BW18" s="1"/>
      <c r="BX18" s="2" t="s">
        <v>52</v>
      </c>
      <c r="BY18" s="1"/>
      <c r="BZ18" s="1"/>
      <c r="CA18" s="2" t="s">
        <v>52</v>
      </c>
      <c r="CB18" s="1"/>
      <c r="CC18" s="1"/>
      <c r="CD18" s="2" t="s">
        <v>52</v>
      </c>
      <c r="CE18" s="1"/>
      <c r="CF18" s="1"/>
      <c r="CG18" s="2" t="s">
        <v>52</v>
      </c>
      <c r="CH18" s="1"/>
      <c r="CI18" s="1"/>
      <c r="CJ18" s="2" t="s">
        <v>52</v>
      </c>
      <c r="CK18" s="1"/>
      <c r="CL18" s="1"/>
    </row>
    <row r="19" spans="2:90" ht="54.75" customHeight="1" x14ac:dyDescent="0.35">
      <c r="B19" s="206" t="s">
        <v>401</v>
      </c>
      <c r="C19" s="201" t="s">
        <v>359</v>
      </c>
      <c r="D19" s="186" t="s">
        <v>409</v>
      </c>
      <c r="E19" s="2" t="s">
        <v>134</v>
      </c>
      <c r="F19" s="199" t="s">
        <v>386</v>
      </c>
      <c r="G19" s="2" t="s">
        <v>145</v>
      </c>
      <c r="H19" s="186" t="s">
        <v>147</v>
      </c>
      <c r="I19" s="186" t="s">
        <v>147</v>
      </c>
      <c r="J19" s="2" t="s">
        <v>52</v>
      </c>
      <c r="K19" s="2"/>
      <c r="L19" s="2"/>
      <c r="M19" s="2" t="s">
        <v>52</v>
      </c>
      <c r="N19" s="1"/>
      <c r="O19" s="1"/>
      <c r="P19" s="2" t="s">
        <v>52</v>
      </c>
      <c r="Q19" s="1"/>
      <c r="R19" s="1"/>
      <c r="S19" s="2" t="s">
        <v>52</v>
      </c>
      <c r="T19" s="1"/>
      <c r="U19" s="1"/>
      <c r="V19" s="2" t="s">
        <v>52</v>
      </c>
      <c r="W19" s="1"/>
      <c r="X19" s="1"/>
      <c r="Y19" s="2" t="s">
        <v>52</v>
      </c>
      <c r="Z19" s="1"/>
      <c r="AA19" s="1"/>
      <c r="AB19" s="2" t="s">
        <v>52</v>
      </c>
      <c r="AC19" s="1"/>
      <c r="AD19" s="1"/>
      <c r="AE19" s="2" t="s">
        <v>52</v>
      </c>
      <c r="AF19" s="1"/>
      <c r="AG19" s="1"/>
      <c r="AH19" s="2" t="s">
        <v>52</v>
      </c>
      <c r="AI19" s="1"/>
      <c r="AJ19" s="1"/>
      <c r="AK19" s="2" t="s">
        <v>52</v>
      </c>
      <c r="AL19" s="1"/>
      <c r="AM19" s="1"/>
      <c r="AN19" s="2" t="s">
        <v>52</v>
      </c>
      <c r="AO19" s="1"/>
      <c r="AP19" s="1"/>
      <c r="AQ19" s="2" t="s">
        <v>52</v>
      </c>
      <c r="AR19" s="1"/>
      <c r="AS19" s="1"/>
      <c r="AT19" s="2" t="s">
        <v>52</v>
      </c>
      <c r="AU19" s="1"/>
      <c r="AV19" s="1"/>
      <c r="AW19" s="2" t="s">
        <v>52</v>
      </c>
      <c r="AX19" s="1"/>
      <c r="AY19" s="1"/>
      <c r="AZ19" s="2" t="s">
        <v>52</v>
      </c>
      <c r="BA19" s="1"/>
      <c r="BB19" s="1"/>
      <c r="BC19" s="2" t="s">
        <v>52</v>
      </c>
      <c r="BD19" s="1"/>
      <c r="BE19" s="1"/>
      <c r="BF19" s="2" t="s">
        <v>52</v>
      </c>
      <c r="BG19" s="1"/>
      <c r="BH19" s="1"/>
      <c r="BI19" s="2" t="s">
        <v>52</v>
      </c>
      <c r="BJ19" s="1"/>
      <c r="BK19" s="1"/>
      <c r="BL19" s="2" t="s">
        <v>52</v>
      </c>
      <c r="BM19" s="1"/>
      <c r="BN19" s="1"/>
      <c r="BO19" s="2" t="s">
        <v>52</v>
      </c>
      <c r="BP19" s="1"/>
      <c r="BQ19" s="1"/>
      <c r="BR19" s="2" t="s">
        <v>52</v>
      </c>
      <c r="BS19" s="1"/>
      <c r="BT19" s="1"/>
      <c r="BU19" s="2" t="s">
        <v>52</v>
      </c>
      <c r="BV19" s="1"/>
      <c r="BW19" s="1"/>
      <c r="BX19" s="2" t="s">
        <v>52</v>
      </c>
      <c r="BY19" s="1"/>
      <c r="BZ19" s="1"/>
      <c r="CA19" s="2" t="s">
        <v>52</v>
      </c>
      <c r="CB19" s="1"/>
      <c r="CC19" s="1"/>
      <c r="CD19" s="2" t="s">
        <v>52</v>
      </c>
      <c r="CE19" s="1"/>
      <c r="CF19" s="1"/>
      <c r="CG19" s="2" t="s">
        <v>52</v>
      </c>
      <c r="CH19" s="1"/>
      <c r="CI19" s="1"/>
      <c r="CJ19" s="2" t="s">
        <v>52</v>
      </c>
      <c r="CK19" s="1"/>
      <c r="CL19" s="1"/>
    </row>
    <row r="20" spans="2:90" s="196" customFormat="1" ht="70.5" customHeight="1" x14ac:dyDescent="0.35">
      <c r="B20" s="206" t="s">
        <v>402</v>
      </c>
      <c r="C20" s="199" t="s">
        <v>465</v>
      </c>
      <c r="D20" s="2" t="s">
        <v>130</v>
      </c>
      <c r="E20" s="2" t="s">
        <v>134</v>
      </c>
      <c r="F20" s="199" t="s">
        <v>466</v>
      </c>
      <c r="G20" s="2" t="s">
        <v>145</v>
      </c>
      <c r="H20" s="2" t="s">
        <v>147</v>
      </c>
      <c r="I20" s="2" t="s">
        <v>147</v>
      </c>
      <c r="J20" s="2" t="s">
        <v>52</v>
      </c>
      <c r="K20" s="2"/>
      <c r="L20" s="2"/>
      <c r="M20" s="2" t="s">
        <v>52</v>
      </c>
      <c r="N20" s="2"/>
      <c r="O20" s="2"/>
      <c r="P20" s="2" t="s">
        <v>52</v>
      </c>
      <c r="Q20" s="2"/>
      <c r="R20" s="2"/>
      <c r="S20" s="2" t="s">
        <v>52</v>
      </c>
      <c r="T20" s="2"/>
      <c r="U20" s="2"/>
      <c r="V20" s="2" t="s">
        <v>52</v>
      </c>
      <c r="W20" s="2"/>
      <c r="X20" s="2"/>
      <c r="Y20" s="2" t="s">
        <v>52</v>
      </c>
      <c r="Z20" s="2"/>
      <c r="AA20" s="2"/>
      <c r="AB20" s="2" t="s">
        <v>52</v>
      </c>
      <c r="AC20" s="2"/>
      <c r="AD20" s="2"/>
      <c r="AE20" s="2" t="s">
        <v>52</v>
      </c>
      <c r="AF20" s="2"/>
      <c r="AG20" s="2"/>
      <c r="AH20" s="2" t="s">
        <v>52</v>
      </c>
      <c r="AI20" s="2"/>
      <c r="AJ20" s="2"/>
      <c r="AK20" s="2" t="s">
        <v>52</v>
      </c>
      <c r="AL20" s="2"/>
      <c r="AM20" s="2"/>
      <c r="AN20" s="2" t="s">
        <v>52</v>
      </c>
      <c r="AO20" s="2"/>
      <c r="AP20" s="2"/>
      <c r="AQ20" s="2" t="s">
        <v>52</v>
      </c>
      <c r="AR20" s="2"/>
      <c r="AS20" s="2"/>
      <c r="AT20" s="2" t="s">
        <v>52</v>
      </c>
      <c r="AU20" s="2"/>
      <c r="AV20" s="2"/>
      <c r="AW20" s="2" t="s">
        <v>52</v>
      </c>
      <c r="AX20" s="2"/>
      <c r="AY20" s="2"/>
      <c r="AZ20" s="2" t="s">
        <v>52</v>
      </c>
      <c r="BA20" s="2"/>
      <c r="BB20" s="2"/>
      <c r="BC20" s="2" t="s">
        <v>52</v>
      </c>
      <c r="BD20" s="2"/>
      <c r="BE20" s="2"/>
      <c r="BF20" s="2" t="s">
        <v>52</v>
      </c>
      <c r="BG20" s="2"/>
      <c r="BH20" s="2"/>
      <c r="BI20" s="2" t="s">
        <v>52</v>
      </c>
      <c r="BJ20" s="2"/>
      <c r="BK20" s="2"/>
      <c r="BL20" s="2" t="s">
        <v>52</v>
      </c>
      <c r="BM20" s="2"/>
      <c r="BN20" s="2"/>
      <c r="BO20" s="2" t="s">
        <v>52</v>
      </c>
      <c r="BP20" s="2"/>
      <c r="BQ20" s="2"/>
      <c r="BR20" s="2" t="s">
        <v>52</v>
      </c>
      <c r="BS20" s="2"/>
      <c r="BT20" s="2"/>
      <c r="BU20" s="2" t="s">
        <v>52</v>
      </c>
      <c r="BV20" s="2"/>
      <c r="BW20" s="2"/>
      <c r="BX20" s="2" t="s">
        <v>52</v>
      </c>
      <c r="BY20" s="2"/>
      <c r="BZ20" s="2"/>
      <c r="CA20" s="2" t="s">
        <v>52</v>
      </c>
      <c r="CB20" s="2"/>
      <c r="CC20" s="2"/>
      <c r="CD20" s="2" t="s">
        <v>52</v>
      </c>
      <c r="CE20" s="2"/>
      <c r="CF20" s="2"/>
      <c r="CG20" s="2" t="s">
        <v>52</v>
      </c>
      <c r="CH20" s="2"/>
      <c r="CI20" s="2"/>
      <c r="CJ20" s="2" t="s">
        <v>52</v>
      </c>
      <c r="CK20" s="2"/>
      <c r="CL20" s="2"/>
    </row>
    <row r="21" spans="2:90" s="196" customFormat="1" ht="178.5" customHeight="1" x14ac:dyDescent="0.35">
      <c r="B21" s="206" t="s">
        <v>403</v>
      </c>
      <c r="C21" s="199" t="s">
        <v>468</v>
      </c>
      <c r="D21" s="2" t="s">
        <v>130</v>
      </c>
      <c r="E21" s="2" t="s">
        <v>134</v>
      </c>
      <c r="F21" s="199" t="s">
        <v>478</v>
      </c>
      <c r="G21" s="2" t="s">
        <v>145</v>
      </c>
      <c r="H21" s="2" t="s">
        <v>147</v>
      </c>
      <c r="I21" s="186" t="s">
        <v>148</v>
      </c>
      <c r="J21" s="2" t="s">
        <v>52</v>
      </c>
      <c r="K21" s="2"/>
      <c r="L21" s="2"/>
      <c r="M21" s="2" t="s">
        <v>52</v>
      </c>
      <c r="N21" s="2"/>
      <c r="O21" s="2"/>
      <c r="P21" s="2" t="s">
        <v>52</v>
      </c>
      <c r="Q21" s="2"/>
      <c r="R21" s="2"/>
      <c r="S21" s="2" t="s">
        <v>52</v>
      </c>
      <c r="T21" s="2"/>
      <c r="U21" s="2"/>
      <c r="V21" s="2" t="s">
        <v>52</v>
      </c>
      <c r="W21" s="2"/>
      <c r="X21" s="2"/>
      <c r="Y21" s="2" t="s">
        <v>52</v>
      </c>
      <c r="Z21" s="2"/>
      <c r="AA21" s="2"/>
      <c r="AB21" s="2" t="s">
        <v>52</v>
      </c>
      <c r="AC21" s="2"/>
      <c r="AD21" s="2"/>
      <c r="AE21" s="2" t="s">
        <v>52</v>
      </c>
      <c r="AF21" s="2"/>
      <c r="AG21" s="2"/>
      <c r="AH21" s="2" t="s">
        <v>52</v>
      </c>
      <c r="AI21" s="2"/>
      <c r="AJ21" s="2"/>
      <c r="AK21" s="2" t="s">
        <v>52</v>
      </c>
      <c r="AL21" s="2"/>
      <c r="AM21" s="2"/>
      <c r="AN21" s="2" t="s">
        <v>52</v>
      </c>
      <c r="AO21" s="2"/>
      <c r="AP21" s="2"/>
      <c r="AQ21" s="2" t="s">
        <v>52</v>
      </c>
      <c r="AR21" s="2"/>
      <c r="AS21" s="2"/>
      <c r="AT21" s="2" t="s">
        <v>52</v>
      </c>
      <c r="AU21" s="2"/>
      <c r="AV21" s="2"/>
      <c r="AW21" s="2" t="s">
        <v>52</v>
      </c>
      <c r="AX21" s="2"/>
      <c r="AY21" s="2"/>
      <c r="AZ21" s="2" t="s">
        <v>52</v>
      </c>
      <c r="BA21" s="2"/>
      <c r="BB21" s="2"/>
      <c r="BC21" s="2" t="s">
        <v>52</v>
      </c>
      <c r="BD21" s="2"/>
      <c r="BE21" s="2"/>
      <c r="BF21" s="2" t="s">
        <v>52</v>
      </c>
      <c r="BG21" s="2"/>
      <c r="BH21" s="2"/>
      <c r="BI21" s="2" t="s">
        <v>52</v>
      </c>
      <c r="BJ21" s="2"/>
      <c r="BK21" s="2"/>
      <c r="BL21" s="2" t="s">
        <v>52</v>
      </c>
      <c r="BM21" s="2"/>
      <c r="BN21" s="2"/>
      <c r="BO21" s="2" t="s">
        <v>52</v>
      </c>
      <c r="BP21" s="2"/>
      <c r="BQ21" s="2"/>
      <c r="BR21" s="2" t="s">
        <v>52</v>
      </c>
      <c r="BS21" s="2"/>
      <c r="BT21" s="2"/>
      <c r="BU21" s="2" t="s">
        <v>52</v>
      </c>
      <c r="BV21" s="2"/>
      <c r="BW21" s="2"/>
      <c r="BX21" s="2" t="s">
        <v>52</v>
      </c>
      <c r="BY21" s="2"/>
      <c r="BZ21" s="2"/>
      <c r="CA21" s="2" t="s">
        <v>52</v>
      </c>
      <c r="CB21" s="2"/>
      <c r="CC21" s="2"/>
      <c r="CD21" s="2" t="s">
        <v>52</v>
      </c>
      <c r="CE21" s="2"/>
      <c r="CF21" s="2"/>
      <c r="CG21" s="2" t="s">
        <v>52</v>
      </c>
      <c r="CH21" s="2"/>
      <c r="CI21" s="2"/>
      <c r="CJ21" s="2" t="s">
        <v>52</v>
      </c>
      <c r="CK21" s="2"/>
      <c r="CL21" s="2"/>
    </row>
    <row r="22" spans="2:90" ht="54.75" customHeight="1" x14ac:dyDescent="0.35">
      <c r="B22" s="206" t="s">
        <v>404</v>
      </c>
      <c r="C22" s="201" t="s">
        <v>454</v>
      </c>
      <c r="D22" s="186" t="s">
        <v>131</v>
      </c>
      <c r="E22" s="2" t="s">
        <v>134</v>
      </c>
      <c r="F22" s="199" t="s">
        <v>387</v>
      </c>
      <c r="G22" s="2" t="s">
        <v>145</v>
      </c>
      <c r="H22" s="186" t="s">
        <v>147</v>
      </c>
      <c r="I22" s="186" t="s">
        <v>147</v>
      </c>
      <c r="J22" s="2" t="s">
        <v>52</v>
      </c>
      <c r="K22" s="2"/>
      <c r="L22" s="2"/>
      <c r="M22" s="2" t="s">
        <v>52</v>
      </c>
      <c r="N22" s="1"/>
      <c r="O22" s="1"/>
      <c r="P22" s="2" t="s">
        <v>52</v>
      </c>
      <c r="Q22" s="1"/>
      <c r="R22" s="1"/>
      <c r="S22" s="2" t="s">
        <v>52</v>
      </c>
      <c r="T22" s="1"/>
      <c r="U22" s="1"/>
      <c r="V22" s="2" t="s">
        <v>52</v>
      </c>
      <c r="W22" s="1"/>
      <c r="X22" s="1"/>
      <c r="Y22" s="2" t="s">
        <v>52</v>
      </c>
      <c r="Z22" s="1"/>
      <c r="AA22" s="1"/>
      <c r="AB22" s="2" t="s">
        <v>52</v>
      </c>
      <c r="AC22" s="1"/>
      <c r="AD22" s="1"/>
      <c r="AE22" s="2" t="s">
        <v>52</v>
      </c>
      <c r="AF22" s="1"/>
      <c r="AG22" s="1"/>
      <c r="AH22" s="2" t="s">
        <v>52</v>
      </c>
      <c r="AI22" s="1"/>
      <c r="AJ22" s="1"/>
      <c r="AK22" s="2" t="s">
        <v>52</v>
      </c>
      <c r="AL22" s="1"/>
      <c r="AM22" s="1"/>
      <c r="AN22" s="2" t="s">
        <v>52</v>
      </c>
      <c r="AO22" s="1"/>
      <c r="AP22" s="1"/>
      <c r="AQ22" s="2" t="s">
        <v>52</v>
      </c>
      <c r="AR22" s="1"/>
      <c r="AS22" s="1"/>
      <c r="AT22" s="2" t="s">
        <v>52</v>
      </c>
      <c r="AU22" s="1"/>
      <c r="AV22" s="1"/>
      <c r="AW22" s="2" t="s">
        <v>52</v>
      </c>
      <c r="AX22" s="1"/>
      <c r="AY22" s="1"/>
      <c r="AZ22" s="2" t="s">
        <v>52</v>
      </c>
      <c r="BA22" s="1"/>
      <c r="BB22" s="1"/>
      <c r="BC22" s="2" t="s">
        <v>52</v>
      </c>
      <c r="BD22" s="1"/>
      <c r="BE22" s="1"/>
      <c r="BF22" s="2" t="s">
        <v>52</v>
      </c>
      <c r="BG22" s="1"/>
      <c r="BH22" s="1"/>
      <c r="BI22" s="2" t="s">
        <v>52</v>
      </c>
      <c r="BJ22" s="1"/>
      <c r="BK22" s="1"/>
      <c r="BL22" s="2" t="s">
        <v>52</v>
      </c>
      <c r="BM22" s="1"/>
      <c r="BN22" s="1"/>
      <c r="BO22" s="2" t="s">
        <v>52</v>
      </c>
      <c r="BP22" s="1"/>
      <c r="BQ22" s="1"/>
      <c r="BR22" s="2" t="s">
        <v>52</v>
      </c>
      <c r="BS22" s="1"/>
      <c r="BT22" s="1"/>
      <c r="BU22" s="2" t="s">
        <v>52</v>
      </c>
      <c r="BV22" s="1"/>
      <c r="BW22" s="1"/>
      <c r="BX22" s="2" t="s">
        <v>52</v>
      </c>
      <c r="BY22" s="1"/>
      <c r="BZ22" s="1"/>
      <c r="CA22" s="2" t="s">
        <v>52</v>
      </c>
      <c r="CB22" s="1"/>
      <c r="CC22" s="1"/>
      <c r="CD22" s="2" t="s">
        <v>52</v>
      </c>
      <c r="CE22" s="1"/>
      <c r="CF22" s="1"/>
      <c r="CG22" s="2" t="s">
        <v>52</v>
      </c>
      <c r="CH22" s="1"/>
      <c r="CI22" s="1"/>
      <c r="CJ22" s="2" t="s">
        <v>52</v>
      </c>
      <c r="CK22" s="1"/>
      <c r="CL22" s="1"/>
    </row>
    <row r="23" spans="2:90" ht="70.5" customHeight="1" x14ac:dyDescent="0.35">
      <c r="B23" s="206" t="s">
        <v>405</v>
      </c>
      <c r="C23" s="199" t="s">
        <v>412</v>
      </c>
      <c r="D23" s="186" t="s">
        <v>374</v>
      </c>
      <c r="E23" s="2" t="s">
        <v>134</v>
      </c>
      <c r="F23" s="199" t="s">
        <v>463</v>
      </c>
      <c r="G23" s="2" t="s">
        <v>145</v>
      </c>
      <c r="H23" s="186" t="s">
        <v>147</v>
      </c>
      <c r="I23" s="186" t="s">
        <v>147</v>
      </c>
      <c r="J23" s="2" t="s">
        <v>52</v>
      </c>
      <c r="K23" s="2"/>
      <c r="L23" s="2"/>
      <c r="M23" s="2" t="s">
        <v>52</v>
      </c>
      <c r="N23" s="1"/>
      <c r="O23" s="1"/>
      <c r="P23" s="2" t="s">
        <v>52</v>
      </c>
      <c r="Q23" s="1"/>
      <c r="R23" s="1"/>
      <c r="S23" s="2" t="s">
        <v>52</v>
      </c>
      <c r="T23" s="1"/>
      <c r="U23" s="1"/>
      <c r="V23" s="2" t="s">
        <v>52</v>
      </c>
      <c r="W23" s="1"/>
      <c r="X23" s="1"/>
      <c r="Y23" s="2" t="s">
        <v>52</v>
      </c>
      <c r="Z23" s="1"/>
      <c r="AA23" s="1"/>
      <c r="AB23" s="2" t="s">
        <v>52</v>
      </c>
      <c r="AC23" s="1"/>
      <c r="AD23" s="1"/>
      <c r="AE23" s="2" t="s">
        <v>52</v>
      </c>
      <c r="AF23" s="1"/>
      <c r="AG23" s="1"/>
      <c r="AH23" s="2" t="s">
        <v>52</v>
      </c>
      <c r="AI23" s="1"/>
      <c r="AJ23" s="1"/>
      <c r="AK23" s="2" t="s">
        <v>52</v>
      </c>
      <c r="AL23" s="1"/>
      <c r="AM23" s="1"/>
      <c r="AN23" s="2" t="s">
        <v>52</v>
      </c>
      <c r="AO23" s="1"/>
      <c r="AP23" s="1"/>
      <c r="AQ23" s="2" t="s">
        <v>52</v>
      </c>
      <c r="AR23" s="1"/>
      <c r="AS23" s="1"/>
      <c r="AT23" s="2" t="s">
        <v>52</v>
      </c>
      <c r="AU23" s="1"/>
      <c r="AV23" s="1"/>
      <c r="AW23" s="2" t="s">
        <v>52</v>
      </c>
      <c r="AX23" s="1"/>
      <c r="AY23" s="1"/>
      <c r="AZ23" s="2" t="s">
        <v>52</v>
      </c>
      <c r="BA23" s="1"/>
      <c r="BB23" s="1"/>
      <c r="BC23" s="2" t="s">
        <v>52</v>
      </c>
      <c r="BD23" s="1"/>
      <c r="BE23" s="1"/>
      <c r="BF23" s="2" t="s">
        <v>52</v>
      </c>
      <c r="BG23" s="1"/>
      <c r="BH23" s="1"/>
      <c r="BI23" s="2" t="s">
        <v>52</v>
      </c>
      <c r="BJ23" s="1"/>
      <c r="BK23" s="1"/>
      <c r="BL23" s="2" t="s">
        <v>52</v>
      </c>
      <c r="BM23" s="1"/>
      <c r="BN23" s="1"/>
      <c r="BO23" s="2" t="s">
        <v>52</v>
      </c>
      <c r="BP23" s="1"/>
      <c r="BQ23" s="1"/>
      <c r="BR23" s="2" t="s">
        <v>52</v>
      </c>
      <c r="BS23" s="1"/>
      <c r="BT23" s="1"/>
      <c r="BU23" s="2" t="s">
        <v>52</v>
      </c>
      <c r="BV23" s="1"/>
      <c r="BW23" s="1"/>
      <c r="BX23" s="2" t="s">
        <v>52</v>
      </c>
      <c r="BY23" s="1"/>
      <c r="BZ23" s="1"/>
      <c r="CA23" s="2" t="s">
        <v>52</v>
      </c>
      <c r="CB23" s="1"/>
      <c r="CC23" s="1"/>
      <c r="CD23" s="2" t="s">
        <v>52</v>
      </c>
      <c r="CE23" s="1"/>
      <c r="CF23" s="1"/>
      <c r="CG23" s="2" t="s">
        <v>52</v>
      </c>
      <c r="CH23" s="1"/>
      <c r="CI23" s="1"/>
      <c r="CJ23" s="2" t="s">
        <v>52</v>
      </c>
      <c r="CK23" s="1"/>
      <c r="CL23" s="1"/>
    </row>
    <row r="24" spans="2:90" ht="54.75" customHeight="1" x14ac:dyDescent="0.35">
      <c r="B24" s="206" t="s">
        <v>406</v>
      </c>
      <c r="C24" s="201" t="s">
        <v>376</v>
      </c>
      <c r="D24" s="186" t="s">
        <v>409</v>
      </c>
      <c r="E24" s="2" t="s">
        <v>134</v>
      </c>
      <c r="F24" s="199" t="s">
        <v>388</v>
      </c>
      <c r="G24" s="2" t="s">
        <v>145</v>
      </c>
      <c r="H24" s="186" t="s">
        <v>147</v>
      </c>
      <c r="I24" s="186" t="s">
        <v>147</v>
      </c>
      <c r="J24" s="2" t="s">
        <v>52</v>
      </c>
      <c r="K24" s="2"/>
      <c r="L24" s="2"/>
      <c r="M24" s="2" t="s">
        <v>52</v>
      </c>
      <c r="N24" s="1"/>
      <c r="O24" s="1"/>
      <c r="P24" s="2" t="s">
        <v>52</v>
      </c>
      <c r="Q24" s="1"/>
      <c r="R24" s="1"/>
      <c r="S24" s="2" t="s">
        <v>52</v>
      </c>
      <c r="T24" s="1"/>
      <c r="U24" s="1"/>
      <c r="V24" s="2" t="s">
        <v>52</v>
      </c>
      <c r="W24" s="1"/>
      <c r="X24" s="1"/>
      <c r="Y24" s="2" t="s">
        <v>52</v>
      </c>
      <c r="Z24" s="1"/>
      <c r="AA24" s="1"/>
      <c r="AB24" s="2" t="s">
        <v>52</v>
      </c>
      <c r="AC24" s="1"/>
      <c r="AD24" s="1"/>
      <c r="AE24" s="2" t="s">
        <v>52</v>
      </c>
      <c r="AF24" s="1"/>
      <c r="AG24" s="1"/>
      <c r="AH24" s="2" t="s">
        <v>52</v>
      </c>
      <c r="AI24" s="1"/>
      <c r="AJ24" s="1"/>
      <c r="AK24" s="2" t="s">
        <v>52</v>
      </c>
      <c r="AL24" s="1"/>
      <c r="AM24" s="1"/>
      <c r="AN24" s="2" t="s">
        <v>52</v>
      </c>
      <c r="AO24" s="1"/>
      <c r="AP24" s="1"/>
      <c r="AQ24" s="2" t="s">
        <v>52</v>
      </c>
      <c r="AR24" s="1"/>
      <c r="AS24" s="1"/>
      <c r="AT24" s="2" t="s">
        <v>52</v>
      </c>
      <c r="AU24" s="1"/>
      <c r="AV24" s="1"/>
      <c r="AW24" s="2" t="s">
        <v>52</v>
      </c>
      <c r="AX24" s="1"/>
      <c r="AY24" s="1"/>
      <c r="AZ24" s="2" t="s">
        <v>52</v>
      </c>
      <c r="BA24" s="1"/>
      <c r="BB24" s="1"/>
      <c r="BC24" s="2" t="s">
        <v>52</v>
      </c>
      <c r="BD24" s="1"/>
      <c r="BE24" s="1"/>
      <c r="BF24" s="2" t="s">
        <v>52</v>
      </c>
      <c r="BG24" s="1"/>
      <c r="BH24" s="1"/>
      <c r="BI24" s="2" t="s">
        <v>52</v>
      </c>
      <c r="BJ24" s="1"/>
      <c r="BK24" s="1"/>
      <c r="BL24" s="2" t="s">
        <v>52</v>
      </c>
      <c r="BM24" s="1"/>
      <c r="BN24" s="1"/>
      <c r="BO24" s="2" t="s">
        <v>52</v>
      </c>
      <c r="BP24" s="1"/>
      <c r="BQ24" s="1"/>
      <c r="BR24" s="2" t="s">
        <v>52</v>
      </c>
      <c r="BS24" s="1"/>
      <c r="BT24" s="1"/>
      <c r="BU24" s="2" t="s">
        <v>52</v>
      </c>
      <c r="BV24" s="1"/>
      <c r="BW24" s="1"/>
      <c r="BX24" s="2" t="s">
        <v>52</v>
      </c>
      <c r="BY24" s="1"/>
      <c r="BZ24" s="1"/>
      <c r="CA24" s="2" t="s">
        <v>52</v>
      </c>
      <c r="CB24" s="1"/>
      <c r="CC24" s="1"/>
      <c r="CD24" s="2" t="s">
        <v>52</v>
      </c>
      <c r="CE24" s="1"/>
      <c r="CF24" s="1"/>
      <c r="CG24" s="2" t="s">
        <v>52</v>
      </c>
      <c r="CH24" s="1"/>
      <c r="CI24" s="1"/>
      <c r="CJ24" s="2" t="s">
        <v>52</v>
      </c>
      <c r="CK24" s="1"/>
      <c r="CL24" s="1"/>
    </row>
    <row r="25" spans="2:90" ht="54.75" customHeight="1" x14ac:dyDescent="0.35">
      <c r="B25" s="206" t="s">
        <v>407</v>
      </c>
      <c r="C25" s="201" t="s">
        <v>360</v>
      </c>
      <c r="D25" s="186" t="s">
        <v>132</v>
      </c>
      <c r="E25" s="2" t="s">
        <v>408</v>
      </c>
      <c r="F25" s="199" t="s">
        <v>411</v>
      </c>
      <c r="G25" s="2" t="s">
        <v>145</v>
      </c>
      <c r="H25" s="186" t="s">
        <v>147</v>
      </c>
      <c r="I25" s="186" t="s">
        <v>147</v>
      </c>
      <c r="J25" s="2" t="s">
        <v>52</v>
      </c>
      <c r="K25" s="2"/>
      <c r="L25" s="2"/>
      <c r="M25" s="2" t="s">
        <v>52</v>
      </c>
      <c r="N25" s="1"/>
      <c r="O25" s="1"/>
      <c r="P25" s="2" t="s">
        <v>52</v>
      </c>
      <c r="Q25" s="1"/>
      <c r="R25" s="1"/>
      <c r="S25" s="2" t="s">
        <v>52</v>
      </c>
      <c r="T25" s="1"/>
      <c r="U25" s="1"/>
      <c r="V25" s="2" t="s">
        <v>52</v>
      </c>
      <c r="W25" s="1"/>
      <c r="X25" s="1"/>
      <c r="Y25" s="2" t="s">
        <v>52</v>
      </c>
      <c r="Z25" s="1"/>
      <c r="AA25" s="1"/>
      <c r="AB25" s="2" t="s">
        <v>52</v>
      </c>
      <c r="AC25" s="1"/>
      <c r="AD25" s="1"/>
      <c r="AE25" s="2" t="s">
        <v>52</v>
      </c>
      <c r="AF25" s="1"/>
      <c r="AG25" s="1"/>
      <c r="AH25" s="2" t="s">
        <v>52</v>
      </c>
      <c r="AI25" s="1"/>
      <c r="AJ25" s="1"/>
      <c r="AK25" s="2" t="s">
        <v>52</v>
      </c>
      <c r="AL25" s="1"/>
      <c r="AM25" s="1"/>
      <c r="AN25" s="2" t="s">
        <v>52</v>
      </c>
      <c r="AO25" s="1"/>
      <c r="AP25" s="1"/>
      <c r="AQ25" s="2" t="s">
        <v>52</v>
      </c>
      <c r="AR25" s="1"/>
      <c r="AS25" s="1"/>
      <c r="AT25" s="2" t="s">
        <v>52</v>
      </c>
      <c r="AU25" s="1"/>
      <c r="AV25" s="1"/>
      <c r="AW25" s="2" t="s">
        <v>52</v>
      </c>
      <c r="AX25" s="1"/>
      <c r="AY25" s="1"/>
      <c r="AZ25" s="2" t="s">
        <v>52</v>
      </c>
      <c r="BA25" s="1"/>
      <c r="BB25" s="1"/>
      <c r="BC25" s="2" t="s">
        <v>52</v>
      </c>
      <c r="BD25" s="1"/>
      <c r="BE25" s="1"/>
      <c r="BF25" s="2" t="s">
        <v>52</v>
      </c>
      <c r="BG25" s="1"/>
      <c r="BH25" s="1"/>
      <c r="BI25" s="2" t="s">
        <v>52</v>
      </c>
      <c r="BJ25" s="1"/>
      <c r="BK25" s="1"/>
      <c r="BL25" s="2" t="s">
        <v>52</v>
      </c>
      <c r="BM25" s="1"/>
      <c r="BN25" s="1"/>
      <c r="BO25" s="2" t="s">
        <v>52</v>
      </c>
      <c r="BP25" s="1"/>
      <c r="BQ25" s="1"/>
      <c r="BR25" s="2" t="s">
        <v>52</v>
      </c>
      <c r="BS25" s="1"/>
      <c r="BT25" s="1"/>
      <c r="BU25" s="2" t="s">
        <v>52</v>
      </c>
      <c r="BV25" s="1"/>
      <c r="BW25" s="1"/>
      <c r="BX25" s="2" t="s">
        <v>52</v>
      </c>
      <c r="BY25" s="1"/>
      <c r="BZ25" s="1"/>
      <c r="CA25" s="2" t="s">
        <v>52</v>
      </c>
      <c r="CB25" s="1"/>
      <c r="CC25" s="1"/>
      <c r="CD25" s="2" t="s">
        <v>52</v>
      </c>
      <c r="CE25" s="1"/>
      <c r="CF25" s="1"/>
      <c r="CG25" s="2" t="s">
        <v>52</v>
      </c>
      <c r="CH25" s="1"/>
      <c r="CI25" s="1"/>
      <c r="CJ25" s="2" t="s">
        <v>52</v>
      </c>
      <c r="CK25" s="1"/>
      <c r="CL25" s="1"/>
    </row>
    <row r="26" spans="2:90" ht="54.75" customHeight="1" x14ac:dyDescent="0.35">
      <c r="B26" s="206" t="s">
        <v>434</v>
      </c>
      <c r="C26" s="201" t="s">
        <v>391</v>
      </c>
      <c r="D26" s="186" t="s">
        <v>131</v>
      </c>
      <c r="E26" s="2" t="s">
        <v>134</v>
      </c>
      <c r="F26" s="199" t="s">
        <v>143</v>
      </c>
      <c r="G26" s="2" t="s">
        <v>145</v>
      </c>
      <c r="H26" s="186" t="s">
        <v>147</v>
      </c>
      <c r="I26" s="186" t="s">
        <v>148</v>
      </c>
      <c r="J26" s="2" t="s">
        <v>52</v>
      </c>
      <c r="K26" s="2"/>
      <c r="L26" s="2"/>
      <c r="M26" s="2" t="s">
        <v>52</v>
      </c>
      <c r="N26" s="1"/>
      <c r="O26" s="1"/>
      <c r="P26" s="2" t="s">
        <v>52</v>
      </c>
      <c r="Q26" s="1"/>
      <c r="R26" s="1"/>
      <c r="S26" s="2" t="s">
        <v>52</v>
      </c>
      <c r="T26" s="1"/>
      <c r="U26" s="1"/>
      <c r="V26" s="2" t="s">
        <v>52</v>
      </c>
      <c r="W26" s="1"/>
      <c r="X26" s="1"/>
      <c r="Y26" s="2" t="s">
        <v>52</v>
      </c>
      <c r="Z26" s="1"/>
      <c r="AA26" s="1"/>
      <c r="AB26" s="2" t="s">
        <v>52</v>
      </c>
      <c r="AC26" s="1"/>
      <c r="AD26" s="1"/>
      <c r="AE26" s="2" t="s">
        <v>52</v>
      </c>
      <c r="AF26" s="1"/>
      <c r="AG26" s="1"/>
      <c r="AH26" s="2" t="s">
        <v>52</v>
      </c>
      <c r="AI26" s="1"/>
      <c r="AJ26" s="1"/>
      <c r="AK26" s="2" t="s">
        <v>52</v>
      </c>
      <c r="AL26" s="1"/>
      <c r="AM26" s="1"/>
      <c r="AN26" s="2" t="s">
        <v>52</v>
      </c>
      <c r="AO26" s="1"/>
      <c r="AP26" s="1"/>
      <c r="AQ26" s="2" t="s">
        <v>52</v>
      </c>
      <c r="AR26" s="1"/>
      <c r="AS26" s="1"/>
      <c r="AT26" s="2" t="s">
        <v>52</v>
      </c>
      <c r="AU26" s="1"/>
      <c r="AV26" s="1"/>
      <c r="AW26" s="2" t="s">
        <v>52</v>
      </c>
      <c r="AX26" s="1"/>
      <c r="AY26" s="1"/>
      <c r="AZ26" s="2" t="s">
        <v>52</v>
      </c>
      <c r="BA26" s="1"/>
      <c r="BB26" s="1"/>
      <c r="BC26" s="2" t="s">
        <v>52</v>
      </c>
      <c r="BD26" s="1"/>
      <c r="BE26" s="1"/>
      <c r="BF26" s="2" t="s">
        <v>52</v>
      </c>
      <c r="BG26" s="1"/>
      <c r="BH26" s="1"/>
      <c r="BI26" s="2" t="s">
        <v>52</v>
      </c>
      <c r="BJ26" s="1"/>
      <c r="BK26" s="1"/>
      <c r="BL26" s="2" t="s">
        <v>52</v>
      </c>
      <c r="BM26" s="1"/>
      <c r="BN26" s="1"/>
      <c r="BO26" s="2" t="s">
        <v>52</v>
      </c>
      <c r="BP26" s="1"/>
      <c r="BQ26" s="1"/>
      <c r="BR26" s="2" t="s">
        <v>52</v>
      </c>
      <c r="BS26" s="1"/>
      <c r="BT26" s="1"/>
      <c r="BU26" s="2" t="s">
        <v>52</v>
      </c>
      <c r="BV26" s="1"/>
      <c r="BW26" s="1"/>
      <c r="BX26" s="2" t="s">
        <v>52</v>
      </c>
      <c r="BY26" s="1"/>
      <c r="BZ26" s="1"/>
      <c r="CA26" s="2" t="s">
        <v>52</v>
      </c>
      <c r="CB26" s="1"/>
      <c r="CC26" s="1"/>
      <c r="CD26" s="2" t="s">
        <v>52</v>
      </c>
      <c r="CE26" s="1"/>
      <c r="CF26" s="1"/>
      <c r="CG26" s="2" t="s">
        <v>52</v>
      </c>
      <c r="CH26" s="1"/>
      <c r="CI26" s="1"/>
      <c r="CJ26" s="2" t="s">
        <v>52</v>
      </c>
      <c r="CK26" s="1"/>
      <c r="CL26" s="1"/>
    </row>
    <row r="27" spans="2:90" ht="54.75" customHeight="1" x14ac:dyDescent="0.35">
      <c r="B27" s="206" t="s">
        <v>435</v>
      </c>
      <c r="C27" s="201" t="s">
        <v>363</v>
      </c>
      <c r="D27" s="186" t="s">
        <v>410</v>
      </c>
      <c r="E27" s="2" t="s">
        <v>408</v>
      </c>
      <c r="F27" s="199" t="s">
        <v>364</v>
      </c>
      <c r="G27" s="2" t="s">
        <v>145</v>
      </c>
      <c r="H27" s="186" t="s">
        <v>147</v>
      </c>
      <c r="I27" s="186" t="s">
        <v>148</v>
      </c>
      <c r="J27" s="2" t="s">
        <v>52</v>
      </c>
      <c r="K27" s="2"/>
      <c r="L27" s="2"/>
      <c r="M27" s="2" t="s">
        <v>52</v>
      </c>
      <c r="N27" s="1"/>
      <c r="O27" s="1"/>
      <c r="P27" s="2" t="s">
        <v>52</v>
      </c>
      <c r="Q27" s="1"/>
      <c r="R27" s="1"/>
      <c r="S27" s="2" t="s">
        <v>52</v>
      </c>
      <c r="T27" s="1"/>
      <c r="U27" s="1"/>
      <c r="V27" s="2" t="s">
        <v>52</v>
      </c>
      <c r="W27" s="1"/>
      <c r="X27" s="1"/>
      <c r="Y27" s="2" t="s">
        <v>52</v>
      </c>
      <c r="Z27" s="1"/>
      <c r="AA27" s="1"/>
      <c r="AB27" s="2" t="s">
        <v>52</v>
      </c>
      <c r="AC27" s="1"/>
      <c r="AD27" s="1"/>
      <c r="AE27" s="2" t="s">
        <v>52</v>
      </c>
      <c r="AF27" s="1"/>
      <c r="AG27" s="1"/>
      <c r="AH27" s="2" t="s">
        <v>52</v>
      </c>
      <c r="AI27" s="1"/>
      <c r="AJ27" s="1"/>
      <c r="AK27" s="2" t="s">
        <v>52</v>
      </c>
      <c r="AL27" s="1"/>
      <c r="AM27" s="1"/>
      <c r="AN27" s="2" t="s">
        <v>52</v>
      </c>
      <c r="AO27" s="1"/>
      <c r="AP27" s="1"/>
      <c r="AQ27" s="2" t="s">
        <v>52</v>
      </c>
      <c r="AR27" s="1"/>
      <c r="AS27" s="1"/>
      <c r="AT27" s="2" t="s">
        <v>52</v>
      </c>
      <c r="AU27" s="1"/>
      <c r="AV27" s="1"/>
      <c r="AW27" s="2" t="s">
        <v>52</v>
      </c>
      <c r="AX27" s="1"/>
      <c r="AY27" s="1"/>
      <c r="AZ27" s="2" t="s">
        <v>52</v>
      </c>
      <c r="BA27" s="1"/>
      <c r="BB27" s="1"/>
      <c r="BC27" s="2" t="s">
        <v>52</v>
      </c>
      <c r="BD27" s="1"/>
      <c r="BE27" s="1"/>
      <c r="BF27" s="2" t="s">
        <v>52</v>
      </c>
      <c r="BG27" s="1"/>
      <c r="BH27" s="1"/>
      <c r="BI27" s="2" t="s">
        <v>52</v>
      </c>
      <c r="BJ27" s="1"/>
      <c r="BK27" s="1"/>
      <c r="BL27" s="2" t="s">
        <v>52</v>
      </c>
      <c r="BM27" s="1"/>
      <c r="BN27" s="1"/>
      <c r="BO27" s="2" t="s">
        <v>52</v>
      </c>
      <c r="BP27" s="1"/>
      <c r="BQ27" s="1"/>
      <c r="BR27" s="2" t="s">
        <v>52</v>
      </c>
      <c r="BS27" s="1"/>
      <c r="BT27" s="1"/>
      <c r="BU27" s="2" t="s">
        <v>52</v>
      </c>
      <c r="BV27" s="1"/>
      <c r="BW27" s="1"/>
      <c r="BX27" s="2" t="s">
        <v>52</v>
      </c>
      <c r="BY27" s="1"/>
      <c r="BZ27" s="1"/>
      <c r="CA27" s="2" t="s">
        <v>52</v>
      </c>
      <c r="CB27" s="1"/>
      <c r="CC27" s="1"/>
      <c r="CD27" s="2" t="s">
        <v>52</v>
      </c>
      <c r="CE27" s="1"/>
      <c r="CF27" s="1"/>
      <c r="CG27" s="2" t="s">
        <v>52</v>
      </c>
      <c r="CH27" s="1"/>
      <c r="CI27" s="1"/>
      <c r="CJ27" s="2" t="s">
        <v>52</v>
      </c>
      <c r="CK27" s="1"/>
      <c r="CL27" s="1"/>
    </row>
    <row r="28" spans="2:90" ht="54.75" customHeight="1" thickBot="1" x14ac:dyDescent="0.4">
      <c r="B28" s="206" t="s">
        <v>440</v>
      </c>
      <c r="C28" s="198" t="s">
        <v>426</v>
      </c>
      <c r="D28" s="192" t="s">
        <v>130</v>
      </c>
      <c r="E28" s="192" t="s">
        <v>134</v>
      </c>
      <c r="F28" s="200" t="s">
        <v>378</v>
      </c>
      <c r="G28" s="196" t="s">
        <v>146</v>
      </c>
      <c r="H28" s="187" t="s">
        <v>147</v>
      </c>
      <c r="I28" s="187" t="s">
        <v>147</v>
      </c>
      <c r="J28" s="2" t="s">
        <v>52</v>
      </c>
      <c r="K28" s="2"/>
      <c r="L28" s="2"/>
      <c r="M28" s="2" t="s">
        <v>52</v>
      </c>
      <c r="N28" s="1"/>
      <c r="O28" s="1"/>
      <c r="P28" s="2" t="s">
        <v>52</v>
      </c>
      <c r="Q28" s="1"/>
      <c r="R28" s="1"/>
      <c r="S28" s="2" t="s">
        <v>52</v>
      </c>
      <c r="T28" s="1"/>
      <c r="U28" s="1"/>
      <c r="V28" s="2" t="s">
        <v>52</v>
      </c>
      <c r="W28" s="1"/>
      <c r="X28" s="1"/>
      <c r="Y28" s="2" t="s">
        <v>52</v>
      </c>
      <c r="Z28" s="1"/>
      <c r="AA28" s="1"/>
      <c r="AB28" s="2" t="s">
        <v>52</v>
      </c>
      <c r="AC28" s="1"/>
      <c r="AD28" s="1"/>
      <c r="AE28" s="2" t="s">
        <v>52</v>
      </c>
      <c r="AF28" s="1"/>
      <c r="AG28" s="1"/>
      <c r="AH28" s="2" t="s">
        <v>52</v>
      </c>
      <c r="AI28" s="1"/>
      <c r="AJ28" s="1"/>
      <c r="AK28" s="2" t="s">
        <v>52</v>
      </c>
      <c r="AL28" s="1"/>
      <c r="AM28" s="1"/>
      <c r="AN28" s="2" t="s">
        <v>52</v>
      </c>
      <c r="AO28" s="1"/>
      <c r="AP28" s="1"/>
      <c r="AQ28" s="2" t="s">
        <v>52</v>
      </c>
      <c r="AR28" s="1"/>
      <c r="AS28" s="1"/>
      <c r="AT28" s="2" t="s">
        <v>52</v>
      </c>
      <c r="AU28" s="1"/>
      <c r="AV28" s="1"/>
      <c r="AW28" s="2" t="s">
        <v>52</v>
      </c>
      <c r="AX28" s="1"/>
      <c r="AY28" s="1"/>
      <c r="AZ28" s="2" t="s">
        <v>52</v>
      </c>
      <c r="BA28" s="1"/>
      <c r="BB28" s="1"/>
      <c r="BC28" s="2" t="s">
        <v>52</v>
      </c>
      <c r="BD28" s="1"/>
      <c r="BE28" s="1"/>
      <c r="BF28" s="2" t="s">
        <v>52</v>
      </c>
      <c r="BG28" s="1"/>
      <c r="BH28" s="1"/>
      <c r="BI28" s="2" t="s">
        <v>52</v>
      </c>
      <c r="BJ28" s="1"/>
      <c r="BK28" s="1"/>
      <c r="BL28" s="2" t="s">
        <v>52</v>
      </c>
      <c r="BM28" s="1"/>
      <c r="BN28" s="1"/>
      <c r="BO28" s="2" t="s">
        <v>52</v>
      </c>
      <c r="BP28" s="1"/>
      <c r="BQ28" s="1"/>
      <c r="BR28" s="2" t="s">
        <v>52</v>
      </c>
      <c r="BS28" s="1"/>
      <c r="BT28" s="1"/>
      <c r="BU28" s="2" t="s">
        <v>52</v>
      </c>
      <c r="BV28" s="1"/>
      <c r="BW28" s="1"/>
      <c r="BX28" s="2" t="s">
        <v>52</v>
      </c>
      <c r="BY28" s="1"/>
      <c r="BZ28" s="1"/>
      <c r="CA28" s="2" t="s">
        <v>52</v>
      </c>
      <c r="CB28" s="1"/>
      <c r="CC28" s="1"/>
      <c r="CD28" s="2" t="s">
        <v>52</v>
      </c>
      <c r="CE28" s="1"/>
      <c r="CF28" s="1"/>
      <c r="CG28" s="2" t="s">
        <v>52</v>
      </c>
      <c r="CH28" s="1"/>
      <c r="CI28" s="1"/>
      <c r="CJ28" s="2" t="s">
        <v>52</v>
      </c>
      <c r="CK28" s="1"/>
      <c r="CL28" s="1"/>
    </row>
    <row r="29" spans="2:90" ht="16" customHeight="1" thickBot="1" x14ac:dyDescent="0.4">
      <c r="B29" s="306"/>
      <c r="C29" s="307"/>
      <c r="D29" s="307"/>
      <c r="E29" s="307"/>
      <c r="F29" s="307"/>
      <c r="G29" s="307"/>
      <c r="H29" s="308"/>
      <c r="I29" s="151"/>
      <c r="J29" s="306"/>
      <c r="K29" s="307"/>
      <c r="L29" s="307"/>
      <c r="M29" s="307" t="s">
        <v>52</v>
      </c>
      <c r="N29" s="307"/>
      <c r="O29" s="307"/>
      <c r="P29" s="308" t="s">
        <v>52</v>
      </c>
      <c r="Q29" s="306"/>
      <c r="R29" s="307"/>
      <c r="S29" s="307" t="s">
        <v>52</v>
      </c>
      <c r="T29" s="307"/>
      <c r="U29" s="307"/>
      <c r="V29" s="307" t="s">
        <v>52</v>
      </c>
      <c r="W29" s="308"/>
      <c r="X29" s="306"/>
      <c r="Y29" s="309" t="s">
        <v>52</v>
      </c>
      <c r="Z29" s="309"/>
      <c r="AA29" s="309"/>
      <c r="AB29" s="309" t="s">
        <v>52</v>
      </c>
      <c r="AC29" s="309"/>
      <c r="AD29" s="309"/>
      <c r="AE29" s="306" t="s">
        <v>52</v>
      </c>
      <c r="AF29" s="309"/>
      <c r="AG29" s="309"/>
      <c r="AH29" s="309" t="s">
        <v>52</v>
      </c>
      <c r="AI29" s="309"/>
      <c r="AJ29" s="309"/>
      <c r="AK29" s="309" t="s">
        <v>52</v>
      </c>
      <c r="AL29" s="306"/>
      <c r="AM29" s="309"/>
      <c r="AN29" s="309" t="s">
        <v>52</v>
      </c>
      <c r="AO29" s="309"/>
      <c r="AP29" s="309"/>
      <c r="AQ29" s="309" t="s">
        <v>52</v>
      </c>
      <c r="AR29" s="309"/>
      <c r="AS29" s="306"/>
      <c r="AT29" s="309" t="s">
        <v>52</v>
      </c>
      <c r="AU29" s="309"/>
      <c r="AV29" s="309"/>
      <c r="AW29" s="309" t="s">
        <v>52</v>
      </c>
      <c r="AX29" s="309"/>
      <c r="AY29" s="309"/>
      <c r="AZ29" s="306" t="s">
        <v>52</v>
      </c>
      <c r="BA29" s="309"/>
      <c r="BB29" s="309"/>
      <c r="BC29" s="309" t="s">
        <v>52</v>
      </c>
      <c r="BD29" s="309"/>
      <c r="BE29" s="309"/>
      <c r="BF29" s="309" t="s">
        <v>52</v>
      </c>
      <c r="BG29" s="306"/>
      <c r="BH29" s="309"/>
      <c r="BI29" s="309" t="s">
        <v>52</v>
      </c>
      <c r="BJ29" s="309"/>
      <c r="BK29" s="309"/>
      <c r="BL29" s="309" t="s">
        <v>52</v>
      </c>
      <c r="BM29" s="309"/>
      <c r="BN29" s="306"/>
      <c r="BO29" s="309" t="s">
        <v>52</v>
      </c>
      <c r="BP29" s="309"/>
      <c r="BQ29" s="309"/>
      <c r="BR29" s="309" t="s">
        <v>52</v>
      </c>
      <c r="BS29" s="309"/>
      <c r="BT29" s="309"/>
      <c r="BU29" s="306" t="s">
        <v>52</v>
      </c>
      <c r="BV29" s="307"/>
      <c r="BW29" s="307"/>
      <c r="BX29" s="307" t="s">
        <v>52</v>
      </c>
      <c r="BY29" s="307"/>
      <c r="BZ29" s="307"/>
      <c r="CA29" s="307" t="s">
        <v>52</v>
      </c>
      <c r="CB29" s="306"/>
      <c r="CC29" s="307"/>
      <c r="CD29" s="307" t="s">
        <v>52</v>
      </c>
      <c r="CE29" s="307"/>
      <c r="CF29" s="307"/>
      <c r="CG29" s="307" t="s">
        <v>52</v>
      </c>
      <c r="CH29" s="307"/>
      <c r="CI29" s="306"/>
      <c r="CJ29" s="307" t="s">
        <v>52</v>
      </c>
      <c r="CK29" s="307"/>
      <c r="CL29" s="308"/>
    </row>
  </sheetData>
  <mergeCells count="65">
    <mergeCell ref="N6:O6"/>
    <mergeCell ref="C2:O2"/>
    <mergeCell ref="C3:D3"/>
    <mergeCell ref="E3:F3"/>
    <mergeCell ref="G3:H6"/>
    <mergeCell ref="J3:K3"/>
    <mergeCell ref="M3:N3"/>
    <mergeCell ref="C4:D4"/>
    <mergeCell ref="E4:F4"/>
    <mergeCell ref="K4:L4"/>
    <mergeCell ref="N4:O4"/>
    <mergeCell ref="C5:D5"/>
    <mergeCell ref="E5:F5"/>
    <mergeCell ref="C6:D6"/>
    <mergeCell ref="E6:F6"/>
    <mergeCell ref="K6:L6"/>
    <mergeCell ref="V7:X7"/>
    <mergeCell ref="B7:B8"/>
    <mergeCell ref="C7:C8"/>
    <mergeCell ref="D7:D8"/>
    <mergeCell ref="E7:E8"/>
    <mergeCell ref="F7:F8"/>
    <mergeCell ref="G7:G8"/>
    <mergeCell ref="I7:I8"/>
    <mergeCell ref="H7:H8"/>
    <mergeCell ref="J7:L7"/>
    <mergeCell ref="M7:O7"/>
    <mergeCell ref="P7:R7"/>
    <mergeCell ref="S7:U7"/>
    <mergeCell ref="BF7:BH7"/>
    <mergeCell ref="Y7:AA7"/>
    <mergeCell ref="AB7:AD7"/>
    <mergeCell ref="AE7:AG7"/>
    <mergeCell ref="AH7:AJ7"/>
    <mergeCell ref="AK7:AM7"/>
    <mergeCell ref="AN7:AP7"/>
    <mergeCell ref="B29:H29"/>
    <mergeCell ref="AS29:AY29"/>
    <mergeCell ref="AZ29:BF29"/>
    <mergeCell ref="BG29:BM29"/>
    <mergeCell ref="BN29:BT29"/>
    <mergeCell ref="CA7:CC7"/>
    <mergeCell ref="CD7:CF7"/>
    <mergeCell ref="CG7:CI7"/>
    <mergeCell ref="CJ7:CL7"/>
    <mergeCell ref="B9:H9"/>
    <mergeCell ref="BI7:BK7"/>
    <mergeCell ref="BL7:BN7"/>
    <mergeCell ref="BO7:BQ7"/>
    <mergeCell ref="BR7:BT7"/>
    <mergeCell ref="BU7:BW7"/>
    <mergeCell ref="BX7:BZ7"/>
    <mergeCell ref="AQ7:AS7"/>
    <mergeCell ref="AT7:AV7"/>
    <mergeCell ref="AW7:AY7"/>
    <mergeCell ref="AZ7:BB7"/>
    <mergeCell ref="BC7:BE7"/>
    <mergeCell ref="BU29:CA29"/>
    <mergeCell ref="CB29:CH29"/>
    <mergeCell ref="CI29:CL29"/>
    <mergeCell ref="J29:P29"/>
    <mergeCell ref="Q29:W29"/>
    <mergeCell ref="X29:AD29"/>
    <mergeCell ref="AE29:AK29"/>
    <mergeCell ref="AL29:AR29"/>
  </mergeCells>
  <phoneticPr fontId="1" type="noConversion"/>
  <conditionalFormatting sqref="H10:I25">
    <cfRule type="containsText" dxfId="63" priority="31" operator="containsText" text="WP">
      <formula>NOT(ISERROR(SEARCH("WP",H10)))</formula>
    </cfRule>
    <cfRule type="containsText" dxfId="62" priority="32" operator="containsText" text="HP">
      <formula>NOT(ISERROR(SEARCH("HP",H10)))</formula>
    </cfRule>
  </conditionalFormatting>
  <conditionalFormatting sqref="H20:I21">
    <cfRule type="containsText" dxfId="61" priority="9" operator="containsText" text="WP">
      <formula>NOT(ISERROR(SEARCH("WP",H20)))</formula>
    </cfRule>
    <cfRule type="containsText" dxfId="60" priority="10" operator="containsText" text="HP">
      <formula>NOT(ISERROR(SEARCH("HP",H20)))</formula>
    </cfRule>
  </conditionalFormatting>
  <conditionalFormatting sqref="H26:I28">
    <cfRule type="containsText" dxfId="59" priority="1" operator="containsText" text="WP">
      <formula>NOT(ISERROR(SEARCH("WP",H26)))</formula>
    </cfRule>
    <cfRule type="containsText" dxfId="58" priority="2" operator="containsText" text="HP">
      <formula>NOT(ISERROR(SEARCH("HP",H26)))</formula>
    </cfRule>
  </conditionalFormatting>
  <conditionalFormatting sqref="J10:M28 P10:P28 S10:S28 V10:V28 Y10:Y28 AB10:AB28 AE10:AE28 AH10:AH28 AK10:AK28 AN10:AN28 AQ10:AQ28 AT10:AT28 AW10:AW28 AZ10:AZ28 BC10:BC28 BF10:BF28 BI10:BI28 BL10:BL28 BO10:BO28 BR10:BR28 BU10:BU28 BX10:BX28 CA10:CA28 CD10:CD28 CG10:CG28 CJ10:CJ28">
    <cfRule type="containsText" dxfId="57" priority="11" operator="containsText" text="No">
      <formula>NOT(ISERROR(SEARCH("No",J10)))</formula>
    </cfRule>
    <cfRule type="containsText" dxfId="56" priority="12" operator="containsText" text="Yes">
      <formula>NOT(ISERROR(SEARCH("Yes",J10)))</formula>
    </cfRule>
  </conditionalFormatting>
  <conditionalFormatting sqref="J20:CL20">
    <cfRule type="containsText" dxfId="55" priority="7" operator="containsText" text="No">
      <formula>NOT(ISERROR(SEARCH("No",J20)))</formula>
    </cfRule>
    <cfRule type="containsText" dxfId="54" priority="8" operator="containsText" text="Yes">
      <formula>NOT(ISERROR(SEARCH("Yes",J20)))</formula>
    </cfRule>
  </conditionalFormatting>
  <dataValidations count="1">
    <dataValidation type="list" allowBlank="1" showInputMessage="1" showErrorMessage="1" sqref="S10:S29 M10:M29 V10:V29 AN10:AN29 AK10:AK29 AH10:AH29 AE10:AE29 AB10:AB29 AQ10:AQ29 AT10:AT29 AW10:AW29 AZ10:AZ29 BC10:BC29 BF10:BF29 BI10:BI29 BL10:BL29 BO10:BO29 BR10:BR29 BU10:BU29 BX10:BX29 CA10:CA29 CD10:CD29 CG10:CG29 CJ10:CJ29 J10:J29 Y10:Y29 P10:P29" xr:uid="{DC7B3B3D-E613-41EE-ACC4-18883918EFDF}">
      <formula1>"Yes, No"</formula1>
    </dataValidation>
  </dataValidations>
  <hyperlinks>
    <hyperlink ref="E4" r:id="rId1" display="EVAMP001-DEC-5400-CV-SPE-0004" xr:uid="{A66C0A8C-9630-4590-971C-155BF569F8B2}"/>
    <hyperlink ref="E4:F4" r:id="rId2" display="EVAMP001-THS-QA-ITP-0001 " xr:uid="{DA14E34E-AAF1-4744-B007-46864A00B5F0}"/>
  </hyperlinks>
  <pageMargins left="0.7" right="0.7" top="0.75" bottom="0.75" header="0.3" footer="0.3"/>
  <pageSetup paperSize="9" orientation="portrait" r:id="rId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685817-F8B3-4907-A5DD-7061336BE66B}">
  <sheetPr>
    <tabColor theme="9" tint="0.39997558519241921"/>
  </sheetPr>
  <dimension ref="B1:CM22"/>
  <sheetViews>
    <sheetView zoomScale="70" zoomScaleNormal="70" workbookViewId="0">
      <pane xSplit="10" ySplit="6" topLeftCell="K7" activePane="bottomRight" state="frozen"/>
      <selection pane="topRight" activeCell="H1" sqref="H1"/>
      <selection pane="bottomLeft" activeCell="A9" sqref="A9"/>
      <selection pane="bottomRight" activeCell="I7" sqref="I7:J8"/>
    </sheetView>
  </sheetViews>
  <sheetFormatPr defaultRowHeight="14.5" x14ac:dyDescent="0.35"/>
  <cols>
    <col min="2" max="2" width="14.26953125" customWidth="1"/>
    <col min="3" max="3" width="30.7265625" customWidth="1"/>
    <col min="4" max="4" width="20.7265625" customWidth="1"/>
    <col min="5" max="5" width="32.453125" customWidth="1"/>
    <col min="6" max="6" width="56.7265625" customWidth="1"/>
    <col min="7" max="7" width="41.1796875" customWidth="1"/>
    <col min="8" max="8" width="16.7265625" customWidth="1"/>
    <col min="9" max="9" width="15.54296875" customWidth="1"/>
    <col min="10" max="10" width="15.1796875" customWidth="1"/>
    <col min="11" max="27" width="11.7265625" customWidth="1"/>
  </cols>
  <sheetData>
    <row r="1" spans="2:91" ht="15" thickBot="1" x14ac:dyDescent="0.4"/>
    <row r="2" spans="2:91" ht="29" thickBot="1" x14ac:dyDescent="0.7">
      <c r="C2" s="202" t="s">
        <v>149</v>
      </c>
      <c r="D2" s="137"/>
      <c r="E2" s="137"/>
      <c r="F2" s="137"/>
      <c r="G2" s="137"/>
      <c r="H2" s="137"/>
      <c r="I2" s="137"/>
      <c r="J2" s="137"/>
      <c r="K2" s="137"/>
      <c r="L2" s="137"/>
      <c r="M2" s="137"/>
      <c r="N2" s="137"/>
      <c r="O2" s="137"/>
      <c r="P2" s="138"/>
    </row>
    <row r="3" spans="2:91" x14ac:dyDescent="0.35">
      <c r="C3" s="157" t="s">
        <v>0</v>
      </c>
      <c r="D3" s="158"/>
      <c r="E3" s="159" t="s">
        <v>1</v>
      </c>
      <c r="F3" s="160"/>
      <c r="G3" s="161"/>
      <c r="J3" s="140"/>
      <c r="K3" s="142" t="s">
        <v>44</v>
      </c>
      <c r="L3" s="143"/>
      <c r="M3" s="38" t="e">
        <f>COUNTIF(#REF!, "*")*1</f>
        <v>#REF!</v>
      </c>
      <c r="N3" s="144" t="s">
        <v>45</v>
      </c>
      <c r="O3" s="145"/>
      <c r="P3" s="39" t="e">
        <f>COUNTIF(#REF!, "*")*1</f>
        <v>#REF!</v>
      </c>
    </row>
    <row r="4" spans="2:91" ht="18.5" x14ac:dyDescent="0.35">
      <c r="C4" s="146" t="s">
        <v>152</v>
      </c>
      <c r="D4" s="162"/>
      <c r="E4" s="163" t="s">
        <v>150</v>
      </c>
      <c r="F4" s="164"/>
      <c r="G4" s="165"/>
      <c r="J4" s="141"/>
      <c r="K4" s="11" t="s">
        <v>46</v>
      </c>
      <c r="L4" s="147" t="e">
        <f>M3-L5</f>
        <v>#REF!</v>
      </c>
      <c r="M4" s="148"/>
      <c r="N4" s="12" t="s">
        <v>46</v>
      </c>
      <c r="O4" s="147" t="e">
        <f>P3-O5</f>
        <v>#REF!</v>
      </c>
      <c r="P4" s="149"/>
    </row>
    <row r="5" spans="2:91" ht="19" thickBot="1" x14ac:dyDescent="0.4">
      <c r="C5" s="146" t="s">
        <v>2</v>
      </c>
      <c r="D5" s="162"/>
      <c r="E5" s="166" t="s">
        <v>3</v>
      </c>
      <c r="F5" s="167"/>
      <c r="G5" s="165"/>
      <c r="J5" s="141"/>
      <c r="K5" s="11" t="s">
        <v>47</v>
      </c>
      <c r="L5" s="43" t="e">
        <f>COUNTIF(K8:K8, "No")+COUNTIF(#REF!, "No")+COUNTIF(#REF!, "No")</f>
        <v>#REF!</v>
      </c>
      <c r="M5" s="25" t="e">
        <f>L5/M3</f>
        <v>#REF!</v>
      </c>
      <c r="N5" s="12" t="s">
        <v>47</v>
      </c>
      <c r="O5" s="10">
        <f>COUNTIF(K9:P20, "Yes")</f>
        <v>0</v>
      </c>
      <c r="P5" s="40" t="e">
        <f>O5/P3</f>
        <v>#REF!</v>
      </c>
    </row>
    <row r="6" spans="2:91" ht="18.5" x14ac:dyDescent="0.35">
      <c r="C6" s="150" t="s">
        <v>4</v>
      </c>
      <c r="D6" s="169"/>
      <c r="E6" s="170" t="s">
        <v>5</v>
      </c>
      <c r="F6" s="171"/>
      <c r="G6" s="165"/>
      <c r="J6" s="141"/>
      <c r="K6" s="172" t="s">
        <v>48</v>
      </c>
      <c r="L6" s="173" t="e">
        <f>COUNTIF(#REF!, "No")+COUNTIF(#REF!, "No")+COUNTIF(#REF!, "No")</f>
        <v>#REF!</v>
      </c>
      <c r="M6" s="174"/>
      <c r="N6" s="175" t="s">
        <v>48</v>
      </c>
      <c r="O6" s="176" t="e">
        <f>COUNTIF(#REF!, "No")+COUNTIF(#REF!, "No")</f>
        <v>#REF!</v>
      </c>
      <c r="P6" s="177"/>
    </row>
    <row r="7" spans="2:91" ht="15" customHeight="1" x14ac:dyDescent="0.35">
      <c r="B7" s="183" t="s">
        <v>49</v>
      </c>
      <c r="C7" s="184" t="s">
        <v>118</v>
      </c>
      <c r="D7" s="185" t="s">
        <v>119</v>
      </c>
      <c r="E7" s="185" t="s">
        <v>120</v>
      </c>
      <c r="F7" s="185" t="s">
        <v>121</v>
      </c>
      <c r="G7" s="185" t="s">
        <v>122</v>
      </c>
      <c r="H7" s="364" t="s">
        <v>439</v>
      </c>
      <c r="I7" s="364" t="s">
        <v>489</v>
      </c>
      <c r="J7" s="364" t="s">
        <v>490</v>
      </c>
      <c r="K7" s="213" t="s">
        <v>17</v>
      </c>
      <c r="L7" s="181"/>
      <c r="M7" s="181"/>
      <c r="N7" s="181" t="s">
        <v>18</v>
      </c>
      <c r="O7" s="181"/>
      <c r="P7" s="181"/>
      <c r="Q7" s="365" t="s">
        <v>19</v>
      </c>
      <c r="R7" s="365"/>
      <c r="S7" s="365"/>
      <c r="T7" s="365" t="s">
        <v>20</v>
      </c>
      <c r="U7" s="365"/>
      <c r="V7" s="365"/>
      <c r="W7" s="365" t="s">
        <v>21</v>
      </c>
      <c r="X7" s="365"/>
      <c r="Y7" s="365"/>
      <c r="Z7" s="365" t="s">
        <v>22</v>
      </c>
      <c r="AA7" s="365"/>
      <c r="AB7" s="365"/>
      <c r="AC7" s="365" t="s">
        <v>23</v>
      </c>
      <c r="AD7" s="365"/>
      <c r="AE7" s="365"/>
      <c r="AF7" s="365" t="s">
        <v>24</v>
      </c>
      <c r="AG7" s="365"/>
      <c r="AH7" s="365"/>
      <c r="AI7" s="365" t="s">
        <v>25</v>
      </c>
      <c r="AJ7" s="365"/>
      <c r="AK7" s="365"/>
      <c r="AL7" s="365" t="s">
        <v>26</v>
      </c>
      <c r="AM7" s="365"/>
      <c r="AN7" s="365"/>
      <c r="AO7" s="365" t="s">
        <v>27</v>
      </c>
      <c r="AP7" s="365"/>
      <c r="AQ7" s="365"/>
      <c r="AR7" s="365" t="s">
        <v>28</v>
      </c>
      <c r="AS7" s="365"/>
      <c r="AT7" s="365"/>
      <c r="AU7" s="365" t="s">
        <v>29</v>
      </c>
      <c r="AV7" s="365"/>
      <c r="AW7" s="365"/>
      <c r="AX7" s="365" t="s">
        <v>30</v>
      </c>
      <c r="AY7" s="365"/>
      <c r="AZ7" s="365"/>
      <c r="BA7" s="365" t="s">
        <v>31</v>
      </c>
      <c r="BB7" s="365"/>
      <c r="BC7" s="365"/>
      <c r="BD7" s="365" t="s">
        <v>32</v>
      </c>
      <c r="BE7" s="365"/>
      <c r="BF7" s="365"/>
      <c r="BG7" s="365" t="s">
        <v>33</v>
      </c>
      <c r="BH7" s="365"/>
      <c r="BI7" s="365"/>
      <c r="BJ7" s="366" t="s">
        <v>34</v>
      </c>
      <c r="BK7" s="366"/>
      <c r="BL7" s="366"/>
      <c r="BM7" s="366" t="s">
        <v>35</v>
      </c>
      <c r="BN7" s="366"/>
      <c r="BO7" s="366"/>
      <c r="BP7" s="367" t="s">
        <v>36</v>
      </c>
      <c r="BQ7" s="367"/>
      <c r="BR7" s="367"/>
      <c r="BS7" s="368" t="s">
        <v>37</v>
      </c>
      <c r="BT7" s="368"/>
      <c r="BU7" s="368"/>
      <c r="BV7" s="369" t="s">
        <v>38</v>
      </c>
      <c r="BW7" s="369"/>
      <c r="BX7" s="369"/>
      <c r="BY7" s="369" t="s">
        <v>39</v>
      </c>
      <c r="BZ7" s="369"/>
      <c r="CA7" s="369"/>
      <c r="CB7" s="369" t="s">
        <v>40</v>
      </c>
      <c r="CC7" s="369"/>
      <c r="CD7" s="369"/>
      <c r="CE7" s="369" t="s">
        <v>41</v>
      </c>
      <c r="CF7" s="369"/>
      <c r="CG7" s="369"/>
      <c r="CH7" s="369" t="s">
        <v>42</v>
      </c>
      <c r="CI7" s="369"/>
      <c r="CJ7" s="369"/>
      <c r="CK7" s="369" t="s">
        <v>43</v>
      </c>
      <c r="CL7" s="369"/>
      <c r="CM7" s="369"/>
    </row>
    <row r="8" spans="2:91" ht="15.75" customHeight="1" x14ac:dyDescent="0.35">
      <c r="B8" s="183"/>
      <c r="C8" s="184"/>
      <c r="D8" s="185"/>
      <c r="E8" s="185"/>
      <c r="F8" s="185"/>
      <c r="G8" s="185"/>
      <c r="H8" s="364"/>
      <c r="I8" s="364"/>
      <c r="J8" s="364"/>
      <c r="K8" s="214" t="s">
        <v>47</v>
      </c>
      <c r="L8" s="182" t="s">
        <v>50</v>
      </c>
      <c r="M8" s="182" t="s">
        <v>51</v>
      </c>
      <c r="N8" s="182" t="s">
        <v>47</v>
      </c>
      <c r="O8" s="182" t="s">
        <v>50</v>
      </c>
      <c r="P8" s="182" t="s">
        <v>51</v>
      </c>
      <c r="Q8" s="182" t="s">
        <v>47</v>
      </c>
      <c r="R8" s="182" t="s">
        <v>50</v>
      </c>
      <c r="S8" s="182" t="s">
        <v>51</v>
      </c>
      <c r="T8" s="182" t="s">
        <v>47</v>
      </c>
      <c r="U8" s="182" t="s">
        <v>50</v>
      </c>
      <c r="V8" s="182" t="s">
        <v>51</v>
      </c>
      <c r="W8" s="182" t="s">
        <v>47</v>
      </c>
      <c r="X8" s="182" t="s">
        <v>50</v>
      </c>
      <c r="Y8" s="182" t="s">
        <v>51</v>
      </c>
      <c r="Z8" s="182" t="s">
        <v>47</v>
      </c>
      <c r="AA8" s="182" t="s">
        <v>50</v>
      </c>
      <c r="AB8" s="182" t="s">
        <v>51</v>
      </c>
      <c r="AC8" s="182" t="s">
        <v>47</v>
      </c>
      <c r="AD8" s="182" t="s">
        <v>50</v>
      </c>
      <c r="AE8" s="182" t="s">
        <v>51</v>
      </c>
      <c r="AF8" s="182" t="s">
        <v>47</v>
      </c>
      <c r="AG8" s="182" t="s">
        <v>50</v>
      </c>
      <c r="AH8" s="182" t="s">
        <v>51</v>
      </c>
      <c r="AI8" s="182" t="s">
        <v>47</v>
      </c>
      <c r="AJ8" s="182" t="s">
        <v>50</v>
      </c>
      <c r="AK8" s="182" t="s">
        <v>51</v>
      </c>
      <c r="AL8" s="182" t="s">
        <v>47</v>
      </c>
      <c r="AM8" s="182" t="s">
        <v>50</v>
      </c>
      <c r="AN8" s="182" t="s">
        <v>51</v>
      </c>
      <c r="AO8" s="182" t="s">
        <v>47</v>
      </c>
      <c r="AP8" s="182" t="s">
        <v>50</v>
      </c>
      <c r="AQ8" s="182" t="s">
        <v>51</v>
      </c>
      <c r="AR8" s="182" t="s">
        <v>47</v>
      </c>
      <c r="AS8" s="182" t="s">
        <v>50</v>
      </c>
      <c r="AT8" s="182" t="s">
        <v>51</v>
      </c>
      <c r="AU8" s="182" t="s">
        <v>47</v>
      </c>
      <c r="AV8" s="182" t="s">
        <v>50</v>
      </c>
      <c r="AW8" s="182" t="s">
        <v>51</v>
      </c>
      <c r="AX8" s="182" t="s">
        <v>47</v>
      </c>
      <c r="AY8" s="182" t="s">
        <v>50</v>
      </c>
      <c r="AZ8" s="182" t="s">
        <v>51</v>
      </c>
      <c r="BA8" s="182" t="s">
        <v>47</v>
      </c>
      <c r="BB8" s="182" t="s">
        <v>50</v>
      </c>
      <c r="BC8" s="182" t="s">
        <v>51</v>
      </c>
      <c r="BD8" s="182" t="s">
        <v>47</v>
      </c>
      <c r="BE8" s="182" t="s">
        <v>50</v>
      </c>
      <c r="BF8" s="182" t="s">
        <v>51</v>
      </c>
      <c r="BG8" s="182" t="s">
        <v>47</v>
      </c>
      <c r="BH8" s="182" t="s">
        <v>50</v>
      </c>
      <c r="BI8" s="182" t="s">
        <v>51</v>
      </c>
      <c r="BJ8" s="182" t="s">
        <v>47</v>
      </c>
      <c r="BK8" s="182" t="s">
        <v>50</v>
      </c>
      <c r="BL8" s="182" t="s">
        <v>51</v>
      </c>
      <c r="BM8" s="182" t="s">
        <v>47</v>
      </c>
      <c r="BN8" s="182" t="s">
        <v>50</v>
      </c>
      <c r="BO8" s="182" t="s">
        <v>51</v>
      </c>
      <c r="BP8" s="182" t="s">
        <v>47</v>
      </c>
      <c r="BQ8" s="182" t="s">
        <v>50</v>
      </c>
      <c r="BR8" s="182" t="s">
        <v>51</v>
      </c>
      <c r="BS8" s="182" t="s">
        <v>47</v>
      </c>
      <c r="BT8" s="182" t="s">
        <v>50</v>
      </c>
      <c r="BU8" s="182" t="s">
        <v>51</v>
      </c>
      <c r="BV8" s="182" t="s">
        <v>47</v>
      </c>
      <c r="BW8" s="182" t="s">
        <v>50</v>
      </c>
      <c r="BX8" s="182" t="s">
        <v>51</v>
      </c>
      <c r="BY8" s="182" t="s">
        <v>47</v>
      </c>
      <c r="BZ8" s="182" t="s">
        <v>50</v>
      </c>
      <c r="CA8" s="182" t="s">
        <v>51</v>
      </c>
      <c r="CB8" s="182" t="s">
        <v>47</v>
      </c>
      <c r="CC8" s="182" t="s">
        <v>50</v>
      </c>
      <c r="CD8" s="182" t="s">
        <v>51</v>
      </c>
      <c r="CE8" s="182" t="s">
        <v>47</v>
      </c>
      <c r="CF8" s="182" t="s">
        <v>50</v>
      </c>
      <c r="CG8" s="182" t="s">
        <v>51</v>
      </c>
      <c r="CH8" s="182" t="s">
        <v>47</v>
      </c>
      <c r="CI8" s="182" t="s">
        <v>50</v>
      </c>
      <c r="CJ8" s="182" t="s">
        <v>51</v>
      </c>
      <c r="CK8" s="182" t="s">
        <v>47</v>
      </c>
      <c r="CL8" s="182" t="s">
        <v>50</v>
      </c>
      <c r="CM8" s="182" t="s">
        <v>51</v>
      </c>
    </row>
    <row r="9" spans="2:91" ht="16" customHeight="1" x14ac:dyDescent="0.35">
      <c r="B9" s="168"/>
      <c r="C9" s="168"/>
      <c r="D9" s="168"/>
      <c r="E9" s="168"/>
      <c r="F9" s="168"/>
      <c r="G9" s="168"/>
      <c r="H9" s="168"/>
      <c r="I9" s="64"/>
      <c r="J9" s="168"/>
      <c r="K9" s="179"/>
      <c r="L9" s="180"/>
      <c r="M9" s="180"/>
      <c r="N9" s="178"/>
      <c r="O9" s="178"/>
      <c r="P9" s="178"/>
      <c r="Q9" s="178"/>
      <c r="R9" s="178"/>
      <c r="S9" s="178"/>
      <c r="T9" s="178"/>
      <c r="U9" s="178"/>
      <c r="V9" s="178"/>
      <c r="W9" s="178"/>
      <c r="X9" s="178"/>
      <c r="Y9" s="178"/>
      <c r="Z9" s="178"/>
      <c r="AA9" s="178"/>
      <c r="AB9" s="178"/>
      <c r="AC9" s="178"/>
      <c r="AD9" s="178"/>
      <c r="AE9" s="178"/>
      <c r="AF9" s="178"/>
      <c r="AG9" s="178"/>
      <c r="AH9" s="178"/>
      <c r="AI9" s="178"/>
      <c r="AJ9" s="178"/>
      <c r="AK9" s="178"/>
      <c r="AL9" s="178"/>
      <c r="AM9" s="178"/>
      <c r="AN9" s="178"/>
      <c r="AO9" s="178"/>
      <c r="AP9" s="178"/>
      <c r="AQ9" s="178"/>
      <c r="AR9" s="178"/>
      <c r="AS9" s="178"/>
      <c r="AT9" s="178"/>
      <c r="AU9" s="178"/>
      <c r="AV9" s="178"/>
      <c r="AW9" s="178"/>
      <c r="AX9" s="178"/>
      <c r="AY9" s="178"/>
      <c r="AZ9" s="178"/>
      <c r="BA9" s="178"/>
      <c r="BB9" s="178"/>
      <c r="BC9" s="178"/>
      <c r="BD9" s="178"/>
      <c r="BE9" s="178"/>
      <c r="BF9" s="178"/>
      <c r="BG9" s="178"/>
      <c r="BH9" s="178"/>
      <c r="BI9" s="178"/>
      <c r="BJ9" s="178"/>
      <c r="BK9" s="178"/>
      <c r="BL9" s="178"/>
      <c r="BM9" s="178"/>
      <c r="BN9" s="178"/>
      <c r="BO9" s="178"/>
      <c r="BP9" s="178"/>
      <c r="BQ9" s="178"/>
      <c r="BR9" s="178"/>
      <c r="BS9" s="178"/>
      <c r="BT9" s="178"/>
      <c r="BU9" s="178"/>
      <c r="BV9" s="178"/>
      <c r="BW9" s="178"/>
      <c r="BX9" s="178"/>
      <c r="BY9" s="178"/>
      <c r="BZ9" s="178"/>
      <c r="CA9" s="178"/>
      <c r="CB9" s="178"/>
      <c r="CC9" s="178"/>
      <c r="CD9" s="178"/>
      <c r="CE9" s="178"/>
      <c r="CF9" s="178"/>
      <c r="CG9" s="178"/>
      <c r="CH9" s="178"/>
      <c r="CI9" s="178"/>
      <c r="CJ9" s="178"/>
      <c r="CK9" s="178"/>
      <c r="CL9" s="178"/>
      <c r="CM9" s="178"/>
    </row>
    <row r="10" spans="2:91" s="155" customFormat="1" ht="45" customHeight="1" x14ac:dyDescent="0.35">
      <c r="B10" s="184" t="s">
        <v>100</v>
      </c>
      <c r="C10" s="189" t="s">
        <v>195</v>
      </c>
      <c r="D10" s="2" t="s">
        <v>130</v>
      </c>
      <c r="E10" s="2" t="s">
        <v>134</v>
      </c>
      <c r="F10" s="189" t="s">
        <v>379</v>
      </c>
      <c r="G10" s="2" t="s">
        <v>146</v>
      </c>
      <c r="H10" s="2" t="s">
        <v>440</v>
      </c>
      <c r="I10" s="154"/>
      <c r="J10" s="7"/>
      <c r="K10" s="215" t="s">
        <v>52</v>
      </c>
      <c r="L10" s="154"/>
      <c r="M10" s="154"/>
      <c r="N10" s="154" t="s">
        <v>52</v>
      </c>
      <c r="O10" s="154"/>
      <c r="P10" s="154"/>
      <c r="Q10" s="154" t="s">
        <v>52</v>
      </c>
      <c r="R10" s="154"/>
      <c r="S10" s="154"/>
      <c r="T10" s="154" t="s">
        <v>52</v>
      </c>
      <c r="U10" s="154"/>
      <c r="V10" s="154"/>
      <c r="W10" s="154" t="s">
        <v>52</v>
      </c>
      <c r="X10" s="154"/>
      <c r="Y10" s="154"/>
      <c r="Z10" s="154" t="s">
        <v>52</v>
      </c>
      <c r="AA10" s="154"/>
      <c r="AB10" s="154"/>
      <c r="AC10" s="154" t="s">
        <v>52</v>
      </c>
      <c r="AD10" s="154"/>
      <c r="AE10" s="154"/>
      <c r="AF10" s="154" t="s">
        <v>52</v>
      </c>
      <c r="AG10" s="154"/>
      <c r="AH10" s="154"/>
      <c r="AI10" s="154" t="s">
        <v>52</v>
      </c>
      <c r="AJ10" s="154"/>
      <c r="AK10" s="154"/>
      <c r="AL10" s="154" t="s">
        <v>52</v>
      </c>
      <c r="AM10" s="154"/>
      <c r="AN10" s="154"/>
      <c r="AO10" s="154" t="s">
        <v>52</v>
      </c>
      <c r="AP10" s="154"/>
      <c r="AQ10" s="154"/>
      <c r="AR10" s="154" t="s">
        <v>52</v>
      </c>
      <c r="AS10" s="154"/>
      <c r="AT10" s="154"/>
      <c r="AU10" s="154" t="s">
        <v>52</v>
      </c>
      <c r="AV10" s="154"/>
      <c r="AW10" s="154"/>
      <c r="AX10" s="154" t="s">
        <v>52</v>
      </c>
      <c r="AY10" s="154"/>
      <c r="AZ10" s="154"/>
      <c r="BA10" s="154" t="s">
        <v>52</v>
      </c>
      <c r="BB10" s="154"/>
      <c r="BC10" s="154"/>
      <c r="BD10" s="154" t="s">
        <v>52</v>
      </c>
      <c r="BE10" s="154"/>
      <c r="BF10" s="154"/>
      <c r="BG10" s="154" t="s">
        <v>52</v>
      </c>
      <c r="BH10" s="154"/>
      <c r="BI10" s="154"/>
      <c r="BJ10" s="154" t="s">
        <v>52</v>
      </c>
      <c r="BK10" s="154"/>
      <c r="BL10" s="154"/>
      <c r="BM10" s="154" t="s">
        <v>52</v>
      </c>
      <c r="BN10" s="154"/>
      <c r="BO10" s="154"/>
      <c r="BP10" s="154" t="s">
        <v>52</v>
      </c>
      <c r="BQ10" s="154"/>
      <c r="BR10" s="154"/>
      <c r="BS10" s="154" t="s">
        <v>52</v>
      </c>
      <c r="BT10" s="154"/>
      <c r="BU10" s="154"/>
      <c r="BV10" s="154" t="s">
        <v>52</v>
      </c>
      <c r="BW10" s="154"/>
      <c r="BX10" s="154"/>
      <c r="BY10" s="154" t="s">
        <v>52</v>
      </c>
      <c r="BZ10" s="154"/>
      <c r="CA10" s="154"/>
      <c r="CB10" s="154" t="s">
        <v>52</v>
      </c>
      <c r="CC10" s="154"/>
      <c r="CD10" s="154"/>
      <c r="CE10" s="154" t="s">
        <v>52</v>
      </c>
      <c r="CF10" s="154"/>
      <c r="CG10" s="154"/>
      <c r="CH10" s="154" t="s">
        <v>52</v>
      </c>
      <c r="CI10" s="154"/>
      <c r="CJ10" s="154"/>
      <c r="CK10" s="154" t="s">
        <v>52</v>
      </c>
      <c r="CL10" s="154"/>
      <c r="CM10" s="154"/>
    </row>
    <row r="11" spans="2:91" s="155" customFormat="1" ht="67.5" customHeight="1" x14ac:dyDescent="0.35">
      <c r="B11" s="184" t="s">
        <v>101</v>
      </c>
      <c r="C11" s="189" t="s">
        <v>376</v>
      </c>
      <c r="D11" s="186" t="s">
        <v>409</v>
      </c>
      <c r="E11" s="2" t="s">
        <v>134</v>
      </c>
      <c r="F11" s="199" t="s">
        <v>388</v>
      </c>
      <c r="G11" s="186" t="s">
        <v>484</v>
      </c>
      <c r="H11" s="186" t="str">
        <f>'ITP-Pre-construction'!B24</f>
        <v>PC1.15</v>
      </c>
      <c r="I11" s="2" t="s">
        <v>147</v>
      </c>
      <c r="J11" s="2" t="s">
        <v>147</v>
      </c>
      <c r="K11" s="215" t="s">
        <v>52</v>
      </c>
      <c r="L11" s="154"/>
      <c r="M11" s="154"/>
      <c r="N11" s="154" t="s">
        <v>52</v>
      </c>
      <c r="O11" s="156"/>
      <c r="P11" s="156"/>
      <c r="Q11" s="154" t="s">
        <v>52</v>
      </c>
      <c r="R11" s="156"/>
      <c r="S11" s="156"/>
      <c r="T11" s="154" t="s">
        <v>52</v>
      </c>
      <c r="U11" s="156"/>
      <c r="V11" s="156"/>
      <c r="W11" s="154" t="s">
        <v>52</v>
      </c>
      <c r="X11" s="156"/>
      <c r="Y11" s="156"/>
      <c r="Z11" s="154" t="s">
        <v>52</v>
      </c>
      <c r="AA11" s="156"/>
      <c r="AB11" s="156"/>
      <c r="AC11" s="154" t="s">
        <v>52</v>
      </c>
      <c r="AD11" s="156"/>
      <c r="AE11" s="156"/>
      <c r="AF11" s="154" t="s">
        <v>52</v>
      </c>
      <c r="AG11" s="156"/>
      <c r="AH11" s="156"/>
      <c r="AI11" s="154" t="s">
        <v>52</v>
      </c>
      <c r="AJ11" s="156"/>
      <c r="AK11" s="156"/>
      <c r="AL11" s="154" t="s">
        <v>52</v>
      </c>
      <c r="AM11" s="156"/>
      <c r="AN11" s="156"/>
      <c r="AO11" s="154" t="s">
        <v>52</v>
      </c>
      <c r="AP11" s="156"/>
      <c r="AQ11" s="156"/>
      <c r="AR11" s="154" t="s">
        <v>52</v>
      </c>
      <c r="AS11" s="156"/>
      <c r="AT11" s="156"/>
      <c r="AU11" s="154" t="s">
        <v>52</v>
      </c>
      <c r="AV11" s="156"/>
      <c r="AW11" s="156"/>
      <c r="AX11" s="154" t="s">
        <v>52</v>
      </c>
      <c r="AY11" s="156"/>
      <c r="AZ11" s="156"/>
      <c r="BA11" s="154" t="s">
        <v>52</v>
      </c>
      <c r="BB11" s="156"/>
      <c r="BC11" s="156"/>
      <c r="BD11" s="154" t="s">
        <v>52</v>
      </c>
      <c r="BE11" s="156"/>
      <c r="BF11" s="156"/>
      <c r="BG11" s="154" t="s">
        <v>52</v>
      </c>
      <c r="BH11" s="156"/>
      <c r="BI11" s="156"/>
      <c r="BJ11" s="154" t="s">
        <v>52</v>
      </c>
      <c r="BK11" s="156"/>
      <c r="BL11" s="156"/>
      <c r="BM11" s="154" t="s">
        <v>52</v>
      </c>
      <c r="BN11" s="156"/>
      <c r="BO11" s="156"/>
      <c r="BP11" s="154" t="s">
        <v>52</v>
      </c>
      <c r="BQ11" s="156"/>
      <c r="BR11" s="156"/>
      <c r="BS11" s="154" t="s">
        <v>52</v>
      </c>
      <c r="BT11" s="156"/>
      <c r="BU11" s="156"/>
      <c r="BV11" s="154" t="s">
        <v>52</v>
      </c>
      <c r="BW11" s="156"/>
      <c r="BX11" s="156"/>
      <c r="BY11" s="154" t="s">
        <v>52</v>
      </c>
      <c r="BZ11" s="156"/>
      <c r="CA11" s="156"/>
      <c r="CB11" s="154" t="s">
        <v>52</v>
      </c>
      <c r="CC11" s="156"/>
      <c r="CD11" s="156"/>
      <c r="CE11" s="154" t="s">
        <v>52</v>
      </c>
      <c r="CF11" s="156"/>
      <c r="CG11" s="156"/>
      <c r="CH11" s="154" t="s">
        <v>52</v>
      </c>
      <c r="CI11" s="156"/>
      <c r="CJ11" s="156"/>
      <c r="CK11" s="154" t="s">
        <v>52</v>
      </c>
      <c r="CL11" s="156"/>
      <c r="CM11" s="156"/>
    </row>
    <row r="12" spans="2:91" s="155" customFormat="1" ht="75" customHeight="1" x14ac:dyDescent="0.35">
      <c r="B12" s="184" t="s">
        <v>102</v>
      </c>
      <c r="C12" s="189" t="s">
        <v>412</v>
      </c>
      <c r="D12" s="186" t="s">
        <v>374</v>
      </c>
      <c r="E12" s="2" t="s">
        <v>134</v>
      </c>
      <c r="F12" s="199" t="s">
        <v>463</v>
      </c>
      <c r="G12" s="186" t="s">
        <v>484</v>
      </c>
      <c r="H12" s="2" t="str">
        <f>'ITP-Pre-construction'!B23</f>
        <v>PC1.14</v>
      </c>
      <c r="I12" s="2" t="s">
        <v>147</v>
      </c>
      <c r="J12" s="2" t="s">
        <v>147</v>
      </c>
      <c r="K12" s="215" t="s">
        <v>52</v>
      </c>
      <c r="L12" s="154"/>
      <c r="M12" s="154"/>
      <c r="N12" s="154" t="s">
        <v>52</v>
      </c>
      <c r="O12" s="156"/>
      <c r="P12" s="156"/>
      <c r="Q12" s="154" t="s">
        <v>52</v>
      </c>
      <c r="R12" s="156"/>
      <c r="S12" s="156"/>
      <c r="T12" s="154" t="s">
        <v>52</v>
      </c>
      <c r="U12" s="156"/>
      <c r="V12" s="156"/>
      <c r="W12" s="154" t="s">
        <v>52</v>
      </c>
      <c r="X12" s="156"/>
      <c r="Y12" s="156"/>
      <c r="Z12" s="154" t="s">
        <v>52</v>
      </c>
      <c r="AA12" s="156"/>
      <c r="AB12" s="156"/>
      <c r="AC12" s="154" t="s">
        <v>52</v>
      </c>
      <c r="AD12" s="156"/>
      <c r="AE12" s="156"/>
      <c r="AF12" s="154" t="s">
        <v>52</v>
      </c>
      <c r="AG12" s="156"/>
      <c r="AH12" s="156"/>
      <c r="AI12" s="154" t="s">
        <v>52</v>
      </c>
      <c r="AJ12" s="156"/>
      <c r="AK12" s="156"/>
      <c r="AL12" s="154" t="s">
        <v>52</v>
      </c>
      <c r="AM12" s="156"/>
      <c r="AN12" s="156"/>
      <c r="AO12" s="154" t="s">
        <v>52</v>
      </c>
      <c r="AP12" s="156"/>
      <c r="AQ12" s="156"/>
      <c r="AR12" s="154" t="s">
        <v>52</v>
      </c>
      <c r="AS12" s="156"/>
      <c r="AT12" s="156"/>
      <c r="AU12" s="154" t="s">
        <v>52</v>
      </c>
      <c r="AV12" s="156"/>
      <c r="AW12" s="156"/>
      <c r="AX12" s="154" t="s">
        <v>52</v>
      </c>
      <c r="AY12" s="156"/>
      <c r="AZ12" s="156"/>
      <c r="BA12" s="154" t="s">
        <v>52</v>
      </c>
      <c r="BB12" s="156"/>
      <c r="BC12" s="156"/>
      <c r="BD12" s="154" t="s">
        <v>52</v>
      </c>
      <c r="BE12" s="156"/>
      <c r="BF12" s="156"/>
      <c r="BG12" s="154" t="s">
        <v>52</v>
      </c>
      <c r="BH12" s="156"/>
      <c r="BI12" s="156"/>
      <c r="BJ12" s="154" t="s">
        <v>52</v>
      </c>
      <c r="BK12" s="156"/>
      <c r="BL12" s="156"/>
      <c r="BM12" s="154" t="s">
        <v>52</v>
      </c>
      <c r="BN12" s="156"/>
      <c r="BO12" s="156"/>
      <c r="BP12" s="154" t="s">
        <v>52</v>
      </c>
      <c r="BQ12" s="156"/>
      <c r="BR12" s="156"/>
      <c r="BS12" s="154" t="s">
        <v>52</v>
      </c>
      <c r="BT12" s="156"/>
      <c r="BU12" s="156"/>
      <c r="BV12" s="154" t="s">
        <v>52</v>
      </c>
      <c r="BW12" s="156"/>
      <c r="BX12" s="156"/>
      <c r="BY12" s="154" t="s">
        <v>52</v>
      </c>
      <c r="BZ12" s="156"/>
      <c r="CA12" s="156"/>
      <c r="CB12" s="154" t="s">
        <v>52</v>
      </c>
      <c r="CC12" s="156"/>
      <c r="CD12" s="156"/>
      <c r="CE12" s="154" t="s">
        <v>52</v>
      </c>
      <c r="CF12" s="156"/>
      <c r="CG12" s="156"/>
      <c r="CH12" s="154" t="s">
        <v>52</v>
      </c>
      <c r="CI12" s="156"/>
      <c r="CJ12" s="156"/>
      <c r="CK12" s="154" t="s">
        <v>52</v>
      </c>
      <c r="CL12" s="156"/>
      <c r="CM12" s="156"/>
    </row>
    <row r="13" spans="2:91" s="155" customFormat="1" ht="67.5" customHeight="1" x14ac:dyDescent="0.35">
      <c r="B13" s="184" t="s">
        <v>103</v>
      </c>
      <c r="C13" s="189" t="s">
        <v>360</v>
      </c>
      <c r="D13" s="186" t="s">
        <v>132</v>
      </c>
      <c r="E13" s="2" t="s">
        <v>408</v>
      </c>
      <c r="F13" s="199" t="s">
        <v>411</v>
      </c>
      <c r="G13" s="186" t="s">
        <v>484</v>
      </c>
      <c r="H13" s="2" t="str">
        <f>'ITP-Pre-construction'!B25</f>
        <v>PC1.16</v>
      </c>
      <c r="I13" s="2" t="s">
        <v>147</v>
      </c>
      <c r="J13" s="186" t="s">
        <v>148</v>
      </c>
      <c r="K13" s="215" t="s">
        <v>52</v>
      </c>
      <c r="L13" s="156"/>
      <c r="M13" s="156"/>
      <c r="N13" s="154" t="s">
        <v>52</v>
      </c>
      <c r="O13" s="156"/>
      <c r="P13" s="156"/>
      <c r="Q13" s="154" t="s">
        <v>52</v>
      </c>
      <c r="R13" s="156"/>
      <c r="S13" s="156"/>
      <c r="T13" s="154" t="s">
        <v>52</v>
      </c>
      <c r="U13" s="156"/>
      <c r="V13" s="156"/>
      <c r="W13" s="154" t="s">
        <v>52</v>
      </c>
      <c r="X13" s="156"/>
      <c r="Y13" s="156"/>
      <c r="Z13" s="154" t="s">
        <v>52</v>
      </c>
      <c r="AA13" s="156"/>
      <c r="AB13" s="156"/>
      <c r="AC13" s="154" t="s">
        <v>52</v>
      </c>
      <c r="AD13" s="156"/>
      <c r="AE13" s="156"/>
      <c r="AF13" s="154" t="s">
        <v>52</v>
      </c>
      <c r="AG13" s="156"/>
      <c r="AH13" s="156"/>
      <c r="AI13" s="154" t="s">
        <v>52</v>
      </c>
      <c r="AJ13" s="156"/>
      <c r="AK13" s="156"/>
      <c r="AL13" s="154" t="s">
        <v>52</v>
      </c>
      <c r="AM13" s="156"/>
      <c r="AN13" s="156"/>
      <c r="AO13" s="154" t="s">
        <v>52</v>
      </c>
      <c r="AP13" s="156"/>
      <c r="AQ13" s="156"/>
      <c r="AR13" s="154" t="s">
        <v>52</v>
      </c>
      <c r="AS13" s="156"/>
      <c r="AT13" s="156"/>
      <c r="AU13" s="154" t="s">
        <v>52</v>
      </c>
      <c r="AV13" s="156"/>
      <c r="AW13" s="156"/>
      <c r="AX13" s="154" t="s">
        <v>52</v>
      </c>
      <c r="AY13" s="156"/>
      <c r="AZ13" s="156"/>
      <c r="BA13" s="154" t="s">
        <v>52</v>
      </c>
      <c r="BB13" s="156"/>
      <c r="BC13" s="156"/>
      <c r="BD13" s="154" t="s">
        <v>52</v>
      </c>
      <c r="BE13" s="156"/>
      <c r="BF13" s="156"/>
      <c r="BG13" s="154" t="s">
        <v>52</v>
      </c>
      <c r="BH13" s="156"/>
      <c r="BI13" s="156"/>
      <c r="BJ13" s="154" t="s">
        <v>52</v>
      </c>
      <c r="BK13" s="156"/>
      <c r="BL13" s="156"/>
      <c r="BM13" s="154" t="s">
        <v>52</v>
      </c>
      <c r="BN13" s="156"/>
      <c r="BO13" s="156"/>
      <c r="BP13" s="154" t="s">
        <v>52</v>
      </c>
      <c r="BQ13" s="156"/>
      <c r="BR13" s="156"/>
      <c r="BS13" s="154" t="s">
        <v>52</v>
      </c>
      <c r="BT13" s="156"/>
      <c r="BU13" s="156"/>
      <c r="BV13" s="154" t="s">
        <v>52</v>
      </c>
      <c r="BW13" s="156"/>
      <c r="BX13" s="156"/>
      <c r="BY13" s="154" t="s">
        <v>52</v>
      </c>
      <c r="BZ13" s="156"/>
      <c r="CA13" s="156"/>
      <c r="CB13" s="154" t="s">
        <v>52</v>
      </c>
      <c r="CC13" s="156"/>
      <c r="CD13" s="156"/>
      <c r="CE13" s="154" t="s">
        <v>52</v>
      </c>
      <c r="CF13" s="156"/>
      <c r="CG13" s="156"/>
      <c r="CH13" s="154" t="s">
        <v>52</v>
      </c>
      <c r="CI13" s="156"/>
      <c r="CJ13" s="156"/>
      <c r="CK13" s="154" t="s">
        <v>52</v>
      </c>
      <c r="CL13" s="156"/>
      <c r="CM13" s="156"/>
    </row>
    <row r="14" spans="2:91" s="155" customFormat="1" ht="67.5" customHeight="1" x14ac:dyDescent="0.35">
      <c r="B14" s="184" t="s">
        <v>104</v>
      </c>
      <c r="C14" s="189" t="s">
        <v>391</v>
      </c>
      <c r="D14" s="186" t="s">
        <v>131</v>
      </c>
      <c r="E14" s="2" t="s">
        <v>134</v>
      </c>
      <c r="F14" s="199" t="s">
        <v>143</v>
      </c>
      <c r="G14" s="186" t="s">
        <v>484</v>
      </c>
      <c r="H14" s="2" t="str">
        <f>'ITP-Pre-construction'!B26</f>
        <v>PC1.17</v>
      </c>
      <c r="I14" s="2" t="s">
        <v>147</v>
      </c>
      <c r="J14" s="186" t="s">
        <v>148</v>
      </c>
      <c r="K14" s="215" t="s">
        <v>52</v>
      </c>
      <c r="L14" s="156"/>
      <c r="M14" s="156"/>
      <c r="N14" s="154" t="s">
        <v>52</v>
      </c>
      <c r="O14" s="156"/>
      <c r="P14" s="156"/>
      <c r="Q14" s="154" t="s">
        <v>52</v>
      </c>
      <c r="R14" s="156"/>
      <c r="S14" s="156"/>
      <c r="T14" s="154" t="s">
        <v>52</v>
      </c>
      <c r="U14" s="156"/>
      <c r="V14" s="156"/>
      <c r="W14" s="154" t="s">
        <v>52</v>
      </c>
      <c r="X14" s="156"/>
      <c r="Y14" s="156"/>
      <c r="Z14" s="154" t="s">
        <v>52</v>
      </c>
      <c r="AA14" s="156"/>
      <c r="AB14" s="156"/>
      <c r="AC14" s="154" t="s">
        <v>52</v>
      </c>
      <c r="AD14" s="156"/>
      <c r="AE14" s="156"/>
      <c r="AF14" s="154" t="s">
        <v>52</v>
      </c>
      <c r="AG14" s="156"/>
      <c r="AH14" s="156"/>
      <c r="AI14" s="154" t="s">
        <v>52</v>
      </c>
      <c r="AJ14" s="156"/>
      <c r="AK14" s="156"/>
      <c r="AL14" s="154" t="s">
        <v>52</v>
      </c>
      <c r="AM14" s="156"/>
      <c r="AN14" s="156"/>
      <c r="AO14" s="154" t="s">
        <v>52</v>
      </c>
      <c r="AP14" s="156"/>
      <c r="AQ14" s="156"/>
      <c r="AR14" s="154" t="s">
        <v>52</v>
      </c>
      <c r="AS14" s="156"/>
      <c r="AT14" s="156"/>
      <c r="AU14" s="154" t="s">
        <v>52</v>
      </c>
      <c r="AV14" s="156"/>
      <c r="AW14" s="156"/>
      <c r="AX14" s="154" t="s">
        <v>52</v>
      </c>
      <c r="AY14" s="156"/>
      <c r="AZ14" s="156"/>
      <c r="BA14" s="154" t="s">
        <v>52</v>
      </c>
      <c r="BB14" s="156"/>
      <c r="BC14" s="156"/>
      <c r="BD14" s="154" t="s">
        <v>52</v>
      </c>
      <c r="BE14" s="156"/>
      <c r="BF14" s="156"/>
      <c r="BG14" s="154" t="s">
        <v>52</v>
      </c>
      <c r="BH14" s="156"/>
      <c r="BI14" s="156"/>
      <c r="BJ14" s="154" t="s">
        <v>52</v>
      </c>
      <c r="BK14" s="156"/>
      <c r="BL14" s="156"/>
      <c r="BM14" s="154" t="s">
        <v>52</v>
      </c>
      <c r="BN14" s="156"/>
      <c r="BO14" s="156"/>
      <c r="BP14" s="154" t="s">
        <v>52</v>
      </c>
      <c r="BQ14" s="156"/>
      <c r="BR14" s="156"/>
      <c r="BS14" s="154" t="s">
        <v>52</v>
      </c>
      <c r="BT14" s="156"/>
      <c r="BU14" s="156"/>
      <c r="BV14" s="154" t="s">
        <v>52</v>
      </c>
      <c r="BW14" s="156"/>
      <c r="BX14" s="156"/>
      <c r="BY14" s="154" t="s">
        <v>52</v>
      </c>
      <c r="BZ14" s="156"/>
      <c r="CA14" s="156"/>
      <c r="CB14" s="154" t="s">
        <v>52</v>
      </c>
      <c r="CC14" s="156"/>
      <c r="CD14" s="156"/>
      <c r="CE14" s="154" t="s">
        <v>52</v>
      </c>
      <c r="CF14" s="156"/>
      <c r="CG14" s="156"/>
      <c r="CH14" s="154" t="s">
        <v>52</v>
      </c>
      <c r="CI14" s="156"/>
      <c r="CJ14" s="156"/>
      <c r="CK14" s="154" t="s">
        <v>52</v>
      </c>
      <c r="CL14" s="156"/>
      <c r="CM14" s="156"/>
    </row>
    <row r="15" spans="2:91" s="155" customFormat="1" ht="75" customHeight="1" x14ac:dyDescent="0.35">
      <c r="B15" s="184" t="s">
        <v>105</v>
      </c>
      <c r="C15" s="189" t="s">
        <v>361</v>
      </c>
      <c r="D15" s="2" t="s">
        <v>132</v>
      </c>
      <c r="E15" s="2" t="s">
        <v>408</v>
      </c>
      <c r="F15" s="199" t="s">
        <v>462</v>
      </c>
      <c r="G15" s="186" t="s">
        <v>484</v>
      </c>
      <c r="H15" s="2" t="s">
        <v>400</v>
      </c>
      <c r="I15" s="2" t="s">
        <v>147</v>
      </c>
      <c r="J15" s="2" t="s">
        <v>147</v>
      </c>
      <c r="K15" s="215" t="s">
        <v>52</v>
      </c>
      <c r="L15" s="154"/>
      <c r="M15" s="154"/>
      <c r="N15" s="154" t="s">
        <v>52</v>
      </c>
      <c r="O15" s="156"/>
      <c r="P15" s="156"/>
      <c r="Q15" s="154" t="s">
        <v>52</v>
      </c>
      <c r="R15" s="156"/>
      <c r="S15" s="156"/>
      <c r="T15" s="154" t="s">
        <v>52</v>
      </c>
      <c r="U15" s="156"/>
      <c r="V15" s="156"/>
      <c r="W15" s="154" t="s">
        <v>52</v>
      </c>
      <c r="X15" s="156"/>
      <c r="Y15" s="156"/>
      <c r="Z15" s="154" t="s">
        <v>52</v>
      </c>
      <c r="AA15" s="156"/>
      <c r="AB15" s="156"/>
      <c r="AC15" s="154" t="s">
        <v>52</v>
      </c>
      <c r="AD15" s="156"/>
      <c r="AE15" s="156"/>
      <c r="AF15" s="154" t="s">
        <v>52</v>
      </c>
      <c r="AG15" s="156"/>
      <c r="AH15" s="156"/>
      <c r="AI15" s="154" t="s">
        <v>52</v>
      </c>
      <c r="AJ15" s="156"/>
      <c r="AK15" s="156"/>
      <c r="AL15" s="154" t="s">
        <v>52</v>
      </c>
      <c r="AM15" s="156"/>
      <c r="AN15" s="156"/>
      <c r="AO15" s="154" t="s">
        <v>52</v>
      </c>
      <c r="AP15" s="156"/>
      <c r="AQ15" s="156"/>
      <c r="AR15" s="154" t="s">
        <v>52</v>
      </c>
      <c r="AS15" s="156"/>
      <c r="AT15" s="156"/>
      <c r="AU15" s="154" t="s">
        <v>52</v>
      </c>
      <c r="AV15" s="156"/>
      <c r="AW15" s="156"/>
      <c r="AX15" s="154" t="s">
        <v>52</v>
      </c>
      <c r="AY15" s="156"/>
      <c r="AZ15" s="156"/>
      <c r="BA15" s="154" t="s">
        <v>52</v>
      </c>
      <c r="BB15" s="156"/>
      <c r="BC15" s="156"/>
      <c r="BD15" s="154" t="s">
        <v>52</v>
      </c>
      <c r="BE15" s="156"/>
      <c r="BF15" s="156"/>
      <c r="BG15" s="154" t="s">
        <v>52</v>
      </c>
      <c r="BH15" s="156"/>
      <c r="BI15" s="156"/>
      <c r="BJ15" s="154" t="s">
        <v>52</v>
      </c>
      <c r="BK15" s="156"/>
      <c r="BL15" s="156"/>
      <c r="BM15" s="154" t="s">
        <v>52</v>
      </c>
      <c r="BN15" s="156"/>
      <c r="BO15" s="156"/>
      <c r="BP15" s="154" t="s">
        <v>52</v>
      </c>
      <c r="BQ15" s="156"/>
      <c r="BR15" s="156"/>
      <c r="BS15" s="154" t="s">
        <v>52</v>
      </c>
      <c r="BT15" s="156"/>
      <c r="BU15" s="156"/>
      <c r="BV15" s="154" t="s">
        <v>52</v>
      </c>
      <c r="BW15" s="156"/>
      <c r="BX15" s="156"/>
      <c r="BY15" s="154" t="s">
        <v>52</v>
      </c>
      <c r="BZ15" s="156"/>
      <c r="CA15" s="156"/>
      <c r="CB15" s="154" t="s">
        <v>52</v>
      </c>
      <c r="CC15" s="156"/>
      <c r="CD15" s="156"/>
      <c r="CE15" s="154" t="s">
        <v>52</v>
      </c>
      <c r="CF15" s="156"/>
      <c r="CG15" s="156"/>
      <c r="CH15" s="154" t="s">
        <v>52</v>
      </c>
      <c r="CI15" s="156"/>
      <c r="CJ15" s="156"/>
      <c r="CK15" s="154" t="s">
        <v>52</v>
      </c>
      <c r="CL15" s="156"/>
      <c r="CM15" s="156"/>
    </row>
    <row r="16" spans="2:91" s="155" customFormat="1" ht="67.5" customHeight="1" x14ac:dyDescent="0.35">
      <c r="B16" s="184" t="s">
        <v>106</v>
      </c>
      <c r="C16" s="189" t="s">
        <v>454</v>
      </c>
      <c r="D16" s="186" t="s">
        <v>130</v>
      </c>
      <c r="E16" s="2" t="s">
        <v>134</v>
      </c>
      <c r="F16" s="189" t="s">
        <v>455</v>
      </c>
      <c r="G16" s="186" t="s">
        <v>484</v>
      </c>
      <c r="H16" s="186" t="s">
        <v>404</v>
      </c>
      <c r="I16" s="2" t="s">
        <v>147</v>
      </c>
      <c r="J16" s="2" t="s">
        <v>147</v>
      </c>
      <c r="K16" s="215" t="s">
        <v>52</v>
      </c>
      <c r="L16" s="154"/>
      <c r="M16" s="154"/>
      <c r="N16" s="154" t="s">
        <v>52</v>
      </c>
      <c r="O16" s="156"/>
      <c r="P16" s="156"/>
      <c r="Q16" s="154" t="s">
        <v>52</v>
      </c>
      <c r="R16" s="156"/>
      <c r="S16" s="156"/>
      <c r="T16" s="154" t="s">
        <v>52</v>
      </c>
      <c r="U16" s="156"/>
      <c r="V16" s="156"/>
      <c r="W16" s="154" t="s">
        <v>52</v>
      </c>
      <c r="X16" s="156"/>
      <c r="Y16" s="156"/>
      <c r="Z16" s="154" t="s">
        <v>52</v>
      </c>
      <c r="AA16" s="156"/>
      <c r="AB16" s="156"/>
      <c r="AC16" s="154" t="s">
        <v>52</v>
      </c>
      <c r="AD16" s="156"/>
      <c r="AE16" s="156"/>
      <c r="AF16" s="154" t="s">
        <v>52</v>
      </c>
      <c r="AG16" s="156"/>
      <c r="AH16" s="156"/>
      <c r="AI16" s="154" t="s">
        <v>52</v>
      </c>
      <c r="AJ16" s="156"/>
      <c r="AK16" s="156"/>
      <c r="AL16" s="154" t="s">
        <v>52</v>
      </c>
      <c r="AM16" s="156"/>
      <c r="AN16" s="156"/>
      <c r="AO16" s="154" t="s">
        <v>52</v>
      </c>
      <c r="AP16" s="156"/>
      <c r="AQ16" s="156"/>
      <c r="AR16" s="154" t="s">
        <v>52</v>
      </c>
      <c r="AS16" s="156"/>
      <c r="AT16" s="156"/>
      <c r="AU16" s="154" t="s">
        <v>52</v>
      </c>
      <c r="AV16" s="156"/>
      <c r="AW16" s="156"/>
      <c r="AX16" s="154" t="s">
        <v>52</v>
      </c>
      <c r="AY16" s="156"/>
      <c r="AZ16" s="156"/>
      <c r="BA16" s="154" t="s">
        <v>52</v>
      </c>
      <c r="BB16" s="156"/>
      <c r="BC16" s="156"/>
      <c r="BD16" s="154" t="s">
        <v>52</v>
      </c>
      <c r="BE16" s="156"/>
      <c r="BF16" s="156"/>
      <c r="BG16" s="154" t="s">
        <v>52</v>
      </c>
      <c r="BH16" s="156"/>
      <c r="BI16" s="156"/>
      <c r="BJ16" s="154" t="s">
        <v>52</v>
      </c>
      <c r="BK16" s="156"/>
      <c r="BL16" s="156"/>
      <c r="BM16" s="154" t="s">
        <v>52</v>
      </c>
      <c r="BN16" s="156"/>
      <c r="BO16" s="156"/>
      <c r="BP16" s="154" t="s">
        <v>52</v>
      </c>
      <c r="BQ16" s="156"/>
      <c r="BR16" s="156"/>
      <c r="BS16" s="154" t="s">
        <v>52</v>
      </c>
      <c r="BT16" s="156"/>
      <c r="BU16" s="156"/>
      <c r="BV16" s="154" t="s">
        <v>52</v>
      </c>
      <c r="BW16" s="156"/>
      <c r="BX16" s="156"/>
      <c r="BY16" s="154" t="s">
        <v>52</v>
      </c>
      <c r="BZ16" s="156"/>
      <c r="CA16" s="156"/>
      <c r="CB16" s="154" t="s">
        <v>52</v>
      </c>
      <c r="CC16" s="156"/>
      <c r="CD16" s="156"/>
      <c r="CE16" s="154" t="s">
        <v>52</v>
      </c>
      <c r="CF16" s="156"/>
      <c r="CG16" s="156"/>
      <c r="CH16" s="154" t="s">
        <v>52</v>
      </c>
      <c r="CI16" s="156"/>
      <c r="CJ16" s="156"/>
      <c r="CK16" s="154" t="s">
        <v>52</v>
      </c>
      <c r="CL16" s="156"/>
      <c r="CM16" s="156"/>
    </row>
    <row r="17" spans="2:91" s="155" customFormat="1" ht="67.5" customHeight="1" x14ac:dyDescent="0.35">
      <c r="B17" s="184" t="s">
        <v>107</v>
      </c>
      <c r="C17" s="189" t="s">
        <v>363</v>
      </c>
      <c r="D17" s="186" t="s">
        <v>410</v>
      </c>
      <c r="E17" s="2" t="s">
        <v>408</v>
      </c>
      <c r="F17" s="199" t="s">
        <v>364</v>
      </c>
      <c r="G17" s="186" t="s">
        <v>484</v>
      </c>
      <c r="H17" s="2" t="str">
        <f>'ITP-Pre-construction'!B27</f>
        <v>PC1.18</v>
      </c>
      <c r="I17" s="2" t="s">
        <v>147</v>
      </c>
      <c r="J17" s="186" t="s">
        <v>148</v>
      </c>
      <c r="K17" s="215" t="s">
        <v>52</v>
      </c>
      <c r="L17" s="156"/>
      <c r="M17" s="156"/>
      <c r="N17" s="154" t="s">
        <v>52</v>
      </c>
      <c r="O17" s="156"/>
      <c r="P17" s="156"/>
      <c r="Q17" s="154" t="s">
        <v>52</v>
      </c>
      <c r="R17" s="156"/>
      <c r="S17" s="156"/>
      <c r="T17" s="154" t="s">
        <v>52</v>
      </c>
      <c r="U17" s="156"/>
      <c r="V17" s="156"/>
      <c r="W17" s="154" t="s">
        <v>52</v>
      </c>
      <c r="X17" s="156"/>
      <c r="Y17" s="156"/>
      <c r="Z17" s="154" t="s">
        <v>52</v>
      </c>
      <c r="AA17" s="156"/>
      <c r="AB17" s="156"/>
      <c r="AC17" s="154" t="s">
        <v>52</v>
      </c>
      <c r="AD17" s="156"/>
      <c r="AE17" s="156"/>
      <c r="AF17" s="154" t="s">
        <v>52</v>
      </c>
      <c r="AG17" s="156"/>
      <c r="AH17" s="156"/>
      <c r="AI17" s="154" t="s">
        <v>52</v>
      </c>
      <c r="AJ17" s="156"/>
      <c r="AK17" s="156"/>
      <c r="AL17" s="154" t="s">
        <v>52</v>
      </c>
      <c r="AM17" s="156"/>
      <c r="AN17" s="156"/>
      <c r="AO17" s="154" t="s">
        <v>52</v>
      </c>
      <c r="AP17" s="156"/>
      <c r="AQ17" s="156"/>
      <c r="AR17" s="154" t="s">
        <v>52</v>
      </c>
      <c r="AS17" s="156"/>
      <c r="AT17" s="156"/>
      <c r="AU17" s="154" t="s">
        <v>52</v>
      </c>
      <c r="AV17" s="156"/>
      <c r="AW17" s="156"/>
      <c r="AX17" s="154" t="s">
        <v>52</v>
      </c>
      <c r="AY17" s="156"/>
      <c r="AZ17" s="156"/>
      <c r="BA17" s="154" t="s">
        <v>52</v>
      </c>
      <c r="BB17" s="156"/>
      <c r="BC17" s="156"/>
      <c r="BD17" s="154" t="s">
        <v>52</v>
      </c>
      <c r="BE17" s="156"/>
      <c r="BF17" s="156"/>
      <c r="BG17" s="154" t="s">
        <v>52</v>
      </c>
      <c r="BH17" s="156"/>
      <c r="BI17" s="156"/>
      <c r="BJ17" s="154" t="s">
        <v>52</v>
      </c>
      <c r="BK17" s="156"/>
      <c r="BL17" s="156"/>
      <c r="BM17" s="154" t="s">
        <v>52</v>
      </c>
      <c r="BN17" s="156"/>
      <c r="BO17" s="156"/>
      <c r="BP17" s="154" t="s">
        <v>52</v>
      </c>
      <c r="BQ17" s="156"/>
      <c r="BR17" s="156"/>
      <c r="BS17" s="154" t="s">
        <v>52</v>
      </c>
      <c r="BT17" s="156"/>
      <c r="BU17" s="156"/>
      <c r="BV17" s="154" t="s">
        <v>52</v>
      </c>
      <c r="BW17" s="156"/>
      <c r="BX17" s="156"/>
      <c r="BY17" s="154" t="s">
        <v>52</v>
      </c>
      <c r="BZ17" s="156"/>
      <c r="CA17" s="156"/>
      <c r="CB17" s="154" t="s">
        <v>52</v>
      </c>
      <c r="CC17" s="156"/>
      <c r="CD17" s="156"/>
      <c r="CE17" s="154" t="s">
        <v>52</v>
      </c>
      <c r="CF17" s="156"/>
      <c r="CG17" s="156"/>
      <c r="CH17" s="154" t="s">
        <v>52</v>
      </c>
      <c r="CI17" s="156"/>
      <c r="CJ17" s="156"/>
      <c r="CK17" s="154" t="s">
        <v>52</v>
      </c>
      <c r="CL17" s="156"/>
      <c r="CM17" s="156"/>
    </row>
    <row r="18" spans="2:91" s="155" customFormat="1" ht="67.5" customHeight="1" x14ac:dyDescent="0.35">
      <c r="B18" s="184" t="s">
        <v>108</v>
      </c>
      <c r="C18" s="189" t="s">
        <v>368</v>
      </c>
      <c r="D18" s="2" t="s">
        <v>369</v>
      </c>
      <c r="E18" s="2" t="s">
        <v>134</v>
      </c>
      <c r="F18" s="189" t="s">
        <v>461</v>
      </c>
      <c r="G18" s="2" t="s">
        <v>146</v>
      </c>
      <c r="H18" s="2" t="s">
        <v>467</v>
      </c>
      <c r="I18" s="2" t="s">
        <v>147</v>
      </c>
      <c r="J18" s="186" t="s">
        <v>148</v>
      </c>
      <c r="K18" s="215" t="s">
        <v>52</v>
      </c>
      <c r="L18" s="156"/>
      <c r="M18" s="156"/>
      <c r="N18" s="154" t="s">
        <v>52</v>
      </c>
      <c r="O18" s="156"/>
      <c r="P18" s="156"/>
      <c r="Q18" s="154" t="s">
        <v>52</v>
      </c>
      <c r="R18" s="156"/>
      <c r="S18" s="156"/>
      <c r="T18" s="154" t="s">
        <v>52</v>
      </c>
      <c r="U18" s="156"/>
      <c r="V18" s="156"/>
      <c r="W18" s="154" t="s">
        <v>52</v>
      </c>
      <c r="X18" s="156"/>
      <c r="Y18" s="156"/>
      <c r="Z18" s="154" t="s">
        <v>52</v>
      </c>
      <c r="AA18" s="156"/>
      <c r="AB18" s="156"/>
      <c r="AC18" s="154" t="s">
        <v>52</v>
      </c>
      <c r="AD18" s="156"/>
      <c r="AE18" s="156"/>
      <c r="AF18" s="154" t="s">
        <v>52</v>
      </c>
      <c r="AG18" s="156"/>
      <c r="AH18" s="156"/>
      <c r="AI18" s="154" t="s">
        <v>52</v>
      </c>
      <c r="AJ18" s="156"/>
      <c r="AK18" s="156"/>
      <c r="AL18" s="154" t="s">
        <v>52</v>
      </c>
      <c r="AM18" s="156"/>
      <c r="AN18" s="156"/>
      <c r="AO18" s="154" t="s">
        <v>52</v>
      </c>
      <c r="AP18" s="156"/>
      <c r="AQ18" s="156"/>
      <c r="AR18" s="154" t="s">
        <v>52</v>
      </c>
      <c r="AS18" s="156"/>
      <c r="AT18" s="156"/>
      <c r="AU18" s="154" t="s">
        <v>52</v>
      </c>
      <c r="AV18" s="156"/>
      <c r="AW18" s="156"/>
      <c r="AX18" s="154" t="s">
        <v>52</v>
      </c>
      <c r="AY18" s="156"/>
      <c r="AZ18" s="156"/>
      <c r="BA18" s="154" t="s">
        <v>52</v>
      </c>
      <c r="BB18" s="156"/>
      <c r="BC18" s="156"/>
      <c r="BD18" s="154" t="s">
        <v>52</v>
      </c>
      <c r="BE18" s="156"/>
      <c r="BF18" s="156"/>
      <c r="BG18" s="154" t="s">
        <v>52</v>
      </c>
      <c r="BH18" s="156"/>
      <c r="BI18" s="156"/>
      <c r="BJ18" s="154" t="s">
        <v>52</v>
      </c>
      <c r="BK18" s="156"/>
      <c r="BL18" s="156"/>
      <c r="BM18" s="154" t="s">
        <v>52</v>
      </c>
      <c r="BN18" s="156"/>
      <c r="BO18" s="156"/>
      <c r="BP18" s="154" t="s">
        <v>52</v>
      </c>
      <c r="BQ18" s="156"/>
      <c r="BR18" s="156"/>
      <c r="BS18" s="154" t="s">
        <v>52</v>
      </c>
      <c r="BT18" s="156"/>
      <c r="BU18" s="156"/>
      <c r="BV18" s="154" t="s">
        <v>52</v>
      </c>
      <c r="BW18" s="156"/>
      <c r="BX18" s="156"/>
      <c r="BY18" s="154" t="s">
        <v>52</v>
      </c>
      <c r="BZ18" s="156"/>
      <c r="CA18" s="156"/>
      <c r="CB18" s="154" t="s">
        <v>52</v>
      </c>
      <c r="CC18" s="156"/>
      <c r="CD18" s="156"/>
      <c r="CE18" s="154" t="s">
        <v>52</v>
      </c>
      <c r="CF18" s="156"/>
      <c r="CG18" s="156"/>
      <c r="CH18" s="154" t="s">
        <v>52</v>
      </c>
      <c r="CI18" s="156"/>
      <c r="CJ18" s="156"/>
      <c r="CK18" s="154" t="s">
        <v>52</v>
      </c>
      <c r="CL18" s="156"/>
      <c r="CM18" s="156"/>
    </row>
    <row r="19" spans="2:91" s="155" customFormat="1" ht="45" customHeight="1" x14ac:dyDescent="0.35">
      <c r="B19" s="184" t="s">
        <v>109</v>
      </c>
      <c r="C19" s="188" t="s">
        <v>474</v>
      </c>
      <c r="D19" s="2" t="s">
        <v>369</v>
      </c>
      <c r="E19" s="2" t="s">
        <v>134</v>
      </c>
      <c r="F19" s="189" t="s">
        <v>475</v>
      </c>
      <c r="G19" s="186" t="s">
        <v>146</v>
      </c>
      <c r="H19" s="186" t="str">
        <f>'ITP-Pre-construction'!B20</f>
        <v>PC1.11</v>
      </c>
      <c r="I19" s="2" t="s">
        <v>147</v>
      </c>
      <c r="J19" s="186" t="s">
        <v>148</v>
      </c>
      <c r="K19" s="215" t="s">
        <v>52</v>
      </c>
      <c r="L19" s="154"/>
      <c r="M19" s="154"/>
      <c r="N19" s="154" t="s">
        <v>52</v>
      </c>
      <c r="O19" s="156"/>
      <c r="P19" s="156"/>
      <c r="Q19" s="154" t="s">
        <v>52</v>
      </c>
      <c r="R19" s="156"/>
      <c r="S19" s="156"/>
      <c r="T19" s="154" t="s">
        <v>52</v>
      </c>
      <c r="U19" s="156"/>
      <c r="V19" s="156"/>
      <c r="W19" s="154" t="s">
        <v>52</v>
      </c>
      <c r="X19" s="156"/>
      <c r="Y19" s="156"/>
      <c r="Z19" s="154" t="s">
        <v>52</v>
      </c>
      <c r="AA19" s="156"/>
      <c r="AB19" s="156"/>
      <c r="AC19" s="154" t="s">
        <v>52</v>
      </c>
      <c r="AD19" s="156"/>
      <c r="AE19" s="156"/>
      <c r="AF19" s="154" t="s">
        <v>52</v>
      </c>
      <c r="AG19" s="156"/>
      <c r="AH19" s="156"/>
      <c r="AI19" s="154" t="s">
        <v>52</v>
      </c>
      <c r="AJ19" s="156"/>
      <c r="AK19" s="156"/>
      <c r="AL19" s="154" t="s">
        <v>52</v>
      </c>
      <c r="AM19" s="156"/>
      <c r="AN19" s="156"/>
      <c r="AO19" s="154" t="s">
        <v>52</v>
      </c>
      <c r="AP19" s="156"/>
      <c r="AQ19" s="156"/>
      <c r="AR19" s="154" t="s">
        <v>52</v>
      </c>
      <c r="AS19" s="156"/>
      <c r="AT19" s="156"/>
      <c r="AU19" s="154" t="s">
        <v>52</v>
      </c>
      <c r="AV19" s="156"/>
      <c r="AW19" s="156"/>
      <c r="AX19" s="154" t="s">
        <v>52</v>
      </c>
      <c r="AY19" s="156"/>
      <c r="AZ19" s="156"/>
      <c r="BA19" s="154" t="s">
        <v>52</v>
      </c>
      <c r="BB19" s="156"/>
      <c r="BC19" s="156"/>
      <c r="BD19" s="154" t="s">
        <v>52</v>
      </c>
      <c r="BE19" s="156"/>
      <c r="BF19" s="156"/>
      <c r="BG19" s="154" t="s">
        <v>52</v>
      </c>
      <c r="BH19" s="156"/>
      <c r="BI19" s="156"/>
      <c r="BJ19" s="154" t="s">
        <v>52</v>
      </c>
      <c r="BK19" s="156"/>
      <c r="BL19" s="156"/>
      <c r="BM19" s="154" t="s">
        <v>52</v>
      </c>
      <c r="BN19" s="156"/>
      <c r="BO19" s="156"/>
      <c r="BP19" s="154" t="s">
        <v>52</v>
      </c>
      <c r="BQ19" s="156"/>
      <c r="BR19" s="156"/>
      <c r="BS19" s="154" t="s">
        <v>52</v>
      </c>
      <c r="BT19" s="156"/>
      <c r="BU19" s="156"/>
      <c r="BV19" s="154" t="s">
        <v>52</v>
      </c>
      <c r="BW19" s="156"/>
      <c r="BX19" s="156"/>
      <c r="BY19" s="154" t="s">
        <v>52</v>
      </c>
      <c r="BZ19" s="156"/>
      <c r="CA19" s="156"/>
      <c r="CB19" s="154" t="s">
        <v>52</v>
      </c>
      <c r="CC19" s="156"/>
      <c r="CD19" s="156"/>
      <c r="CE19" s="154" t="s">
        <v>52</v>
      </c>
      <c r="CF19" s="156"/>
      <c r="CG19" s="156"/>
      <c r="CH19" s="154" t="s">
        <v>52</v>
      </c>
      <c r="CI19" s="156"/>
      <c r="CJ19" s="156"/>
      <c r="CK19" s="154" t="s">
        <v>52</v>
      </c>
      <c r="CL19" s="156"/>
      <c r="CM19" s="156"/>
    </row>
    <row r="20" spans="2:91" s="155" customFormat="1" ht="45" customHeight="1" x14ac:dyDescent="0.35">
      <c r="B20" s="184" t="s">
        <v>479</v>
      </c>
      <c r="C20" s="189" t="s">
        <v>416</v>
      </c>
      <c r="D20" s="2" t="s">
        <v>372</v>
      </c>
      <c r="E20" s="2" t="s">
        <v>134</v>
      </c>
      <c r="F20" s="189" t="s">
        <v>415</v>
      </c>
      <c r="G20" s="186" t="s">
        <v>377</v>
      </c>
      <c r="H20" s="186" t="str">
        <f>'ITP-Pre-construction'!B19</f>
        <v>PC1.10</v>
      </c>
      <c r="I20" s="2" t="s">
        <v>147</v>
      </c>
      <c r="J20" s="2" t="s">
        <v>147</v>
      </c>
      <c r="K20" s="215" t="s">
        <v>52</v>
      </c>
      <c r="L20" s="154"/>
      <c r="M20" s="154"/>
      <c r="N20" s="154" t="s">
        <v>52</v>
      </c>
      <c r="O20" s="156"/>
      <c r="P20" s="156"/>
      <c r="Q20" s="154" t="s">
        <v>52</v>
      </c>
      <c r="R20" s="156"/>
      <c r="S20" s="156"/>
      <c r="T20" s="154" t="s">
        <v>52</v>
      </c>
      <c r="U20" s="156"/>
      <c r="V20" s="156"/>
      <c r="W20" s="154" t="s">
        <v>52</v>
      </c>
      <c r="X20" s="156"/>
      <c r="Y20" s="156"/>
      <c r="Z20" s="154" t="s">
        <v>52</v>
      </c>
      <c r="AA20" s="156"/>
      <c r="AB20" s="156"/>
      <c r="AC20" s="154" t="s">
        <v>52</v>
      </c>
      <c r="AD20" s="156"/>
      <c r="AE20" s="156"/>
      <c r="AF20" s="154" t="s">
        <v>52</v>
      </c>
      <c r="AG20" s="156"/>
      <c r="AH20" s="156"/>
      <c r="AI20" s="154" t="s">
        <v>52</v>
      </c>
      <c r="AJ20" s="156"/>
      <c r="AK20" s="156"/>
      <c r="AL20" s="154" t="s">
        <v>52</v>
      </c>
      <c r="AM20" s="156"/>
      <c r="AN20" s="156"/>
      <c r="AO20" s="154" t="s">
        <v>52</v>
      </c>
      <c r="AP20" s="156"/>
      <c r="AQ20" s="156"/>
      <c r="AR20" s="154" t="s">
        <v>52</v>
      </c>
      <c r="AS20" s="156"/>
      <c r="AT20" s="156"/>
      <c r="AU20" s="154" t="s">
        <v>52</v>
      </c>
      <c r="AV20" s="156"/>
      <c r="AW20" s="156"/>
      <c r="AX20" s="154" t="s">
        <v>52</v>
      </c>
      <c r="AY20" s="156"/>
      <c r="AZ20" s="156"/>
      <c r="BA20" s="154" t="s">
        <v>52</v>
      </c>
      <c r="BB20" s="156"/>
      <c r="BC20" s="156"/>
      <c r="BD20" s="154" t="s">
        <v>52</v>
      </c>
      <c r="BE20" s="156"/>
      <c r="BF20" s="156"/>
      <c r="BG20" s="154" t="s">
        <v>52</v>
      </c>
      <c r="BH20" s="156"/>
      <c r="BI20" s="156"/>
      <c r="BJ20" s="154" t="s">
        <v>52</v>
      </c>
      <c r="BK20" s="156"/>
      <c r="BL20" s="156"/>
      <c r="BM20" s="154" t="s">
        <v>52</v>
      </c>
      <c r="BN20" s="156"/>
      <c r="BO20" s="156"/>
      <c r="BP20" s="154" t="s">
        <v>52</v>
      </c>
      <c r="BQ20" s="156"/>
      <c r="BR20" s="156"/>
      <c r="BS20" s="154" t="s">
        <v>52</v>
      </c>
      <c r="BT20" s="156"/>
      <c r="BU20" s="156"/>
      <c r="BV20" s="154" t="s">
        <v>52</v>
      </c>
      <c r="BW20" s="156"/>
      <c r="BX20" s="156"/>
      <c r="BY20" s="154" t="s">
        <v>52</v>
      </c>
      <c r="BZ20" s="156"/>
      <c r="CA20" s="156"/>
      <c r="CB20" s="154" t="s">
        <v>52</v>
      </c>
      <c r="CC20" s="156"/>
      <c r="CD20" s="156"/>
      <c r="CE20" s="154" t="s">
        <v>52</v>
      </c>
      <c r="CF20" s="156"/>
      <c r="CG20" s="156"/>
      <c r="CH20" s="154" t="s">
        <v>52</v>
      </c>
      <c r="CI20" s="156"/>
      <c r="CJ20" s="156"/>
      <c r="CK20" s="154" t="s">
        <v>52</v>
      </c>
      <c r="CL20" s="156"/>
      <c r="CM20" s="156"/>
    </row>
    <row r="21" spans="2:91" s="155" customFormat="1" ht="45" customHeight="1" x14ac:dyDescent="0.35">
      <c r="B21" s="184" t="s">
        <v>480</v>
      </c>
      <c r="C21" s="198" t="s">
        <v>426</v>
      </c>
      <c r="D21" s="2" t="s">
        <v>130</v>
      </c>
      <c r="E21" s="2" t="s">
        <v>134</v>
      </c>
      <c r="F21" s="189" t="s">
        <v>378</v>
      </c>
      <c r="G21" s="2" t="s">
        <v>146</v>
      </c>
      <c r="H21" s="2" t="s">
        <v>467</v>
      </c>
      <c r="I21" s="2" t="s">
        <v>147</v>
      </c>
      <c r="J21" s="2" t="s">
        <v>147</v>
      </c>
      <c r="K21" s="215" t="s">
        <v>52</v>
      </c>
      <c r="L21" s="156"/>
      <c r="M21" s="156"/>
      <c r="N21" s="154" t="s">
        <v>52</v>
      </c>
      <c r="O21" s="156"/>
      <c r="P21" s="156"/>
      <c r="Q21" s="154" t="s">
        <v>52</v>
      </c>
      <c r="R21" s="156"/>
      <c r="S21" s="156"/>
      <c r="T21" s="154" t="s">
        <v>52</v>
      </c>
      <c r="U21" s="156"/>
      <c r="V21" s="156"/>
      <c r="W21" s="154" t="s">
        <v>52</v>
      </c>
      <c r="X21" s="156"/>
      <c r="Y21" s="156"/>
      <c r="Z21" s="154" t="s">
        <v>52</v>
      </c>
      <c r="AA21" s="156"/>
      <c r="AB21" s="156"/>
      <c r="AC21" s="154" t="s">
        <v>52</v>
      </c>
      <c r="AD21" s="156"/>
      <c r="AE21" s="156"/>
      <c r="AF21" s="154" t="s">
        <v>52</v>
      </c>
      <c r="AG21" s="156"/>
      <c r="AH21" s="156"/>
      <c r="AI21" s="154" t="s">
        <v>52</v>
      </c>
      <c r="AJ21" s="156"/>
      <c r="AK21" s="156"/>
      <c r="AL21" s="154" t="s">
        <v>52</v>
      </c>
      <c r="AM21" s="156"/>
      <c r="AN21" s="156"/>
      <c r="AO21" s="154" t="s">
        <v>52</v>
      </c>
      <c r="AP21" s="156"/>
      <c r="AQ21" s="156"/>
      <c r="AR21" s="154" t="s">
        <v>52</v>
      </c>
      <c r="AS21" s="156"/>
      <c r="AT21" s="156"/>
      <c r="AU21" s="154" t="s">
        <v>52</v>
      </c>
      <c r="AV21" s="156"/>
      <c r="AW21" s="156"/>
      <c r="AX21" s="154" t="s">
        <v>52</v>
      </c>
      <c r="AY21" s="156"/>
      <c r="AZ21" s="156"/>
      <c r="BA21" s="154" t="s">
        <v>52</v>
      </c>
      <c r="BB21" s="156"/>
      <c r="BC21" s="156"/>
      <c r="BD21" s="154" t="s">
        <v>52</v>
      </c>
      <c r="BE21" s="156"/>
      <c r="BF21" s="156"/>
      <c r="BG21" s="154" t="s">
        <v>52</v>
      </c>
      <c r="BH21" s="156"/>
      <c r="BI21" s="156"/>
      <c r="BJ21" s="154" t="s">
        <v>52</v>
      </c>
      <c r="BK21" s="156"/>
      <c r="BL21" s="156"/>
      <c r="BM21" s="154" t="s">
        <v>52</v>
      </c>
      <c r="BN21" s="156"/>
      <c r="BO21" s="156"/>
      <c r="BP21" s="154" t="s">
        <v>52</v>
      </c>
      <c r="BQ21" s="156"/>
      <c r="BR21" s="156"/>
      <c r="BS21" s="154" t="s">
        <v>52</v>
      </c>
      <c r="BT21" s="156"/>
      <c r="BU21" s="156"/>
      <c r="BV21" s="154" t="s">
        <v>52</v>
      </c>
      <c r="BW21" s="156"/>
      <c r="BX21" s="156"/>
      <c r="BY21" s="154" t="s">
        <v>52</v>
      </c>
      <c r="BZ21" s="156"/>
      <c r="CA21" s="156"/>
      <c r="CB21" s="154" t="s">
        <v>52</v>
      </c>
      <c r="CC21" s="156"/>
      <c r="CD21" s="156"/>
      <c r="CE21" s="154" t="s">
        <v>52</v>
      </c>
      <c r="CF21" s="156"/>
      <c r="CG21" s="156"/>
      <c r="CH21" s="154" t="s">
        <v>52</v>
      </c>
      <c r="CI21" s="156"/>
      <c r="CJ21" s="156"/>
      <c r="CK21" s="154" t="s">
        <v>52</v>
      </c>
      <c r="CL21" s="156"/>
      <c r="CM21" s="156"/>
    </row>
    <row r="22" spans="2:91" x14ac:dyDescent="0.35">
      <c r="B22" s="168"/>
      <c r="C22" s="168"/>
      <c r="D22" s="168"/>
      <c r="E22" s="168"/>
      <c r="F22" s="168"/>
      <c r="G22" s="168"/>
      <c r="H22" s="168"/>
      <c r="I22" s="64"/>
      <c r="J22" s="168"/>
      <c r="K22" s="152"/>
      <c r="L22" s="64"/>
      <c r="M22" s="64"/>
      <c r="N22" s="64"/>
      <c r="O22" s="64"/>
      <c r="P22" s="64"/>
      <c r="Q22" s="64"/>
      <c r="R22" s="64"/>
      <c r="S22" s="64"/>
      <c r="T22" s="64"/>
      <c r="U22" s="64"/>
      <c r="V22" s="64"/>
      <c r="W22" s="64"/>
      <c r="X22" s="64"/>
      <c r="Y22" s="64"/>
      <c r="Z22" s="64"/>
      <c r="AA22" s="64"/>
      <c r="AB22" s="64"/>
      <c r="AC22" s="64"/>
      <c r="AD22" s="64"/>
      <c r="AE22" s="64"/>
      <c r="AF22" s="64"/>
      <c r="AG22" s="64"/>
      <c r="AH22" s="64"/>
      <c r="AI22" s="64"/>
      <c r="AJ22" s="64"/>
      <c r="AK22" s="64"/>
      <c r="AL22" s="64"/>
      <c r="AM22" s="64"/>
      <c r="AN22" s="64"/>
      <c r="AO22" s="64"/>
      <c r="AP22" s="64"/>
      <c r="AQ22" s="64"/>
      <c r="AR22" s="64"/>
      <c r="AS22" s="64"/>
      <c r="AT22" s="64"/>
      <c r="AU22" s="64"/>
      <c r="AV22" s="64"/>
      <c r="AW22" s="64"/>
      <c r="AX22" s="64"/>
      <c r="AY22" s="64"/>
      <c r="AZ22" s="64"/>
      <c r="BA22" s="64"/>
      <c r="BB22" s="64"/>
      <c r="BC22" s="64"/>
      <c r="BD22" s="64"/>
      <c r="BE22" s="64"/>
      <c r="BF22" s="64"/>
      <c r="BG22" s="64"/>
      <c r="BH22" s="64"/>
      <c r="BI22" s="64"/>
      <c r="BJ22" s="64"/>
      <c r="BK22" s="64"/>
      <c r="BL22" s="64"/>
      <c r="BM22" s="64"/>
      <c r="BN22" s="64"/>
      <c r="BO22" s="64"/>
      <c r="BP22" s="64"/>
      <c r="BQ22" s="64"/>
      <c r="BR22" s="64"/>
      <c r="BS22" s="64"/>
      <c r="BT22" s="64"/>
      <c r="BU22" s="64"/>
      <c r="BV22" s="64"/>
      <c r="BW22" s="64"/>
      <c r="BX22" s="64"/>
      <c r="BY22" s="64"/>
      <c r="BZ22" s="64"/>
      <c r="CA22" s="64"/>
      <c r="CB22" s="64"/>
      <c r="CC22" s="64"/>
      <c r="CD22" s="64"/>
      <c r="CE22" s="64"/>
      <c r="CF22" s="64"/>
      <c r="CG22" s="64"/>
      <c r="CH22" s="64"/>
      <c r="CI22" s="64"/>
      <c r="CJ22" s="64"/>
      <c r="CK22" s="64"/>
      <c r="CL22" s="64"/>
      <c r="CM22" s="64"/>
    </row>
  </sheetData>
  <mergeCells count="28">
    <mergeCell ref="BP7:BR7"/>
    <mergeCell ref="BS7:BU7"/>
    <mergeCell ref="CK7:CM7"/>
    <mergeCell ref="BV7:BX7"/>
    <mergeCell ref="BY7:CA7"/>
    <mergeCell ref="CB7:CD7"/>
    <mergeCell ref="CE7:CG7"/>
    <mergeCell ref="CH7:CJ7"/>
    <mergeCell ref="BA7:BC7"/>
    <mergeCell ref="BD7:BF7"/>
    <mergeCell ref="BG7:BI7"/>
    <mergeCell ref="BJ7:BL7"/>
    <mergeCell ref="BM7:BO7"/>
    <mergeCell ref="AL7:AN7"/>
    <mergeCell ref="AO7:AQ7"/>
    <mergeCell ref="AR7:AT7"/>
    <mergeCell ref="AU7:AW7"/>
    <mergeCell ref="AX7:AZ7"/>
    <mergeCell ref="Z7:AB7"/>
    <mergeCell ref="J7:J8"/>
    <mergeCell ref="AC7:AE7"/>
    <mergeCell ref="AF7:AH7"/>
    <mergeCell ref="AI7:AK7"/>
    <mergeCell ref="I7:I8"/>
    <mergeCell ref="H7:H8"/>
    <mergeCell ref="Q7:S7"/>
    <mergeCell ref="T7:V7"/>
    <mergeCell ref="W7:Y7"/>
  </mergeCells>
  <phoneticPr fontId="1" type="noConversion"/>
  <conditionalFormatting sqref="I10 K10:CM12 K13:K14 N13:N14 Q13:Q14 T13:T14 W13:W14 Z13:Z14 AC13:AC14 AF13:AF14 AI13:AI14 AL13:AL14 AO13:AO14 AR13:AR14 AU13:AU14 AX13:AX14 BA13:BA14 BD13:BD14 BG13:BG14 BJ13:BJ14 BM13:BM14 BP13:BP14 BS13:BS14 BV13:BV14 BY13:BY14 CB13:CB14 CE13:CE14 CH13:CH14 CK13:CK14 K15:CM16 K17:K18 N17:N18 Q17:Q18 T17:T18 W17:W18 Z17:Z18 AC17:AC18 AF17:AF18 AI17:AI18 AL17:AL18 AO17:AO18 AR17:AR18 AU17:AU18 AX17:AX18 BA17:BA18 BD17:BD18 BG17:BG18 BJ17:BJ18 BM17:BM18 BP17:BP18 BS17:BS18 BV17:BV18 BY17:BY18 CB17:CB18 CE17:CE18 CH17:CH18 CK17:CK18 K19:CM20 K21 N21 Q21 T21 W21 Z21 AC21 AF21 AI21 AL21 AO21 AR21 AU21 AX21 BA21 BD21 BG21 BJ21 BM21 BP21 BS21 BV21 BY21 CB21 CE21 CH21 CK21">
    <cfRule type="containsText" dxfId="53" priority="15" operator="containsText" text="No">
      <formula>NOT(ISERROR(SEARCH("No",I10)))</formula>
    </cfRule>
    <cfRule type="containsText" dxfId="52" priority="16" operator="containsText" text="Yes">
      <formula>NOT(ISERROR(SEARCH("Yes",I10)))</formula>
    </cfRule>
  </conditionalFormatting>
  <conditionalFormatting sqref="J10:J11 I11 I12:J21">
    <cfRule type="containsText" dxfId="51" priority="1" operator="containsText" text="WP">
      <formula>NOT(ISERROR(SEARCH("WP",I10)))</formula>
    </cfRule>
    <cfRule type="containsText" dxfId="50" priority="2" operator="containsText" text="HP">
      <formula>NOT(ISERROR(SEARCH("HP",I10)))</formula>
    </cfRule>
  </conditionalFormatting>
  <conditionalFormatting sqref="K9:M9">
    <cfRule type="containsText" dxfId="49" priority="41" operator="containsText" text="No">
      <formula>NOT(ISERROR(SEARCH("No",K9)))</formula>
    </cfRule>
    <cfRule type="containsText" dxfId="48" priority="42" operator="containsText" text="Yes">
      <formula>NOT(ISERROR(SEARCH("Yes",K9)))</formula>
    </cfRule>
  </conditionalFormatting>
  <dataValidations count="1">
    <dataValidation type="list" allowBlank="1" showInputMessage="1" showErrorMessage="1" sqref="K9:K21 CK10:CK21 CH10:CH21 CE10:CE21 CB10:CB21 BY10:BY21 BV10:BV21 BS10:BS21 BP10:BP21 BM10:BM21 BJ10:BJ21 BG10:BG21 BD10:BD21 BA10:BA21 AX10:AX21 AU10:AU21 AR10:AR21 AO10:AO21 AL10:AL21 AI10:AI21 AF10:AF21 AC10:AC21 Z10:Z21 W10:W21 T10:T21 Q10:Q21 N10:N21" xr:uid="{F8F5ACF8-80D0-4EC5-8BBD-F5E5AA3A42C5}">
      <formula1>"Yes, No"</formula1>
    </dataValidation>
  </dataValidations>
  <hyperlinks>
    <hyperlink ref="E4" r:id="rId1" display="EVAMP001-DEC-5400-CV-SPE-0004" xr:uid="{00EC08F2-E574-4614-8394-FDAF606AF3D6}"/>
    <hyperlink ref="E4:F4" r:id="rId2" display="EVAMP001-THS-QA-ITP-0001 " xr:uid="{E3B9A925-AF65-4CE8-89D5-712CCCC972CD}"/>
  </hyperlinks>
  <pageMargins left="0.7" right="0.7" top="0.75" bottom="0.75" header="0.3" footer="0.3"/>
  <pageSetup paperSize="9" orientation="portrait" r:id="rId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C65E2A-A16E-4DF3-9B74-FC1B95B2CCCF}">
  <sheetPr>
    <tabColor theme="7" tint="0.39997558519241921"/>
  </sheetPr>
  <dimension ref="B1:CM15"/>
  <sheetViews>
    <sheetView zoomScale="70" zoomScaleNormal="70" workbookViewId="0">
      <pane xSplit="10" ySplit="6" topLeftCell="K7" activePane="bottomRight" state="frozen"/>
      <selection pane="topRight" activeCell="H1" sqref="H1"/>
      <selection pane="bottomLeft" activeCell="A9" sqref="A9"/>
      <selection pane="bottomRight" activeCell="I7" sqref="I7:J8"/>
    </sheetView>
  </sheetViews>
  <sheetFormatPr defaultRowHeight="14.5" x14ac:dyDescent="0.35"/>
  <cols>
    <col min="2" max="2" width="14.26953125" customWidth="1"/>
    <col min="3" max="3" width="30.7265625" customWidth="1"/>
    <col min="4" max="4" width="20.7265625" customWidth="1"/>
    <col min="5" max="5" width="13.453125" customWidth="1"/>
    <col min="6" max="6" width="68.54296875" customWidth="1"/>
    <col min="7" max="7" width="45.7265625" customWidth="1"/>
    <col min="8" max="8" width="16.26953125" customWidth="1"/>
    <col min="9" max="9" width="17.1796875" customWidth="1"/>
    <col min="10" max="10" width="20.54296875" customWidth="1"/>
    <col min="11" max="27" width="11.7265625" customWidth="1"/>
  </cols>
  <sheetData>
    <row r="1" spans="2:91" ht="15" thickBot="1" x14ac:dyDescent="0.4"/>
    <row r="2" spans="2:91" ht="29" thickBot="1" x14ac:dyDescent="0.7">
      <c r="C2" s="339" t="s">
        <v>153</v>
      </c>
      <c r="D2" s="295"/>
      <c r="E2" s="294"/>
      <c r="F2" s="294"/>
      <c r="G2" s="295"/>
      <c r="H2" s="295"/>
      <c r="I2" s="295"/>
      <c r="J2" s="295"/>
      <c r="K2" s="295"/>
      <c r="L2" s="295"/>
      <c r="M2" s="295"/>
      <c r="N2" s="295"/>
      <c r="O2" s="295"/>
      <c r="P2" s="296"/>
    </row>
    <row r="3" spans="2:91" x14ac:dyDescent="0.35">
      <c r="C3" s="340" t="s">
        <v>0</v>
      </c>
      <c r="D3" s="340"/>
      <c r="E3" s="341" t="s">
        <v>1</v>
      </c>
      <c r="F3" s="342"/>
      <c r="G3" s="343"/>
      <c r="H3" s="343"/>
      <c r="I3" s="343"/>
      <c r="J3" s="344"/>
      <c r="K3" s="347" t="s">
        <v>44</v>
      </c>
      <c r="L3" s="348"/>
      <c r="M3" s="38" t="e">
        <f>COUNTIF(#REF!, "*")*1</f>
        <v>#REF!</v>
      </c>
      <c r="N3" s="349" t="s">
        <v>45</v>
      </c>
      <c r="O3" s="350"/>
      <c r="P3" s="39" t="e">
        <f>COUNTIF(#REF!, "*")*1</f>
        <v>#REF!</v>
      </c>
    </row>
    <row r="4" spans="2:91" ht="18.5" x14ac:dyDescent="0.35">
      <c r="C4" s="351" t="s">
        <v>152</v>
      </c>
      <c r="D4" s="351"/>
      <c r="E4" s="352" t="s">
        <v>151</v>
      </c>
      <c r="F4" s="353"/>
      <c r="G4" s="345"/>
      <c r="H4" s="345"/>
      <c r="I4" s="345"/>
      <c r="J4" s="346"/>
      <c r="K4" s="11" t="s">
        <v>46</v>
      </c>
      <c r="L4" s="354" t="e">
        <f>M3-L5</f>
        <v>#REF!</v>
      </c>
      <c r="M4" s="355"/>
      <c r="N4" s="12" t="s">
        <v>46</v>
      </c>
      <c r="O4" s="354" t="e">
        <f>P3-O5</f>
        <v>#REF!</v>
      </c>
      <c r="P4" s="356"/>
    </row>
    <row r="5" spans="2:91" ht="19" thickBot="1" x14ac:dyDescent="0.4">
      <c r="C5" s="351" t="s">
        <v>2</v>
      </c>
      <c r="D5" s="351"/>
      <c r="E5" s="357" t="s">
        <v>3</v>
      </c>
      <c r="F5" s="358"/>
      <c r="G5" s="345"/>
      <c r="H5" s="345"/>
      <c r="I5" s="345"/>
      <c r="J5" s="346"/>
      <c r="K5" s="11" t="s">
        <v>47</v>
      </c>
      <c r="L5" s="43" t="e">
        <f>COUNTIF(K8:K9, "No")+COUNTIF(#REF!, "No")+COUNTIF(#REF!, "No")</f>
        <v>#REF!</v>
      </c>
      <c r="M5" s="25" t="e">
        <f>L5/M3</f>
        <v>#REF!</v>
      </c>
      <c r="N5" s="12" t="s">
        <v>47</v>
      </c>
      <c r="O5" s="10">
        <f>COUNTIF(K10:P14, "Yes")</f>
        <v>0</v>
      </c>
      <c r="P5" s="40" t="e">
        <f>O5/P3</f>
        <v>#REF!</v>
      </c>
    </row>
    <row r="6" spans="2:91" ht="18.5" x14ac:dyDescent="0.35">
      <c r="C6" s="359" t="s">
        <v>4</v>
      </c>
      <c r="D6" s="359"/>
      <c r="E6" s="360" t="s">
        <v>5</v>
      </c>
      <c r="F6" s="361"/>
      <c r="G6" s="345"/>
      <c r="H6" s="345"/>
      <c r="I6" s="345"/>
      <c r="J6" s="346"/>
      <c r="K6" s="172" t="s">
        <v>48</v>
      </c>
      <c r="L6" s="375" t="e">
        <f>COUNTIF(#REF!, "No")+COUNTIF(#REF!, "No")+COUNTIF(#REF!, "No")</f>
        <v>#REF!</v>
      </c>
      <c r="M6" s="376"/>
      <c r="N6" s="175" t="s">
        <v>48</v>
      </c>
      <c r="O6" s="373" t="e">
        <f>COUNTIF(#REF!, "No")+COUNTIF(#REF!, "No")</f>
        <v>#REF!</v>
      </c>
      <c r="P6" s="374"/>
    </row>
    <row r="7" spans="2:91" ht="15" customHeight="1" x14ac:dyDescent="0.35">
      <c r="B7" s="372" t="s">
        <v>49</v>
      </c>
      <c r="C7" s="370" t="s">
        <v>118</v>
      </c>
      <c r="D7" s="364" t="s">
        <v>119</v>
      </c>
      <c r="E7" s="364" t="s">
        <v>120</v>
      </c>
      <c r="F7" s="364" t="s">
        <v>121</v>
      </c>
      <c r="G7" s="364" t="s">
        <v>122</v>
      </c>
      <c r="H7" s="364" t="s">
        <v>439</v>
      </c>
      <c r="I7" s="364" t="s">
        <v>489</v>
      </c>
      <c r="J7" s="364" t="s">
        <v>490</v>
      </c>
      <c r="K7" s="365" t="s">
        <v>17</v>
      </c>
      <c r="L7" s="365"/>
      <c r="M7" s="365"/>
      <c r="N7" s="365" t="s">
        <v>18</v>
      </c>
      <c r="O7" s="365"/>
      <c r="P7" s="365"/>
      <c r="Q7" s="365" t="s">
        <v>19</v>
      </c>
      <c r="R7" s="365"/>
      <c r="S7" s="365"/>
      <c r="T7" s="365" t="s">
        <v>20</v>
      </c>
      <c r="U7" s="365"/>
      <c r="V7" s="365"/>
      <c r="W7" s="365" t="s">
        <v>21</v>
      </c>
      <c r="X7" s="365"/>
      <c r="Y7" s="365"/>
      <c r="Z7" s="365" t="s">
        <v>22</v>
      </c>
      <c r="AA7" s="365"/>
      <c r="AB7" s="365"/>
      <c r="AC7" s="365" t="s">
        <v>23</v>
      </c>
      <c r="AD7" s="365"/>
      <c r="AE7" s="365"/>
      <c r="AF7" s="365" t="s">
        <v>24</v>
      </c>
      <c r="AG7" s="365"/>
      <c r="AH7" s="365"/>
      <c r="AI7" s="365" t="s">
        <v>25</v>
      </c>
      <c r="AJ7" s="365"/>
      <c r="AK7" s="365"/>
      <c r="AL7" s="365" t="s">
        <v>26</v>
      </c>
      <c r="AM7" s="365"/>
      <c r="AN7" s="365"/>
      <c r="AO7" s="365" t="s">
        <v>27</v>
      </c>
      <c r="AP7" s="365"/>
      <c r="AQ7" s="365"/>
      <c r="AR7" s="365" t="s">
        <v>28</v>
      </c>
      <c r="AS7" s="365"/>
      <c r="AT7" s="365"/>
      <c r="AU7" s="365" t="s">
        <v>29</v>
      </c>
      <c r="AV7" s="365"/>
      <c r="AW7" s="365"/>
      <c r="AX7" s="365" t="s">
        <v>30</v>
      </c>
      <c r="AY7" s="365"/>
      <c r="AZ7" s="365"/>
      <c r="BA7" s="365" t="s">
        <v>31</v>
      </c>
      <c r="BB7" s="365"/>
      <c r="BC7" s="365"/>
      <c r="BD7" s="365" t="s">
        <v>32</v>
      </c>
      <c r="BE7" s="365"/>
      <c r="BF7" s="365"/>
      <c r="BG7" s="365" t="s">
        <v>33</v>
      </c>
      <c r="BH7" s="365"/>
      <c r="BI7" s="365"/>
      <c r="BJ7" s="366" t="s">
        <v>34</v>
      </c>
      <c r="BK7" s="366"/>
      <c r="BL7" s="366"/>
      <c r="BM7" s="366" t="s">
        <v>35</v>
      </c>
      <c r="BN7" s="366"/>
      <c r="BO7" s="366"/>
      <c r="BP7" s="367" t="s">
        <v>36</v>
      </c>
      <c r="BQ7" s="367"/>
      <c r="BR7" s="367"/>
      <c r="BS7" s="368" t="s">
        <v>37</v>
      </c>
      <c r="BT7" s="368"/>
      <c r="BU7" s="368"/>
      <c r="BV7" s="369" t="s">
        <v>38</v>
      </c>
      <c r="BW7" s="369"/>
      <c r="BX7" s="369"/>
      <c r="BY7" s="369" t="s">
        <v>39</v>
      </c>
      <c r="BZ7" s="369"/>
      <c r="CA7" s="369"/>
      <c r="CB7" s="369" t="s">
        <v>40</v>
      </c>
      <c r="CC7" s="369"/>
      <c r="CD7" s="369"/>
      <c r="CE7" s="369" t="s">
        <v>41</v>
      </c>
      <c r="CF7" s="369"/>
      <c r="CG7" s="369"/>
      <c r="CH7" s="369" t="s">
        <v>42</v>
      </c>
      <c r="CI7" s="369"/>
      <c r="CJ7" s="369"/>
      <c r="CK7" s="369" t="s">
        <v>43</v>
      </c>
      <c r="CL7" s="369"/>
      <c r="CM7" s="369"/>
    </row>
    <row r="8" spans="2:91" ht="15.75" customHeight="1" x14ac:dyDescent="0.35">
      <c r="B8" s="372"/>
      <c r="C8" s="370"/>
      <c r="D8" s="364"/>
      <c r="E8" s="364"/>
      <c r="F8" s="364"/>
      <c r="G8" s="364"/>
      <c r="H8" s="364"/>
      <c r="I8" s="364"/>
      <c r="J8" s="364"/>
      <c r="K8" s="182" t="s">
        <v>47</v>
      </c>
      <c r="L8" s="182" t="s">
        <v>50</v>
      </c>
      <c r="M8" s="182" t="s">
        <v>51</v>
      </c>
      <c r="N8" s="182" t="s">
        <v>47</v>
      </c>
      <c r="O8" s="182" t="s">
        <v>50</v>
      </c>
      <c r="P8" s="182" t="s">
        <v>51</v>
      </c>
      <c r="Q8" s="182" t="s">
        <v>47</v>
      </c>
      <c r="R8" s="182" t="s">
        <v>50</v>
      </c>
      <c r="S8" s="182" t="s">
        <v>51</v>
      </c>
      <c r="T8" s="182" t="s">
        <v>47</v>
      </c>
      <c r="U8" s="182" t="s">
        <v>50</v>
      </c>
      <c r="V8" s="182" t="s">
        <v>51</v>
      </c>
      <c r="W8" s="182" t="s">
        <v>47</v>
      </c>
      <c r="X8" s="182" t="s">
        <v>50</v>
      </c>
      <c r="Y8" s="182" t="s">
        <v>51</v>
      </c>
      <c r="Z8" s="182" t="s">
        <v>47</v>
      </c>
      <c r="AA8" s="182" t="s">
        <v>50</v>
      </c>
      <c r="AB8" s="182" t="s">
        <v>51</v>
      </c>
      <c r="AC8" s="182" t="s">
        <v>47</v>
      </c>
      <c r="AD8" s="182" t="s">
        <v>50</v>
      </c>
      <c r="AE8" s="182" t="s">
        <v>51</v>
      </c>
      <c r="AF8" s="182" t="s">
        <v>47</v>
      </c>
      <c r="AG8" s="182" t="s">
        <v>50</v>
      </c>
      <c r="AH8" s="182" t="s">
        <v>51</v>
      </c>
      <c r="AI8" s="182" t="s">
        <v>47</v>
      </c>
      <c r="AJ8" s="182" t="s">
        <v>50</v>
      </c>
      <c r="AK8" s="182" t="s">
        <v>51</v>
      </c>
      <c r="AL8" s="182" t="s">
        <v>47</v>
      </c>
      <c r="AM8" s="182" t="s">
        <v>50</v>
      </c>
      <c r="AN8" s="182" t="s">
        <v>51</v>
      </c>
      <c r="AO8" s="182" t="s">
        <v>47</v>
      </c>
      <c r="AP8" s="182" t="s">
        <v>50</v>
      </c>
      <c r="AQ8" s="182" t="s">
        <v>51</v>
      </c>
      <c r="AR8" s="182" t="s">
        <v>47</v>
      </c>
      <c r="AS8" s="182" t="s">
        <v>50</v>
      </c>
      <c r="AT8" s="182" t="s">
        <v>51</v>
      </c>
      <c r="AU8" s="182" t="s">
        <v>47</v>
      </c>
      <c r="AV8" s="182" t="s">
        <v>50</v>
      </c>
      <c r="AW8" s="182" t="s">
        <v>51</v>
      </c>
      <c r="AX8" s="182" t="s">
        <v>47</v>
      </c>
      <c r="AY8" s="182" t="s">
        <v>50</v>
      </c>
      <c r="AZ8" s="182" t="s">
        <v>51</v>
      </c>
      <c r="BA8" s="182" t="s">
        <v>47</v>
      </c>
      <c r="BB8" s="182" t="s">
        <v>50</v>
      </c>
      <c r="BC8" s="182" t="s">
        <v>51</v>
      </c>
      <c r="BD8" s="182" t="s">
        <v>47</v>
      </c>
      <c r="BE8" s="182" t="s">
        <v>50</v>
      </c>
      <c r="BF8" s="182" t="s">
        <v>51</v>
      </c>
      <c r="BG8" s="182" t="s">
        <v>47</v>
      </c>
      <c r="BH8" s="182" t="s">
        <v>50</v>
      </c>
      <c r="BI8" s="182" t="s">
        <v>51</v>
      </c>
      <c r="BJ8" s="182" t="s">
        <v>47</v>
      </c>
      <c r="BK8" s="182" t="s">
        <v>50</v>
      </c>
      <c r="BL8" s="182" t="s">
        <v>51</v>
      </c>
      <c r="BM8" s="182" t="s">
        <v>47</v>
      </c>
      <c r="BN8" s="182" t="s">
        <v>50</v>
      </c>
      <c r="BO8" s="182" t="s">
        <v>51</v>
      </c>
      <c r="BP8" s="182" t="s">
        <v>47</v>
      </c>
      <c r="BQ8" s="182" t="s">
        <v>50</v>
      </c>
      <c r="BR8" s="182" t="s">
        <v>51</v>
      </c>
      <c r="BS8" s="182" t="s">
        <v>47</v>
      </c>
      <c r="BT8" s="182" t="s">
        <v>50</v>
      </c>
      <c r="BU8" s="182" t="s">
        <v>51</v>
      </c>
      <c r="BV8" s="182" t="s">
        <v>47</v>
      </c>
      <c r="BW8" s="182" t="s">
        <v>50</v>
      </c>
      <c r="BX8" s="182" t="s">
        <v>51</v>
      </c>
      <c r="BY8" s="182" t="s">
        <v>47</v>
      </c>
      <c r="BZ8" s="182" t="s">
        <v>50</v>
      </c>
      <c r="CA8" s="182" t="s">
        <v>51</v>
      </c>
      <c r="CB8" s="182" t="s">
        <v>47</v>
      </c>
      <c r="CC8" s="182" t="s">
        <v>50</v>
      </c>
      <c r="CD8" s="182" t="s">
        <v>51</v>
      </c>
      <c r="CE8" s="182" t="s">
        <v>47</v>
      </c>
      <c r="CF8" s="182" t="s">
        <v>50</v>
      </c>
      <c r="CG8" s="182" t="s">
        <v>51</v>
      </c>
      <c r="CH8" s="182" t="s">
        <v>47</v>
      </c>
      <c r="CI8" s="182" t="s">
        <v>50</v>
      </c>
      <c r="CJ8" s="182" t="s">
        <v>51</v>
      </c>
      <c r="CK8" s="182" t="s">
        <v>47</v>
      </c>
      <c r="CL8" s="182" t="s">
        <v>50</v>
      </c>
      <c r="CM8" s="182" t="s">
        <v>51</v>
      </c>
    </row>
    <row r="9" spans="2:91" ht="16" customHeight="1" x14ac:dyDescent="0.35">
      <c r="B9" s="371"/>
      <c r="C9" s="371"/>
      <c r="D9" s="371"/>
      <c r="E9" s="371"/>
      <c r="F9" s="371"/>
      <c r="G9" s="371"/>
      <c r="H9" s="371"/>
      <c r="I9" s="371"/>
      <c r="J9" s="371"/>
      <c r="K9" s="63"/>
      <c r="L9" s="63"/>
      <c r="M9" s="63"/>
      <c r="N9" s="63"/>
      <c r="O9" s="63"/>
      <c r="P9" s="63"/>
      <c r="Q9" s="63"/>
      <c r="R9" s="63"/>
      <c r="S9" s="63"/>
      <c r="T9" s="63"/>
      <c r="U9" s="63"/>
      <c r="V9" s="63"/>
      <c r="W9" s="63"/>
      <c r="X9" s="63"/>
      <c r="Y9" s="63"/>
      <c r="Z9" s="63"/>
      <c r="AA9" s="63"/>
      <c r="AB9" s="63"/>
      <c r="AC9" s="63"/>
      <c r="AD9" s="63"/>
      <c r="AE9" s="63"/>
      <c r="AF9" s="63"/>
      <c r="AG9" s="63"/>
      <c r="AH9" s="63"/>
      <c r="AI9" s="63"/>
      <c r="AJ9" s="63"/>
      <c r="AK9" s="63"/>
      <c r="AL9" s="63"/>
      <c r="AM9" s="63"/>
      <c r="AN9" s="63"/>
      <c r="AO9" s="63"/>
      <c r="AP9" s="63"/>
      <c r="AQ9" s="63"/>
      <c r="AR9" s="63"/>
      <c r="AS9" s="63"/>
      <c r="AT9" s="63"/>
      <c r="AU9" s="63"/>
      <c r="AV9" s="63"/>
      <c r="AW9" s="63"/>
      <c r="AX9" s="63"/>
      <c r="AY9" s="63"/>
      <c r="AZ9" s="63"/>
      <c r="BA9" s="63"/>
      <c r="BB9" s="63"/>
      <c r="BC9" s="63"/>
      <c r="BD9" s="63"/>
      <c r="BE9" s="63"/>
      <c r="BF9" s="63"/>
      <c r="BG9" s="63"/>
      <c r="BH9" s="63"/>
      <c r="BI9" s="63"/>
      <c r="BJ9" s="63"/>
      <c r="BK9" s="63"/>
      <c r="BL9" s="63"/>
      <c r="BM9" s="63"/>
      <c r="BN9" s="63"/>
      <c r="BO9" s="63"/>
      <c r="BP9" s="63"/>
      <c r="BQ9" s="63"/>
      <c r="BR9" s="63"/>
      <c r="BS9" s="63"/>
      <c r="BT9" s="63"/>
      <c r="BU9" s="63"/>
      <c r="BV9" s="63"/>
      <c r="BW9" s="63"/>
      <c r="BX9" s="63"/>
      <c r="BY9" s="63"/>
      <c r="BZ9" s="63"/>
      <c r="CA9" s="63"/>
      <c r="CB9" s="63"/>
      <c r="CC9" s="63"/>
      <c r="CD9" s="63"/>
      <c r="CE9" s="63"/>
      <c r="CF9" s="63"/>
      <c r="CG9" s="63"/>
      <c r="CH9" s="63"/>
      <c r="CI9" s="63"/>
      <c r="CJ9" s="63"/>
      <c r="CK9" s="63"/>
      <c r="CL9" s="63"/>
      <c r="CM9" s="63"/>
    </row>
    <row r="10" spans="2:91" ht="45" customHeight="1" x14ac:dyDescent="0.35">
      <c r="B10" s="184" t="s">
        <v>154</v>
      </c>
      <c r="C10" s="189" t="s">
        <v>195</v>
      </c>
      <c r="D10" s="2" t="s">
        <v>130</v>
      </c>
      <c r="E10" s="2" t="s">
        <v>134</v>
      </c>
      <c r="F10" s="189" t="s">
        <v>413</v>
      </c>
      <c r="G10" s="2" t="s">
        <v>145</v>
      </c>
      <c r="H10" s="2" t="str">
        <f>'ITP1-C&amp;G'!B21</f>
        <v>GC1.12</v>
      </c>
      <c r="I10" s="2"/>
      <c r="J10" s="186"/>
      <c r="K10" s="2" t="s">
        <v>52</v>
      </c>
      <c r="L10" s="2"/>
      <c r="M10" s="2"/>
      <c r="N10" s="2" t="s">
        <v>52</v>
      </c>
      <c r="O10" s="2"/>
      <c r="P10" s="2"/>
      <c r="Q10" s="2" t="s">
        <v>52</v>
      </c>
      <c r="R10" s="2"/>
      <c r="S10" s="2"/>
      <c r="T10" s="2" t="s">
        <v>52</v>
      </c>
      <c r="U10" s="2"/>
      <c r="V10" s="2"/>
      <c r="W10" s="2" t="s">
        <v>52</v>
      </c>
      <c r="X10" s="2"/>
      <c r="Y10" s="2"/>
      <c r="Z10" s="2" t="s">
        <v>52</v>
      </c>
      <c r="AA10" s="2"/>
      <c r="AB10" s="2"/>
      <c r="AC10" s="2" t="s">
        <v>52</v>
      </c>
      <c r="AD10" s="2"/>
      <c r="AE10" s="2"/>
      <c r="AF10" s="2" t="s">
        <v>52</v>
      </c>
      <c r="AG10" s="2"/>
      <c r="AH10" s="2"/>
      <c r="AI10" s="2" t="s">
        <v>52</v>
      </c>
      <c r="AJ10" s="2"/>
      <c r="AK10" s="2"/>
      <c r="AL10" s="2" t="s">
        <v>52</v>
      </c>
      <c r="AM10" s="2"/>
      <c r="AN10" s="2"/>
      <c r="AO10" s="2" t="s">
        <v>52</v>
      </c>
      <c r="AP10" s="2"/>
      <c r="AQ10" s="2"/>
      <c r="AR10" s="2" t="s">
        <v>52</v>
      </c>
      <c r="AS10" s="2"/>
      <c r="AT10" s="2"/>
      <c r="AU10" s="2" t="s">
        <v>52</v>
      </c>
      <c r="AV10" s="2"/>
      <c r="AW10" s="2"/>
      <c r="AX10" s="2" t="s">
        <v>52</v>
      </c>
      <c r="AY10" s="2"/>
      <c r="AZ10" s="2"/>
      <c r="BA10" s="2" t="s">
        <v>52</v>
      </c>
      <c r="BB10" s="2"/>
      <c r="BC10" s="2"/>
      <c r="BD10" s="2" t="s">
        <v>52</v>
      </c>
      <c r="BE10" s="2"/>
      <c r="BF10" s="2"/>
      <c r="BG10" s="2" t="s">
        <v>52</v>
      </c>
      <c r="BH10" s="2"/>
      <c r="BI10" s="2"/>
      <c r="BJ10" s="2" t="s">
        <v>52</v>
      </c>
      <c r="BK10" s="2"/>
      <c r="BL10" s="2"/>
      <c r="BM10" s="2" t="s">
        <v>52</v>
      </c>
      <c r="BN10" s="2"/>
      <c r="BO10" s="2"/>
      <c r="BP10" s="2" t="s">
        <v>52</v>
      </c>
      <c r="BQ10" s="2"/>
      <c r="BR10" s="2"/>
      <c r="BS10" s="2" t="s">
        <v>52</v>
      </c>
      <c r="BT10" s="2"/>
      <c r="BU10" s="2"/>
      <c r="BV10" s="2" t="s">
        <v>52</v>
      </c>
      <c r="BW10" s="2"/>
      <c r="BX10" s="2"/>
      <c r="BY10" s="2" t="s">
        <v>52</v>
      </c>
      <c r="BZ10" s="2"/>
      <c r="CA10" s="2"/>
      <c r="CB10" s="2" t="s">
        <v>52</v>
      </c>
      <c r="CC10" s="2"/>
      <c r="CD10" s="2"/>
      <c r="CE10" s="2" t="s">
        <v>52</v>
      </c>
      <c r="CF10" s="2"/>
      <c r="CG10" s="2"/>
      <c r="CH10" s="2" t="s">
        <v>52</v>
      </c>
      <c r="CI10" s="2"/>
      <c r="CJ10" s="2"/>
      <c r="CK10" s="2" t="s">
        <v>52</v>
      </c>
      <c r="CL10" s="2"/>
      <c r="CM10" s="2"/>
    </row>
    <row r="11" spans="2:91" ht="50" customHeight="1" x14ac:dyDescent="0.35">
      <c r="B11" s="184" t="s">
        <v>155</v>
      </c>
      <c r="C11" s="189" t="s">
        <v>472</v>
      </c>
      <c r="D11" s="2" t="s">
        <v>337</v>
      </c>
      <c r="E11" s="2" t="s">
        <v>408</v>
      </c>
      <c r="F11" s="189" t="s">
        <v>473</v>
      </c>
      <c r="G11" s="2" t="s">
        <v>146</v>
      </c>
      <c r="H11" s="2" t="s">
        <v>467</v>
      </c>
      <c r="I11" s="2" t="s">
        <v>147</v>
      </c>
      <c r="J11" s="186" t="s">
        <v>148</v>
      </c>
      <c r="K11" s="2" t="s">
        <v>52</v>
      </c>
      <c r="L11" s="1"/>
      <c r="M11" s="1"/>
      <c r="N11" s="2" t="s">
        <v>52</v>
      </c>
      <c r="O11" s="1"/>
      <c r="P11" s="1"/>
      <c r="Q11" s="2" t="s">
        <v>52</v>
      </c>
      <c r="R11" s="1"/>
      <c r="S11" s="1"/>
      <c r="T11" s="2" t="s">
        <v>52</v>
      </c>
      <c r="U11" s="1"/>
      <c r="V11" s="1"/>
      <c r="W11" s="2" t="s">
        <v>52</v>
      </c>
      <c r="X11" s="1"/>
      <c r="Y11" s="1"/>
      <c r="Z11" s="2" t="s">
        <v>52</v>
      </c>
      <c r="AA11" s="1"/>
      <c r="AB11" s="1"/>
      <c r="AC11" s="2" t="s">
        <v>52</v>
      </c>
      <c r="AD11" s="1"/>
      <c r="AE11" s="1"/>
      <c r="AF11" s="2" t="s">
        <v>52</v>
      </c>
      <c r="AG11" s="1"/>
      <c r="AH11" s="1"/>
      <c r="AI11" s="2" t="s">
        <v>52</v>
      </c>
      <c r="AJ11" s="1"/>
      <c r="AK11" s="1"/>
      <c r="AL11" s="2" t="s">
        <v>52</v>
      </c>
      <c r="AM11" s="1"/>
      <c r="AN11" s="1"/>
      <c r="AO11" s="2" t="s">
        <v>52</v>
      </c>
      <c r="AP11" s="1"/>
      <c r="AQ11" s="1"/>
      <c r="AR11" s="2" t="s">
        <v>52</v>
      </c>
      <c r="AS11" s="1"/>
      <c r="AT11" s="1"/>
      <c r="AU11" s="2" t="s">
        <v>52</v>
      </c>
      <c r="AV11" s="1"/>
      <c r="AW11" s="1"/>
      <c r="AX11" s="2" t="s">
        <v>52</v>
      </c>
      <c r="AY11" s="1"/>
      <c r="AZ11" s="1"/>
      <c r="BA11" s="2" t="s">
        <v>52</v>
      </c>
      <c r="BB11" s="1"/>
      <c r="BC11" s="1"/>
      <c r="BD11" s="2" t="s">
        <v>52</v>
      </c>
      <c r="BE11" s="1"/>
      <c r="BF11" s="1"/>
      <c r="BG11" s="2" t="s">
        <v>52</v>
      </c>
      <c r="BH11" s="1"/>
      <c r="BI11" s="1"/>
      <c r="BJ11" s="2" t="s">
        <v>52</v>
      </c>
      <c r="BK11" s="1"/>
      <c r="BL11" s="1"/>
      <c r="BM11" s="2" t="s">
        <v>52</v>
      </c>
      <c r="BN11" s="1"/>
      <c r="BO11" s="1"/>
      <c r="BP11" s="2" t="s">
        <v>52</v>
      </c>
      <c r="BQ11" s="1"/>
      <c r="BR11" s="1"/>
      <c r="BS11" s="2" t="s">
        <v>52</v>
      </c>
      <c r="BT11" s="1"/>
      <c r="BU11" s="1"/>
      <c r="BV11" s="2" t="s">
        <v>52</v>
      </c>
      <c r="BW11" s="1"/>
      <c r="BX11" s="1"/>
      <c r="BY11" s="2" t="s">
        <v>52</v>
      </c>
      <c r="BZ11" s="1"/>
      <c r="CA11" s="1"/>
      <c r="CB11" s="2" t="s">
        <v>52</v>
      </c>
      <c r="CC11" s="1"/>
      <c r="CD11" s="1"/>
      <c r="CE11" s="2" t="s">
        <v>52</v>
      </c>
      <c r="CF11" s="1"/>
      <c r="CG11" s="1"/>
      <c r="CH11" s="2" t="s">
        <v>52</v>
      </c>
      <c r="CI11" s="1"/>
      <c r="CJ11" s="1"/>
      <c r="CK11" s="2" t="s">
        <v>52</v>
      </c>
      <c r="CL11" s="1"/>
      <c r="CM11" s="1"/>
    </row>
    <row r="12" spans="2:91" ht="129.5" customHeight="1" x14ac:dyDescent="0.35">
      <c r="B12" s="184" t="s">
        <v>156</v>
      </c>
      <c r="C12" s="189" t="s">
        <v>457</v>
      </c>
      <c r="D12" s="2" t="s">
        <v>130</v>
      </c>
      <c r="E12" s="2" t="s">
        <v>134</v>
      </c>
      <c r="F12" s="189" t="s">
        <v>456</v>
      </c>
      <c r="G12" s="2" t="s">
        <v>146</v>
      </c>
      <c r="H12" s="2" t="str">
        <f>'ITP-Pre-construction'!B20</f>
        <v>PC1.11</v>
      </c>
      <c r="I12" s="2" t="s">
        <v>147</v>
      </c>
      <c r="J12" s="186" t="s">
        <v>148</v>
      </c>
      <c r="K12" s="2" t="s">
        <v>52</v>
      </c>
      <c r="L12" s="1"/>
      <c r="M12" s="1"/>
      <c r="N12" s="2" t="s">
        <v>52</v>
      </c>
      <c r="O12" s="1"/>
      <c r="P12" s="1"/>
      <c r="Q12" s="2" t="s">
        <v>52</v>
      </c>
      <c r="R12" s="1"/>
      <c r="S12" s="1"/>
      <c r="T12" s="2" t="s">
        <v>52</v>
      </c>
      <c r="U12" s="1"/>
      <c r="V12" s="1"/>
      <c r="W12" s="2" t="s">
        <v>52</v>
      </c>
      <c r="X12" s="1"/>
      <c r="Y12" s="1"/>
      <c r="Z12" s="2" t="s">
        <v>52</v>
      </c>
      <c r="AA12" s="1"/>
      <c r="AB12" s="1"/>
      <c r="AC12" s="2" t="s">
        <v>52</v>
      </c>
      <c r="AD12" s="1"/>
      <c r="AE12" s="1"/>
      <c r="AF12" s="2" t="s">
        <v>52</v>
      </c>
      <c r="AG12" s="1"/>
      <c r="AH12" s="1"/>
      <c r="AI12" s="2" t="s">
        <v>52</v>
      </c>
      <c r="AJ12" s="1"/>
      <c r="AK12" s="1"/>
      <c r="AL12" s="2" t="s">
        <v>52</v>
      </c>
      <c r="AM12" s="1"/>
      <c r="AN12" s="1"/>
      <c r="AO12" s="2" t="s">
        <v>52</v>
      </c>
      <c r="AP12" s="1"/>
      <c r="AQ12" s="1"/>
      <c r="AR12" s="2" t="s">
        <v>52</v>
      </c>
      <c r="AS12" s="1"/>
      <c r="AT12" s="1"/>
      <c r="AU12" s="2" t="s">
        <v>52</v>
      </c>
      <c r="AV12" s="1"/>
      <c r="AW12" s="1"/>
      <c r="AX12" s="2" t="s">
        <v>52</v>
      </c>
      <c r="AY12" s="1"/>
      <c r="AZ12" s="1"/>
      <c r="BA12" s="2" t="s">
        <v>52</v>
      </c>
      <c r="BB12" s="1"/>
      <c r="BC12" s="1"/>
      <c r="BD12" s="2" t="s">
        <v>52</v>
      </c>
      <c r="BE12" s="1"/>
      <c r="BF12" s="1"/>
      <c r="BG12" s="2" t="s">
        <v>52</v>
      </c>
      <c r="BH12" s="1"/>
      <c r="BI12" s="1"/>
      <c r="BJ12" s="2" t="s">
        <v>52</v>
      </c>
      <c r="BK12" s="1"/>
      <c r="BL12" s="1"/>
      <c r="BM12" s="2" t="s">
        <v>52</v>
      </c>
      <c r="BN12" s="1"/>
      <c r="BO12" s="1"/>
      <c r="BP12" s="2" t="s">
        <v>52</v>
      </c>
      <c r="BQ12" s="1"/>
      <c r="BR12" s="1"/>
      <c r="BS12" s="2" t="s">
        <v>52</v>
      </c>
      <c r="BT12" s="1"/>
      <c r="BU12" s="1"/>
      <c r="BV12" s="2" t="s">
        <v>52</v>
      </c>
      <c r="BW12" s="1"/>
      <c r="BX12" s="1"/>
      <c r="BY12" s="2" t="s">
        <v>52</v>
      </c>
      <c r="BZ12" s="1"/>
      <c r="CA12" s="1"/>
      <c r="CB12" s="2" t="s">
        <v>52</v>
      </c>
      <c r="CC12" s="1"/>
      <c r="CD12" s="1"/>
      <c r="CE12" s="2" t="s">
        <v>52</v>
      </c>
      <c r="CF12" s="1"/>
      <c r="CG12" s="1"/>
      <c r="CH12" s="2" t="s">
        <v>52</v>
      </c>
      <c r="CI12" s="1"/>
      <c r="CJ12" s="1"/>
      <c r="CK12" s="2" t="s">
        <v>52</v>
      </c>
      <c r="CL12" s="1"/>
      <c r="CM12" s="1"/>
    </row>
    <row r="13" spans="2:91" ht="57" customHeight="1" x14ac:dyDescent="0.35">
      <c r="B13" s="184" t="s">
        <v>157</v>
      </c>
      <c r="C13" s="189" t="s">
        <v>458</v>
      </c>
      <c r="D13" s="2" t="s">
        <v>130</v>
      </c>
      <c r="E13" s="2" t="s">
        <v>134</v>
      </c>
      <c r="F13" s="189" t="s">
        <v>459</v>
      </c>
      <c r="G13" s="2" t="s">
        <v>146</v>
      </c>
      <c r="H13" s="2" t="s">
        <v>402</v>
      </c>
      <c r="I13" s="2" t="s">
        <v>147</v>
      </c>
      <c r="J13" s="2" t="s">
        <v>147</v>
      </c>
      <c r="K13" s="2" t="s">
        <v>52</v>
      </c>
      <c r="L13" s="1"/>
      <c r="M13" s="1"/>
      <c r="N13" s="2" t="s">
        <v>52</v>
      </c>
      <c r="O13" s="1"/>
      <c r="P13" s="1"/>
      <c r="Q13" s="2" t="s">
        <v>52</v>
      </c>
      <c r="R13" s="1"/>
      <c r="S13" s="1"/>
      <c r="T13" s="2" t="s">
        <v>52</v>
      </c>
      <c r="U13" s="1"/>
      <c r="V13" s="1"/>
      <c r="W13" s="2" t="s">
        <v>52</v>
      </c>
      <c r="X13" s="1"/>
      <c r="Y13" s="1"/>
      <c r="Z13" s="2" t="s">
        <v>52</v>
      </c>
      <c r="AA13" s="1"/>
      <c r="AB13" s="1"/>
      <c r="AC13" s="2" t="s">
        <v>52</v>
      </c>
      <c r="AD13" s="1"/>
      <c r="AE13" s="1"/>
      <c r="AF13" s="2" t="s">
        <v>52</v>
      </c>
      <c r="AG13" s="1"/>
      <c r="AH13" s="1"/>
      <c r="AI13" s="2" t="s">
        <v>52</v>
      </c>
      <c r="AJ13" s="1"/>
      <c r="AK13" s="1"/>
      <c r="AL13" s="2" t="s">
        <v>52</v>
      </c>
      <c r="AM13" s="1"/>
      <c r="AN13" s="1"/>
      <c r="AO13" s="2" t="s">
        <v>52</v>
      </c>
      <c r="AP13" s="1"/>
      <c r="AQ13" s="1"/>
      <c r="AR13" s="2" t="s">
        <v>52</v>
      </c>
      <c r="AS13" s="1"/>
      <c r="AT13" s="1"/>
      <c r="AU13" s="2" t="s">
        <v>52</v>
      </c>
      <c r="AV13" s="1"/>
      <c r="AW13" s="1"/>
      <c r="AX13" s="2" t="s">
        <v>52</v>
      </c>
      <c r="AY13" s="1"/>
      <c r="AZ13" s="1"/>
      <c r="BA13" s="2" t="s">
        <v>52</v>
      </c>
      <c r="BB13" s="1"/>
      <c r="BC13" s="1"/>
      <c r="BD13" s="2" t="s">
        <v>52</v>
      </c>
      <c r="BE13" s="1"/>
      <c r="BF13" s="1"/>
      <c r="BG13" s="2" t="s">
        <v>52</v>
      </c>
      <c r="BH13" s="1"/>
      <c r="BI13" s="1"/>
      <c r="BJ13" s="2" t="s">
        <v>52</v>
      </c>
      <c r="BK13" s="1"/>
      <c r="BL13" s="1"/>
      <c r="BM13" s="2" t="s">
        <v>52</v>
      </c>
      <c r="BN13" s="1"/>
      <c r="BO13" s="1"/>
      <c r="BP13" s="2" t="s">
        <v>52</v>
      </c>
      <c r="BQ13" s="1"/>
      <c r="BR13" s="1"/>
      <c r="BS13" s="2" t="s">
        <v>52</v>
      </c>
      <c r="BT13" s="1"/>
      <c r="BU13" s="1"/>
      <c r="BV13" s="2" t="s">
        <v>52</v>
      </c>
      <c r="BW13" s="1"/>
      <c r="BX13" s="1"/>
      <c r="BY13" s="2" t="s">
        <v>52</v>
      </c>
      <c r="BZ13" s="1"/>
      <c r="CA13" s="1"/>
      <c r="CB13" s="2" t="s">
        <v>52</v>
      </c>
      <c r="CC13" s="1"/>
      <c r="CD13" s="1"/>
      <c r="CE13" s="2" t="s">
        <v>52</v>
      </c>
      <c r="CF13" s="1"/>
      <c r="CG13" s="1"/>
      <c r="CH13" s="2" t="s">
        <v>52</v>
      </c>
      <c r="CI13" s="1"/>
      <c r="CJ13" s="1"/>
      <c r="CK13" s="2" t="s">
        <v>52</v>
      </c>
      <c r="CL13" s="1"/>
      <c r="CM13" s="1"/>
    </row>
    <row r="14" spans="2:91" ht="73" customHeight="1" x14ac:dyDescent="0.35">
      <c r="B14" s="184" t="s">
        <v>158</v>
      </c>
      <c r="C14" s="199" t="s">
        <v>452</v>
      </c>
      <c r="D14" s="2" t="s">
        <v>132</v>
      </c>
      <c r="E14" s="186" t="s">
        <v>460</v>
      </c>
      <c r="F14" s="189" t="s">
        <v>485</v>
      </c>
      <c r="G14" s="2" t="s">
        <v>146</v>
      </c>
      <c r="H14" s="2" t="s">
        <v>467</v>
      </c>
      <c r="I14" s="2" t="s">
        <v>147</v>
      </c>
      <c r="J14" s="2" t="s">
        <v>147</v>
      </c>
      <c r="K14" s="2" t="s">
        <v>52</v>
      </c>
      <c r="L14" s="1"/>
      <c r="M14" s="1"/>
      <c r="N14" s="2" t="s">
        <v>52</v>
      </c>
      <c r="O14" s="1"/>
      <c r="P14" s="1"/>
      <c r="Q14" s="2" t="s">
        <v>52</v>
      </c>
      <c r="R14" s="1"/>
      <c r="S14" s="1"/>
      <c r="T14" s="2" t="s">
        <v>52</v>
      </c>
      <c r="U14" s="1"/>
      <c r="V14" s="1"/>
      <c r="W14" s="2" t="s">
        <v>52</v>
      </c>
      <c r="X14" s="1"/>
      <c r="Y14" s="1"/>
      <c r="Z14" s="2" t="s">
        <v>52</v>
      </c>
      <c r="AA14" s="1"/>
      <c r="AB14" s="1"/>
      <c r="AC14" s="2" t="s">
        <v>52</v>
      </c>
      <c r="AD14" s="1"/>
      <c r="AE14" s="1"/>
      <c r="AF14" s="2" t="s">
        <v>52</v>
      </c>
      <c r="AG14" s="1"/>
      <c r="AH14" s="1"/>
      <c r="AI14" s="2" t="s">
        <v>52</v>
      </c>
      <c r="AJ14" s="1"/>
      <c r="AK14" s="1"/>
      <c r="AL14" s="2" t="s">
        <v>52</v>
      </c>
      <c r="AM14" s="1"/>
      <c r="AN14" s="1"/>
      <c r="AO14" s="2" t="s">
        <v>52</v>
      </c>
      <c r="AP14" s="1"/>
      <c r="AQ14" s="1"/>
      <c r="AR14" s="2" t="s">
        <v>52</v>
      </c>
      <c r="AS14" s="1"/>
      <c r="AT14" s="1"/>
      <c r="AU14" s="2" t="s">
        <v>52</v>
      </c>
      <c r="AV14" s="1"/>
      <c r="AW14" s="1"/>
      <c r="AX14" s="2" t="s">
        <v>52</v>
      </c>
      <c r="AY14" s="1"/>
      <c r="AZ14" s="1"/>
      <c r="BA14" s="2" t="s">
        <v>52</v>
      </c>
      <c r="BB14" s="1"/>
      <c r="BC14" s="1"/>
      <c r="BD14" s="2" t="s">
        <v>52</v>
      </c>
      <c r="BE14" s="1"/>
      <c r="BF14" s="1"/>
      <c r="BG14" s="2" t="s">
        <v>52</v>
      </c>
      <c r="BH14" s="1"/>
      <c r="BI14" s="1"/>
      <c r="BJ14" s="2" t="s">
        <v>52</v>
      </c>
      <c r="BK14" s="1"/>
      <c r="BL14" s="1"/>
      <c r="BM14" s="2" t="s">
        <v>52</v>
      </c>
      <c r="BN14" s="1"/>
      <c r="BO14" s="1"/>
      <c r="BP14" s="2" t="s">
        <v>52</v>
      </c>
      <c r="BQ14" s="1"/>
      <c r="BR14" s="1"/>
      <c r="BS14" s="2" t="s">
        <v>52</v>
      </c>
      <c r="BT14" s="1"/>
      <c r="BU14" s="1"/>
      <c r="BV14" s="2" t="s">
        <v>52</v>
      </c>
      <c r="BW14" s="1"/>
      <c r="BX14" s="1"/>
      <c r="BY14" s="2" t="s">
        <v>52</v>
      </c>
      <c r="BZ14" s="1"/>
      <c r="CA14" s="1"/>
      <c r="CB14" s="2" t="s">
        <v>52</v>
      </c>
      <c r="CC14" s="1"/>
      <c r="CD14" s="1"/>
      <c r="CE14" s="2" t="s">
        <v>52</v>
      </c>
      <c r="CF14" s="1"/>
      <c r="CG14" s="1"/>
      <c r="CH14" s="2" t="s">
        <v>52</v>
      </c>
      <c r="CI14" s="1"/>
      <c r="CJ14" s="1"/>
      <c r="CK14" s="2" t="s">
        <v>52</v>
      </c>
      <c r="CL14" s="1"/>
      <c r="CM14" s="1"/>
    </row>
    <row r="15" spans="2:91" ht="45" customHeight="1" x14ac:dyDescent="0.35">
      <c r="B15" s="184" t="s">
        <v>159</v>
      </c>
      <c r="C15" s="188" t="s">
        <v>426</v>
      </c>
      <c r="D15" s="2" t="s">
        <v>130</v>
      </c>
      <c r="E15" s="2" t="s">
        <v>134</v>
      </c>
      <c r="F15" s="189" t="s">
        <v>423</v>
      </c>
      <c r="G15" s="2" t="s">
        <v>146</v>
      </c>
      <c r="H15" s="2" t="s">
        <v>467</v>
      </c>
      <c r="I15" s="2" t="s">
        <v>147</v>
      </c>
      <c r="J15" s="2" t="s">
        <v>147</v>
      </c>
      <c r="K15" s="2" t="s">
        <v>52</v>
      </c>
      <c r="L15" s="1"/>
      <c r="M15" s="1"/>
      <c r="N15" s="2" t="s">
        <v>52</v>
      </c>
      <c r="O15" s="1"/>
      <c r="P15" s="1"/>
      <c r="Q15" s="2" t="s">
        <v>52</v>
      </c>
      <c r="R15" s="1"/>
      <c r="S15" s="1"/>
      <c r="T15" s="2" t="s">
        <v>52</v>
      </c>
      <c r="U15" s="1"/>
      <c r="V15" s="1"/>
      <c r="W15" s="2" t="s">
        <v>52</v>
      </c>
      <c r="X15" s="1"/>
      <c r="Y15" s="1"/>
      <c r="Z15" s="2" t="s">
        <v>52</v>
      </c>
      <c r="AA15" s="1"/>
      <c r="AB15" s="1"/>
      <c r="AC15" s="2" t="s">
        <v>52</v>
      </c>
      <c r="AD15" s="1"/>
      <c r="AE15" s="1"/>
      <c r="AF15" s="2" t="s">
        <v>52</v>
      </c>
      <c r="AG15" s="1"/>
      <c r="AH15" s="1"/>
      <c r="AI15" s="2" t="s">
        <v>52</v>
      </c>
      <c r="AJ15" s="1"/>
      <c r="AK15" s="1"/>
      <c r="AL15" s="2" t="s">
        <v>52</v>
      </c>
      <c r="AM15" s="1"/>
      <c r="AN15" s="1"/>
      <c r="AO15" s="2" t="s">
        <v>52</v>
      </c>
      <c r="AP15" s="1"/>
      <c r="AQ15" s="1"/>
      <c r="AR15" s="2" t="s">
        <v>52</v>
      </c>
      <c r="AS15" s="1"/>
      <c r="AT15" s="1"/>
      <c r="AU15" s="2" t="s">
        <v>52</v>
      </c>
      <c r="AV15" s="1"/>
      <c r="AW15" s="1"/>
      <c r="AX15" s="2" t="s">
        <v>52</v>
      </c>
      <c r="AY15" s="1"/>
      <c r="AZ15" s="1"/>
      <c r="BA15" s="2" t="s">
        <v>52</v>
      </c>
      <c r="BB15" s="1"/>
      <c r="BC15" s="1"/>
      <c r="BD15" s="2" t="s">
        <v>52</v>
      </c>
      <c r="BE15" s="1"/>
      <c r="BF15" s="1"/>
      <c r="BG15" s="2" t="s">
        <v>52</v>
      </c>
      <c r="BH15" s="1"/>
      <c r="BI15" s="1"/>
      <c r="BJ15" s="2" t="s">
        <v>52</v>
      </c>
      <c r="BK15" s="1"/>
      <c r="BL15" s="1"/>
      <c r="BM15" s="2" t="s">
        <v>52</v>
      </c>
      <c r="BN15" s="1"/>
      <c r="BO15" s="1"/>
      <c r="BP15" s="2" t="s">
        <v>52</v>
      </c>
      <c r="BQ15" s="1"/>
      <c r="BR15" s="1"/>
      <c r="BS15" s="2" t="s">
        <v>52</v>
      </c>
      <c r="BT15" s="1"/>
      <c r="BU15" s="1"/>
      <c r="BV15" s="2" t="s">
        <v>52</v>
      </c>
      <c r="BW15" s="1"/>
      <c r="BX15" s="1"/>
      <c r="BY15" s="2" t="s">
        <v>52</v>
      </c>
      <c r="BZ15" s="1"/>
      <c r="CA15" s="1"/>
      <c r="CB15" s="2" t="s">
        <v>52</v>
      </c>
      <c r="CC15" s="1"/>
      <c r="CD15" s="1"/>
      <c r="CE15" s="2" t="s">
        <v>52</v>
      </c>
      <c r="CF15" s="1"/>
      <c r="CG15" s="1"/>
      <c r="CH15" s="2" t="s">
        <v>52</v>
      </c>
      <c r="CI15" s="1"/>
      <c r="CJ15" s="1"/>
      <c r="CK15" s="2" t="s">
        <v>52</v>
      </c>
      <c r="CL15" s="1"/>
      <c r="CM15" s="1"/>
    </row>
  </sheetData>
  <mergeCells count="53">
    <mergeCell ref="CK7:CM7"/>
    <mergeCell ref="BV7:BX7"/>
    <mergeCell ref="BY7:CA7"/>
    <mergeCell ref="CB7:CD7"/>
    <mergeCell ref="CE7:CG7"/>
    <mergeCell ref="CH7:CJ7"/>
    <mergeCell ref="BG7:BI7"/>
    <mergeCell ref="BJ7:BL7"/>
    <mergeCell ref="BM7:BO7"/>
    <mergeCell ref="BP7:BR7"/>
    <mergeCell ref="BS7:BU7"/>
    <mergeCell ref="AR7:AT7"/>
    <mergeCell ref="AU7:AW7"/>
    <mergeCell ref="AX7:AZ7"/>
    <mergeCell ref="BA7:BC7"/>
    <mergeCell ref="BD7:BF7"/>
    <mergeCell ref="AC7:AE7"/>
    <mergeCell ref="AF7:AH7"/>
    <mergeCell ref="AI7:AK7"/>
    <mergeCell ref="AL7:AN7"/>
    <mergeCell ref="AO7:AQ7"/>
    <mergeCell ref="N7:P7"/>
    <mergeCell ref="Q7:S7"/>
    <mergeCell ref="T7:V7"/>
    <mergeCell ref="W7:Y7"/>
    <mergeCell ref="Z7:AB7"/>
    <mergeCell ref="O6:P6"/>
    <mergeCell ref="C2:P2"/>
    <mergeCell ref="C3:D3"/>
    <mergeCell ref="E3:F3"/>
    <mergeCell ref="G3:J6"/>
    <mergeCell ref="K3:L3"/>
    <mergeCell ref="N3:O3"/>
    <mergeCell ref="C4:D4"/>
    <mergeCell ref="E4:F4"/>
    <mergeCell ref="L4:M4"/>
    <mergeCell ref="O4:P4"/>
    <mergeCell ref="C5:D5"/>
    <mergeCell ref="E5:F5"/>
    <mergeCell ref="C6:D6"/>
    <mergeCell ref="E6:F6"/>
    <mergeCell ref="L6:M6"/>
    <mergeCell ref="J7:J8"/>
    <mergeCell ref="K7:M7"/>
    <mergeCell ref="B9:J9"/>
    <mergeCell ref="B7:B8"/>
    <mergeCell ref="C7:C8"/>
    <mergeCell ref="D7:D8"/>
    <mergeCell ref="E7:E8"/>
    <mergeCell ref="F7:F8"/>
    <mergeCell ref="G7:G8"/>
    <mergeCell ref="I7:I8"/>
    <mergeCell ref="H7:H8"/>
  </mergeCells>
  <phoneticPr fontId="1" type="noConversion"/>
  <conditionalFormatting sqref="I11:J15">
    <cfRule type="containsText" dxfId="47" priority="1" operator="containsText" text="WP">
      <formula>NOT(ISERROR(SEARCH("WP",I11)))</formula>
    </cfRule>
    <cfRule type="containsText" dxfId="46" priority="2" operator="containsText" text="HP">
      <formula>NOT(ISERROR(SEARCH("HP",I11)))</formula>
    </cfRule>
  </conditionalFormatting>
  <conditionalFormatting sqref="J10">
    <cfRule type="containsText" dxfId="45" priority="11" operator="containsText" text="WP">
      <formula>NOT(ISERROR(SEARCH("WP",J10)))</formula>
    </cfRule>
    <cfRule type="containsText" dxfId="44" priority="12" operator="containsText" text="HP">
      <formula>NOT(ISERROR(SEARCH("HP",J10)))</formula>
    </cfRule>
  </conditionalFormatting>
  <conditionalFormatting sqref="K10:CM10 K11:K12 N11:N12 Q11:Q12 T11:T12 W11:W12 Z11:Z12 AC11:AC12 AF11:AF12 AI11:AI12 AL11:AL12 AO11:AO12 AR11:AR12 AU11:AU12 AX11:AX12 BA11:BA12 BD11:BD12 BG11:BG12 BJ11:BJ12 BM11:BM12 BP11:BP12 BS11:BS12 BV11:BV12 BY11:BY12 CB11:CB12 CE11:CE12 CH11:CH12 CK11:CK12 K13:CM13 K14:K15 N14:N15 Q14:Q15 T14:T15 W14:W15 Z14:Z15 AC14:AC15 AF14:AF15 AI14:AI15 AL14:AL15 AO14:AO15 AR14:AR15 AU14:AU15 AX14:AX15 BA14:BA15 BD14:BD15 BG14:BG15 BJ14:BJ15 BM14:BM15 BP14:BP15 BS14:BS15 BV14:BV15 BY14:BY15 CB14:CB15 CE14:CE15 CH14:CH15 CK14:CK15">
    <cfRule type="containsText" dxfId="43" priority="15" operator="containsText" text="No">
      <formula>NOT(ISERROR(SEARCH("No",K10)))</formula>
    </cfRule>
    <cfRule type="containsText" dxfId="42" priority="16" operator="containsText" text="Yes">
      <formula>NOT(ISERROR(SEARCH("Yes",K10)))</formula>
    </cfRule>
  </conditionalFormatting>
  <dataValidations count="1">
    <dataValidation type="list" allowBlank="1" showInputMessage="1" showErrorMessage="1" sqref="K10:K15 CH10:CH15 CE10:CE15 CB10:CB15 BY10:BY15 BV10:BV15 BS10:BS15 BP10:BP15 BM10:BM15 BJ10:BJ15 BG10:BG15 BD10:BD15 BA10:BA15 AX10:AX15 AU10:AU15 AR10:AR15 AO10:AO15 AL10:AL15 AI10:AI15 AF10:AF15 AC10:AC15 Z10:Z15 W10:W15 T10:T15 Q10:Q15 N10:N15 CK10:CK15" xr:uid="{893A1D37-F6C9-457A-B542-7895F62A64FF}">
      <formula1>"Yes, No"</formula1>
    </dataValidation>
  </dataValidations>
  <hyperlinks>
    <hyperlink ref="E4" r:id="rId1" display="EVAMP001-DEC-5400-CV-SPE-0004" xr:uid="{0BF30F88-968F-4A40-BC40-241A3EB89465}"/>
    <hyperlink ref="E4:F4" r:id="rId2" display="EVAMP001-THS-QA-ITP-0002 " xr:uid="{57DDDEA1-C1D3-409F-B5DC-B121DFB97786}"/>
  </hyperlinks>
  <pageMargins left="0.7" right="0.7" top="0.75" bottom="0.75" header="0.3" footer="0.3"/>
  <pageSetup paperSize="9" orientation="portrait" r:id="rId3"/>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AB5D14-0833-46DA-9F25-C55DFE22C718}">
  <sheetPr>
    <tabColor rgb="FFFF99FF"/>
  </sheetPr>
  <dimension ref="B1:CM18"/>
  <sheetViews>
    <sheetView zoomScale="70" zoomScaleNormal="70" workbookViewId="0">
      <pane xSplit="10" ySplit="6" topLeftCell="K7" activePane="bottomRight" state="frozen"/>
      <selection pane="topRight" activeCell="H1" sqref="H1"/>
      <selection pane="bottomLeft" activeCell="A9" sqref="A9"/>
      <selection pane="bottomRight" activeCell="I7" sqref="I7:J8"/>
    </sheetView>
  </sheetViews>
  <sheetFormatPr defaultRowHeight="14.5" x14ac:dyDescent="0.35"/>
  <cols>
    <col min="2" max="2" width="14.26953125" customWidth="1"/>
    <col min="3" max="3" width="30.7265625" customWidth="1"/>
    <col min="4" max="4" width="13.1796875" customWidth="1"/>
    <col min="5" max="5" width="12.1796875" customWidth="1"/>
    <col min="6" max="6" width="64.81640625" customWidth="1"/>
    <col min="7" max="7" width="42" customWidth="1"/>
    <col min="8" max="8" width="16.26953125" customWidth="1"/>
    <col min="9" max="9" width="16.453125" customWidth="1"/>
    <col min="10" max="10" width="17.81640625" customWidth="1"/>
    <col min="11" max="27" width="11.7265625" customWidth="1"/>
  </cols>
  <sheetData>
    <row r="1" spans="2:91" ht="15" thickBot="1" x14ac:dyDescent="0.4"/>
    <row r="2" spans="2:91" ht="29" thickBot="1" x14ac:dyDescent="0.7">
      <c r="C2" s="339" t="s">
        <v>441</v>
      </c>
      <c r="D2" s="295"/>
      <c r="E2" s="295"/>
      <c r="F2" s="295"/>
      <c r="G2" s="295"/>
      <c r="H2" s="295"/>
      <c r="I2" s="295"/>
      <c r="J2" s="295"/>
      <c r="K2" s="295"/>
      <c r="L2" s="295"/>
      <c r="M2" s="295"/>
      <c r="N2" s="295"/>
      <c r="O2" s="295"/>
      <c r="P2" s="296"/>
    </row>
    <row r="3" spans="2:91" x14ac:dyDescent="0.35">
      <c r="C3" s="377" t="s">
        <v>0</v>
      </c>
      <c r="D3" s="377"/>
      <c r="E3" s="378" t="s">
        <v>1</v>
      </c>
      <c r="F3" s="378"/>
      <c r="G3" s="345"/>
      <c r="H3" s="345"/>
      <c r="I3" s="345"/>
      <c r="J3" s="346"/>
      <c r="K3" s="379" t="s">
        <v>44</v>
      </c>
      <c r="L3" s="380"/>
      <c r="M3" s="194" t="e">
        <f>COUNTIF(#REF!, "*")*1</f>
        <v>#REF!</v>
      </c>
      <c r="N3" s="381" t="s">
        <v>45</v>
      </c>
      <c r="O3" s="382"/>
      <c r="P3" s="195" t="e">
        <f>COUNTIF(#REF!, "*")*1</f>
        <v>#REF!</v>
      </c>
    </row>
    <row r="4" spans="2:91" ht="18.5" x14ac:dyDescent="0.35">
      <c r="C4" s="383" t="s">
        <v>152</v>
      </c>
      <c r="D4" s="383"/>
      <c r="E4" s="384" t="s">
        <v>164</v>
      </c>
      <c r="F4" s="384"/>
      <c r="G4" s="345"/>
      <c r="H4" s="345"/>
      <c r="I4" s="345"/>
      <c r="J4" s="346"/>
      <c r="K4" s="11" t="s">
        <v>46</v>
      </c>
      <c r="L4" s="354" t="e">
        <f>M3-L5</f>
        <v>#REF!</v>
      </c>
      <c r="M4" s="355"/>
      <c r="N4" s="12" t="s">
        <v>46</v>
      </c>
      <c r="O4" s="354" t="e">
        <f>P3-O5</f>
        <v>#REF!</v>
      </c>
      <c r="P4" s="356"/>
    </row>
    <row r="5" spans="2:91" ht="19" thickBot="1" x14ac:dyDescent="0.4">
      <c r="C5" s="383" t="s">
        <v>2</v>
      </c>
      <c r="D5" s="383"/>
      <c r="E5" s="385" t="s">
        <v>3</v>
      </c>
      <c r="F5" s="385"/>
      <c r="G5" s="345"/>
      <c r="H5" s="345"/>
      <c r="I5" s="345"/>
      <c r="J5" s="346"/>
      <c r="K5" s="11" t="s">
        <v>47</v>
      </c>
      <c r="L5" s="43" t="e">
        <f>COUNTIF(K8:K10, "No")+COUNTIF(#REF!, "No")+COUNTIF(#REF!, "No")</f>
        <v>#REF!</v>
      </c>
      <c r="M5" s="25" t="e">
        <f>L5/M3</f>
        <v>#REF!</v>
      </c>
      <c r="N5" s="12" t="s">
        <v>47</v>
      </c>
      <c r="O5" s="10">
        <f>COUNTIF(K13:P16, "Yes")</f>
        <v>0</v>
      </c>
      <c r="P5" s="40" t="e">
        <f>O5/P3</f>
        <v>#REF!</v>
      </c>
    </row>
    <row r="6" spans="2:91" ht="19" thickBot="1" x14ac:dyDescent="0.4">
      <c r="C6" s="386" t="s">
        <v>4</v>
      </c>
      <c r="D6" s="386"/>
      <c r="E6" s="387" t="s">
        <v>5</v>
      </c>
      <c r="F6" s="387"/>
      <c r="G6" s="345"/>
      <c r="H6" s="345"/>
      <c r="I6" s="345"/>
      <c r="J6" s="346"/>
      <c r="K6" s="41" t="s">
        <v>48</v>
      </c>
      <c r="L6" s="362" t="e">
        <f>COUNTIF(#REF!, "No")+COUNTIF(#REF!, "No")+COUNTIF(#REF!, "No")</f>
        <v>#REF!</v>
      </c>
      <c r="M6" s="363"/>
      <c r="N6" s="42" t="s">
        <v>48</v>
      </c>
      <c r="O6" s="337" t="e">
        <f>COUNTIF(#REF!, "No")+COUNTIF(#REF!, "No")</f>
        <v>#REF!</v>
      </c>
      <c r="P6" s="338"/>
    </row>
    <row r="7" spans="2:91" ht="15" customHeight="1" x14ac:dyDescent="0.35">
      <c r="B7" s="372" t="s">
        <v>49</v>
      </c>
      <c r="C7" s="370" t="s">
        <v>118</v>
      </c>
      <c r="D7" s="364" t="s">
        <v>119</v>
      </c>
      <c r="E7" s="364" t="s">
        <v>120</v>
      </c>
      <c r="F7" s="364" t="s">
        <v>121</v>
      </c>
      <c r="G7" s="364" t="s">
        <v>122</v>
      </c>
      <c r="H7" s="364" t="s">
        <v>439</v>
      </c>
      <c r="I7" s="364" t="s">
        <v>489</v>
      </c>
      <c r="J7" s="364" t="s">
        <v>490</v>
      </c>
      <c r="K7" s="334" t="s">
        <v>17</v>
      </c>
      <c r="L7" s="335"/>
      <c r="M7" s="335"/>
      <c r="N7" s="336" t="s">
        <v>18</v>
      </c>
      <c r="O7" s="335"/>
      <c r="P7" s="335"/>
      <c r="Q7" s="321" t="s">
        <v>19</v>
      </c>
      <c r="R7" s="322"/>
      <c r="S7" s="322"/>
      <c r="T7" s="321" t="s">
        <v>20</v>
      </c>
      <c r="U7" s="322"/>
      <c r="V7" s="322"/>
      <c r="W7" s="321" t="s">
        <v>21</v>
      </c>
      <c r="X7" s="322"/>
      <c r="Y7" s="322"/>
      <c r="Z7" s="321" t="s">
        <v>22</v>
      </c>
      <c r="AA7" s="322"/>
      <c r="AB7" s="322"/>
      <c r="AC7" s="321" t="s">
        <v>23</v>
      </c>
      <c r="AD7" s="322"/>
      <c r="AE7" s="322"/>
      <c r="AF7" s="321" t="s">
        <v>24</v>
      </c>
      <c r="AG7" s="322"/>
      <c r="AH7" s="322"/>
      <c r="AI7" s="321" t="s">
        <v>25</v>
      </c>
      <c r="AJ7" s="322"/>
      <c r="AK7" s="322"/>
      <c r="AL7" s="321" t="s">
        <v>26</v>
      </c>
      <c r="AM7" s="322"/>
      <c r="AN7" s="322"/>
      <c r="AO7" s="321" t="s">
        <v>27</v>
      </c>
      <c r="AP7" s="322"/>
      <c r="AQ7" s="322"/>
      <c r="AR7" s="321" t="s">
        <v>28</v>
      </c>
      <c r="AS7" s="322"/>
      <c r="AT7" s="322"/>
      <c r="AU7" s="321" t="s">
        <v>29</v>
      </c>
      <c r="AV7" s="322"/>
      <c r="AW7" s="322"/>
      <c r="AX7" s="321" t="s">
        <v>30</v>
      </c>
      <c r="AY7" s="322"/>
      <c r="AZ7" s="322"/>
      <c r="BA7" s="321" t="s">
        <v>31</v>
      </c>
      <c r="BB7" s="322"/>
      <c r="BC7" s="322"/>
      <c r="BD7" s="321" t="s">
        <v>32</v>
      </c>
      <c r="BE7" s="322"/>
      <c r="BF7" s="322"/>
      <c r="BG7" s="321" t="s">
        <v>33</v>
      </c>
      <c r="BH7" s="322"/>
      <c r="BI7" s="322"/>
      <c r="BJ7" s="315" t="s">
        <v>34</v>
      </c>
      <c r="BK7" s="316"/>
      <c r="BL7" s="316"/>
      <c r="BM7" s="315" t="s">
        <v>35</v>
      </c>
      <c r="BN7" s="316"/>
      <c r="BO7" s="316"/>
      <c r="BP7" s="317" t="s">
        <v>36</v>
      </c>
      <c r="BQ7" s="318"/>
      <c r="BR7" s="318"/>
      <c r="BS7" s="319" t="s">
        <v>37</v>
      </c>
      <c r="BT7" s="320"/>
      <c r="BU7" s="320"/>
      <c r="BV7" s="310" t="s">
        <v>38</v>
      </c>
      <c r="BW7" s="311"/>
      <c r="BX7" s="311"/>
      <c r="BY7" s="310" t="s">
        <v>39</v>
      </c>
      <c r="BZ7" s="311"/>
      <c r="CA7" s="311"/>
      <c r="CB7" s="310" t="s">
        <v>40</v>
      </c>
      <c r="CC7" s="311"/>
      <c r="CD7" s="311"/>
      <c r="CE7" s="310" t="s">
        <v>41</v>
      </c>
      <c r="CF7" s="311"/>
      <c r="CG7" s="311"/>
      <c r="CH7" s="310" t="s">
        <v>42</v>
      </c>
      <c r="CI7" s="311"/>
      <c r="CJ7" s="311"/>
      <c r="CK7" s="310" t="s">
        <v>43</v>
      </c>
      <c r="CL7" s="311"/>
      <c r="CM7" s="311"/>
    </row>
    <row r="8" spans="2:91" ht="15.75" customHeight="1" x14ac:dyDescent="0.35">
      <c r="B8" s="372"/>
      <c r="C8" s="370"/>
      <c r="D8" s="364"/>
      <c r="E8" s="364"/>
      <c r="F8" s="364"/>
      <c r="G8" s="364"/>
      <c r="H8" s="364"/>
      <c r="I8" s="364"/>
      <c r="J8" s="364"/>
      <c r="K8" s="115" t="s">
        <v>47</v>
      </c>
      <c r="L8" s="71" t="s">
        <v>50</v>
      </c>
      <c r="M8" s="71" t="s">
        <v>51</v>
      </c>
      <c r="N8" s="71" t="s">
        <v>47</v>
      </c>
      <c r="O8" s="71" t="s">
        <v>50</v>
      </c>
      <c r="P8" s="71" t="s">
        <v>51</v>
      </c>
      <c r="Q8" s="71" t="s">
        <v>47</v>
      </c>
      <c r="R8" s="71" t="s">
        <v>50</v>
      </c>
      <c r="S8" s="71" t="s">
        <v>51</v>
      </c>
      <c r="T8" s="71" t="s">
        <v>47</v>
      </c>
      <c r="U8" s="71" t="s">
        <v>50</v>
      </c>
      <c r="V8" s="71" t="s">
        <v>51</v>
      </c>
      <c r="W8" s="71" t="s">
        <v>47</v>
      </c>
      <c r="X8" s="71" t="s">
        <v>50</v>
      </c>
      <c r="Y8" s="71" t="s">
        <v>51</v>
      </c>
      <c r="Z8" s="71" t="s">
        <v>47</v>
      </c>
      <c r="AA8" s="71" t="s">
        <v>50</v>
      </c>
      <c r="AB8" s="71" t="s">
        <v>51</v>
      </c>
      <c r="AC8" s="71" t="s">
        <v>47</v>
      </c>
      <c r="AD8" s="71" t="s">
        <v>50</v>
      </c>
      <c r="AE8" s="71" t="s">
        <v>51</v>
      </c>
      <c r="AF8" s="71" t="s">
        <v>47</v>
      </c>
      <c r="AG8" s="71" t="s">
        <v>50</v>
      </c>
      <c r="AH8" s="71" t="s">
        <v>51</v>
      </c>
      <c r="AI8" s="71" t="s">
        <v>47</v>
      </c>
      <c r="AJ8" s="71" t="s">
        <v>50</v>
      </c>
      <c r="AK8" s="71" t="s">
        <v>51</v>
      </c>
      <c r="AL8" s="71" t="s">
        <v>47</v>
      </c>
      <c r="AM8" s="71" t="s">
        <v>50</v>
      </c>
      <c r="AN8" s="71" t="s">
        <v>51</v>
      </c>
      <c r="AO8" s="71" t="s">
        <v>47</v>
      </c>
      <c r="AP8" s="71" t="s">
        <v>50</v>
      </c>
      <c r="AQ8" s="71" t="s">
        <v>51</v>
      </c>
      <c r="AR8" s="71" t="s">
        <v>47</v>
      </c>
      <c r="AS8" s="71" t="s">
        <v>50</v>
      </c>
      <c r="AT8" s="71" t="s">
        <v>51</v>
      </c>
      <c r="AU8" s="71" t="s">
        <v>47</v>
      </c>
      <c r="AV8" s="71" t="s">
        <v>50</v>
      </c>
      <c r="AW8" s="71" t="s">
        <v>51</v>
      </c>
      <c r="AX8" s="71" t="s">
        <v>47</v>
      </c>
      <c r="AY8" s="71" t="s">
        <v>50</v>
      </c>
      <c r="AZ8" s="71" t="s">
        <v>51</v>
      </c>
      <c r="BA8" s="71" t="s">
        <v>47</v>
      </c>
      <c r="BB8" s="71" t="s">
        <v>50</v>
      </c>
      <c r="BC8" s="71" t="s">
        <v>51</v>
      </c>
      <c r="BD8" s="71" t="s">
        <v>47</v>
      </c>
      <c r="BE8" s="71" t="s">
        <v>50</v>
      </c>
      <c r="BF8" s="71" t="s">
        <v>51</v>
      </c>
      <c r="BG8" s="71" t="s">
        <v>47</v>
      </c>
      <c r="BH8" s="71" t="s">
        <v>50</v>
      </c>
      <c r="BI8" s="72" t="s">
        <v>51</v>
      </c>
      <c r="BJ8" s="71" t="s">
        <v>47</v>
      </c>
      <c r="BK8" s="71" t="s">
        <v>50</v>
      </c>
      <c r="BL8" s="72" t="s">
        <v>51</v>
      </c>
      <c r="BM8" s="71" t="s">
        <v>47</v>
      </c>
      <c r="BN8" s="71" t="s">
        <v>50</v>
      </c>
      <c r="BO8" s="72" t="s">
        <v>51</v>
      </c>
      <c r="BP8" s="71" t="s">
        <v>47</v>
      </c>
      <c r="BQ8" s="71" t="s">
        <v>50</v>
      </c>
      <c r="BR8" s="72" t="s">
        <v>51</v>
      </c>
      <c r="BS8" s="71" t="s">
        <v>47</v>
      </c>
      <c r="BT8" s="71" t="s">
        <v>50</v>
      </c>
      <c r="BU8" s="72" t="s">
        <v>51</v>
      </c>
      <c r="BV8" s="71" t="s">
        <v>47</v>
      </c>
      <c r="BW8" s="71" t="s">
        <v>50</v>
      </c>
      <c r="BX8" s="72" t="s">
        <v>51</v>
      </c>
      <c r="BY8" s="71" t="s">
        <v>47</v>
      </c>
      <c r="BZ8" s="71" t="s">
        <v>50</v>
      </c>
      <c r="CA8" s="72" t="s">
        <v>51</v>
      </c>
      <c r="CB8" s="71" t="s">
        <v>47</v>
      </c>
      <c r="CC8" s="71" t="s">
        <v>50</v>
      </c>
      <c r="CD8" s="72" t="s">
        <v>51</v>
      </c>
      <c r="CE8" s="71" t="s">
        <v>47</v>
      </c>
      <c r="CF8" s="71" t="s">
        <v>50</v>
      </c>
      <c r="CG8" s="72" t="s">
        <v>51</v>
      </c>
      <c r="CH8" s="71" t="s">
        <v>47</v>
      </c>
      <c r="CI8" s="71" t="s">
        <v>50</v>
      </c>
      <c r="CJ8" s="72" t="s">
        <v>51</v>
      </c>
      <c r="CK8" s="71" t="s">
        <v>47</v>
      </c>
      <c r="CL8" s="71" t="s">
        <v>50</v>
      </c>
      <c r="CM8" s="72" t="s">
        <v>51</v>
      </c>
    </row>
    <row r="9" spans="2:91" ht="16" customHeight="1" x14ac:dyDescent="0.35">
      <c r="B9" s="371"/>
      <c r="C9" s="371"/>
      <c r="D9" s="371"/>
      <c r="E9" s="371"/>
      <c r="F9" s="371"/>
      <c r="G9" s="371"/>
      <c r="H9" s="371"/>
      <c r="I9" s="371"/>
      <c r="J9" s="371"/>
      <c r="K9" s="216"/>
      <c r="L9" s="63"/>
      <c r="M9" s="63"/>
      <c r="N9" s="63"/>
      <c r="O9" s="63"/>
      <c r="P9" s="63"/>
      <c r="Q9" s="63"/>
      <c r="R9" s="63"/>
      <c r="S9" s="63"/>
      <c r="T9" s="63"/>
      <c r="U9" s="63"/>
      <c r="V9" s="63"/>
      <c r="W9" s="63"/>
      <c r="X9" s="63"/>
      <c r="Y9" s="63"/>
      <c r="Z9" s="63"/>
      <c r="AA9" s="63"/>
      <c r="AB9" s="63"/>
      <c r="AC9" s="63"/>
      <c r="AD9" s="63"/>
      <c r="AE9" s="63"/>
      <c r="AF9" s="63"/>
      <c r="AG9" s="63"/>
      <c r="AH9" s="63"/>
      <c r="AI9" s="63"/>
      <c r="AJ9" s="63"/>
      <c r="AK9" s="63"/>
      <c r="AL9" s="63"/>
      <c r="AM9" s="63"/>
      <c r="AN9" s="63"/>
      <c r="AO9" s="63"/>
      <c r="AP9" s="63"/>
      <c r="AQ9" s="63"/>
      <c r="AR9" s="63"/>
      <c r="AS9" s="63"/>
      <c r="AT9" s="63"/>
      <c r="AU9" s="63"/>
      <c r="AV9" s="63"/>
      <c r="AW9" s="63"/>
      <c r="AX9" s="63"/>
      <c r="AY9" s="63"/>
      <c r="AZ9" s="63"/>
      <c r="BA9" s="63"/>
      <c r="BB9" s="63"/>
      <c r="BC9" s="63"/>
      <c r="BD9" s="63"/>
      <c r="BE9" s="63"/>
      <c r="BF9" s="63"/>
      <c r="BG9" s="63"/>
      <c r="BH9" s="63"/>
      <c r="BI9" s="63"/>
      <c r="BJ9" s="63"/>
      <c r="BK9" s="63"/>
      <c r="BL9" s="63"/>
      <c r="BM9" s="63"/>
      <c r="BN9" s="63"/>
      <c r="BO9" s="63"/>
      <c r="BP9" s="63"/>
      <c r="BQ9" s="63"/>
      <c r="BR9" s="63"/>
      <c r="BS9" s="63"/>
      <c r="BT9" s="63"/>
      <c r="BU9" s="63"/>
      <c r="BV9" s="63"/>
      <c r="BW9" s="63"/>
      <c r="BX9" s="63"/>
      <c r="BY9" s="63"/>
      <c r="BZ9" s="63"/>
      <c r="CA9" s="63"/>
      <c r="CB9" s="63"/>
      <c r="CC9" s="63"/>
      <c r="CD9" s="63"/>
      <c r="CE9" s="63"/>
      <c r="CF9" s="63"/>
      <c r="CG9" s="63"/>
      <c r="CH9" s="63"/>
      <c r="CI9" s="63"/>
      <c r="CJ9" s="63"/>
      <c r="CK9" s="63"/>
      <c r="CL9" s="63"/>
      <c r="CM9" s="63"/>
    </row>
    <row r="10" spans="2:91" ht="45" customHeight="1" x14ac:dyDescent="0.35">
      <c r="B10" s="184" t="s">
        <v>414</v>
      </c>
      <c r="C10" s="189" t="s">
        <v>195</v>
      </c>
      <c r="D10" s="2" t="s">
        <v>130</v>
      </c>
      <c r="E10" s="2" t="s">
        <v>134</v>
      </c>
      <c r="F10" s="199" t="s">
        <v>418</v>
      </c>
      <c r="G10" s="2" t="s">
        <v>428</v>
      </c>
      <c r="H10" s="2" t="str">
        <f>'ITP2-Top. Strip'!B15</f>
        <v>TS1.6</v>
      </c>
      <c r="I10" s="2"/>
      <c r="J10" s="186"/>
      <c r="K10" s="212" t="s">
        <v>52</v>
      </c>
      <c r="L10" s="1"/>
      <c r="M10" s="1"/>
      <c r="N10" s="2" t="s">
        <v>52</v>
      </c>
      <c r="O10" s="1"/>
      <c r="P10" s="1"/>
      <c r="Q10" s="2" t="s">
        <v>52</v>
      </c>
      <c r="R10" s="1"/>
      <c r="S10" s="1"/>
      <c r="T10" s="2" t="s">
        <v>52</v>
      </c>
      <c r="U10" s="1"/>
      <c r="V10" s="1"/>
      <c r="W10" s="2" t="s">
        <v>52</v>
      </c>
      <c r="X10" s="1"/>
      <c r="Y10" s="1"/>
      <c r="Z10" s="2" t="s">
        <v>52</v>
      </c>
      <c r="AA10" s="1"/>
      <c r="AB10" s="1"/>
      <c r="AC10" s="2" t="s">
        <v>52</v>
      </c>
      <c r="AD10" s="1"/>
      <c r="AE10" s="1"/>
      <c r="AF10" s="2" t="s">
        <v>52</v>
      </c>
      <c r="AG10" s="1"/>
      <c r="AH10" s="1"/>
      <c r="AI10" s="2" t="s">
        <v>52</v>
      </c>
      <c r="AJ10" s="1"/>
      <c r="AK10" s="1"/>
      <c r="AL10" s="2" t="s">
        <v>52</v>
      </c>
      <c r="AM10" s="1"/>
      <c r="AN10" s="1"/>
      <c r="AO10" s="2" t="s">
        <v>52</v>
      </c>
      <c r="AP10" s="1"/>
      <c r="AQ10" s="1"/>
      <c r="AR10" s="2" t="s">
        <v>52</v>
      </c>
      <c r="AS10" s="1"/>
      <c r="AT10" s="1"/>
      <c r="AU10" s="2" t="s">
        <v>52</v>
      </c>
      <c r="AV10" s="1"/>
      <c r="AW10" s="1"/>
      <c r="AX10" s="2" t="s">
        <v>52</v>
      </c>
      <c r="AY10" s="1"/>
      <c r="AZ10" s="1"/>
      <c r="BA10" s="2" t="s">
        <v>52</v>
      </c>
      <c r="BB10" s="1"/>
      <c r="BC10" s="1"/>
      <c r="BD10" s="2" t="s">
        <v>52</v>
      </c>
      <c r="BE10" s="1"/>
      <c r="BF10" s="1"/>
      <c r="BG10" s="2" t="s">
        <v>52</v>
      </c>
      <c r="BH10" s="1"/>
      <c r="BI10" s="1"/>
      <c r="BJ10" s="2" t="s">
        <v>52</v>
      </c>
      <c r="BK10" s="1"/>
      <c r="BL10" s="1"/>
      <c r="BM10" s="2" t="s">
        <v>52</v>
      </c>
      <c r="BN10" s="1"/>
      <c r="BO10" s="1"/>
      <c r="BP10" s="2" t="s">
        <v>52</v>
      </c>
      <c r="BQ10" s="1"/>
      <c r="BR10" s="1"/>
      <c r="BS10" s="2" t="s">
        <v>52</v>
      </c>
      <c r="BT10" s="1"/>
      <c r="BU10" s="1"/>
      <c r="BV10" s="2" t="s">
        <v>52</v>
      </c>
      <c r="BW10" s="1"/>
      <c r="BX10" s="1"/>
      <c r="BY10" s="2" t="s">
        <v>52</v>
      </c>
      <c r="BZ10" s="1"/>
      <c r="CA10" s="1"/>
      <c r="CB10" s="2" t="s">
        <v>52</v>
      </c>
      <c r="CC10" s="1"/>
      <c r="CD10" s="1"/>
      <c r="CE10" s="2" t="s">
        <v>52</v>
      </c>
      <c r="CF10" s="1"/>
      <c r="CG10" s="1"/>
      <c r="CH10" s="2" t="s">
        <v>52</v>
      </c>
      <c r="CI10" s="1"/>
      <c r="CJ10" s="1"/>
      <c r="CK10" s="2" t="s">
        <v>52</v>
      </c>
      <c r="CL10" s="1"/>
      <c r="CM10" s="1"/>
    </row>
    <row r="11" spans="2:91" ht="61" customHeight="1" x14ac:dyDescent="0.35">
      <c r="B11" s="184" t="s">
        <v>419</v>
      </c>
      <c r="C11" s="199" t="s">
        <v>430</v>
      </c>
      <c r="D11" s="2" t="s">
        <v>130</v>
      </c>
      <c r="E11" s="2" t="s">
        <v>134</v>
      </c>
      <c r="F11" s="199" t="s">
        <v>482</v>
      </c>
      <c r="G11" s="186" t="s">
        <v>484</v>
      </c>
      <c r="H11" s="2" t="str">
        <f>'ITP-Pre-construction'!B21</f>
        <v>PC1.12</v>
      </c>
      <c r="I11" s="2" t="s">
        <v>147</v>
      </c>
      <c r="J11" s="186" t="s">
        <v>148</v>
      </c>
      <c r="K11" s="212" t="s">
        <v>52</v>
      </c>
      <c r="L11" s="1"/>
      <c r="M11" s="1"/>
      <c r="N11" s="2" t="s">
        <v>52</v>
      </c>
      <c r="O11" s="1"/>
      <c r="P11" s="1"/>
      <c r="Q11" s="2" t="s">
        <v>52</v>
      </c>
      <c r="R11" s="1"/>
      <c r="S11" s="1"/>
      <c r="T11" s="2" t="s">
        <v>52</v>
      </c>
      <c r="U11" s="1"/>
      <c r="V11" s="1"/>
      <c r="W11" s="2" t="s">
        <v>52</v>
      </c>
      <c r="X11" s="1"/>
      <c r="Y11" s="1"/>
      <c r="Z11" s="2" t="s">
        <v>52</v>
      </c>
      <c r="AA11" s="1"/>
      <c r="AB11" s="1"/>
      <c r="AC11" s="2" t="s">
        <v>52</v>
      </c>
      <c r="AD11" s="1"/>
      <c r="AE11" s="1"/>
      <c r="AF11" s="2" t="s">
        <v>52</v>
      </c>
      <c r="AG11" s="1"/>
      <c r="AH11" s="1"/>
      <c r="AI11" s="2" t="s">
        <v>52</v>
      </c>
      <c r="AJ11" s="1"/>
      <c r="AK11" s="1"/>
      <c r="AL11" s="2" t="s">
        <v>52</v>
      </c>
      <c r="AM11" s="1"/>
      <c r="AN11" s="1"/>
      <c r="AO11" s="2" t="s">
        <v>52</v>
      </c>
      <c r="AP11" s="1"/>
      <c r="AQ11" s="1"/>
      <c r="AR11" s="2" t="s">
        <v>52</v>
      </c>
      <c r="AS11" s="1"/>
      <c r="AT11" s="1"/>
      <c r="AU11" s="2" t="s">
        <v>52</v>
      </c>
      <c r="AV11" s="1"/>
      <c r="AW11" s="1"/>
      <c r="AX11" s="2" t="s">
        <v>52</v>
      </c>
      <c r="AY11" s="1"/>
      <c r="AZ11" s="1"/>
      <c r="BA11" s="2" t="s">
        <v>52</v>
      </c>
      <c r="BB11" s="1"/>
      <c r="BC11" s="1"/>
      <c r="BD11" s="2" t="s">
        <v>52</v>
      </c>
      <c r="BE11" s="1"/>
      <c r="BF11" s="1"/>
      <c r="BG11" s="2" t="s">
        <v>52</v>
      </c>
      <c r="BH11" s="1"/>
      <c r="BI11" s="1"/>
      <c r="BJ11" s="2" t="s">
        <v>52</v>
      </c>
      <c r="BK11" s="1"/>
      <c r="BL11" s="1"/>
      <c r="BM11" s="2" t="s">
        <v>52</v>
      </c>
      <c r="BN11" s="1"/>
      <c r="BO11" s="1"/>
      <c r="BP11" s="2" t="s">
        <v>52</v>
      </c>
      <c r="BQ11" s="1"/>
      <c r="BR11" s="1"/>
      <c r="BS11" s="2" t="s">
        <v>52</v>
      </c>
      <c r="BT11" s="1"/>
      <c r="BU11" s="1"/>
      <c r="BV11" s="2" t="s">
        <v>52</v>
      </c>
      <c r="BW11" s="1"/>
      <c r="BX11" s="1"/>
      <c r="BY11" s="2" t="s">
        <v>52</v>
      </c>
      <c r="BZ11" s="1"/>
      <c r="CA11" s="1"/>
      <c r="CB11" s="2" t="s">
        <v>52</v>
      </c>
      <c r="CC11" s="1"/>
      <c r="CD11" s="1"/>
      <c r="CE11" s="2" t="s">
        <v>52</v>
      </c>
      <c r="CF11" s="1"/>
      <c r="CG11" s="1"/>
      <c r="CH11" s="2" t="s">
        <v>52</v>
      </c>
      <c r="CI11" s="1"/>
      <c r="CJ11" s="1"/>
      <c r="CK11" s="2" t="s">
        <v>52</v>
      </c>
      <c r="CL11" s="1"/>
      <c r="CM11" s="1"/>
    </row>
    <row r="12" spans="2:91" ht="61" customHeight="1" x14ac:dyDescent="0.35">
      <c r="B12" s="184" t="s">
        <v>420</v>
      </c>
      <c r="C12" s="189" t="s">
        <v>472</v>
      </c>
      <c r="D12" s="2" t="s">
        <v>337</v>
      </c>
      <c r="E12" s="2" t="s">
        <v>408</v>
      </c>
      <c r="F12" s="189" t="s">
        <v>473</v>
      </c>
      <c r="G12" s="2" t="s">
        <v>146</v>
      </c>
      <c r="H12" s="2" t="s">
        <v>467</v>
      </c>
      <c r="I12" s="2" t="s">
        <v>147</v>
      </c>
      <c r="J12" s="186" t="s">
        <v>148</v>
      </c>
      <c r="K12" s="212" t="s">
        <v>52</v>
      </c>
      <c r="L12" s="1"/>
      <c r="M12" s="1"/>
      <c r="N12" s="2" t="s">
        <v>52</v>
      </c>
      <c r="O12" s="1"/>
      <c r="P12" s="1"/>
      <c r="Q12" s="2" t="s">
        <v>52</v>
      </c>
      <c r="R12" s="1"/>
      <c r="S12" s="1"/>
      <c r="T12" s="2" t="s">
        <v>52</v>
      </c>
      <c r="U12" s="1"/>
      <c r="V12" s="1"/>
      <c r="W12" s="2" t="s">
        <v>52</v>
      </c>
      <c r="X12" s="1"/>
      <c r="Y12" s="1"/>
      <c r="Z12" s="2" t="s">
        <v>52</v>
      </c>
      <c r="AA12" s="1"/>
      <c r="AB12" s="1"/>
      <c r="AC12" s="2" t="s">
        <v>52</v>
      </c>
      <c r="AD12" s="1"/>
      <c r="AE12" s="1"/>
      <c r="AF12" s="2" t="s">
        <v>52</v>
      </c>
      <c r="AG12" s="1"/>
      <c r="AH12" s="1"/>
      <c r="AI12" s="2" t="s">
        <v>52</v>
      </c>
      <c r="AJ12" s="1"/>
      <c r="AK12" s="1"/>
      <c r="AL12" s="2" t="s">
        <v>52</v>
      </c>
      <c r="AM12" s="1"/>
      <c r="AN12" s="1"/>
      <c r="AO12" s="2" t="s">
        <v>52</v>
      </c>
      <c r="AP12" s="1"/>
      <c r="AQ12" s="1"/>
      <c r="AR12" s="2" t="s">
        <v>52</v>
      </c>
      <c r="AS12" s="1"/>
      <c r="AT12" s="1"/>
      <c r="AU12" s="2" t="s">
        <v>52</v>
      </c>
      <c r="AV12" s="1"/>
      <c r="AW12" s="1"/>
      <c r="AX12" s="2" t="s">
        <v>52</v>
      </c>
      <c r="AY12" s="1"/>
      <c r="AZ12" s="1"/>
      <c r="BA12" s="2" t="s">
        <v>52</v>
      </c>
      <c r="BB12" s="1"/>
      <c r="BC12" s="1"/>
      <c r="BD12" s="2" t="s">
        <v>52</v>
      </c>
      <c r="BE12" s="1"/>
      <c r="BF12" s="1"/>
      <c r="BG12" s="2" t="s">
        <v>52</v>
      </c>
      <c r="BH12" s="1"/>
      <c r="BI12" s="1"/>
      <c r="BJ12" s="2" t="s">
        <v>52</v>
      </c>
      <c r="BK12" s="1"/>
      <c r="BL12" s="1"/>
      <c r="BM12" s="2" t="s">
        <v>52</v>
      </c>
      <c r="BN12" s="1"/>
      <c r="BO12" s="1"/>
      <c r="BP12" s="2" t="s">
        <v>52</v>
      </c>
      <c r="BQ12" s="1"/>
      <c r="BR12" s="1"/>
      <c r="BS12" s="2" t="s">
        <v>52</v>
      </c>
      <c r="BT12" s="1"/>
      <c r="BU12" s="1"/>
      <c r="BV12" s="2" t="s">
        <v>52</v>
      </c>
      <c r="BW12" s="1"/>
      <c r="BX12" s="1"/>
      <c r="BY12" s="2" t="s">
        <v>52</v>
      </c>
      <c r="BZ12" s="1"/>
      <c r="CA12" s="1"/>
      <c r="CB12" s="2" t="s">
        <v>52</v>
      </c>
      <c r="CC12" s="1"/>
      <c r="CD12" s="1"/>
      <c r="CE12" s="2" t="s">
        <v>52</v>
      </c>
      <c r="CF12" s="1"/>
      <c r="CG12" s="1"/>
      <c r="CH12" s="2" t="s">
        <v>52</v>
      </c>
      <c r="CI12" s="1"/>
      <c r="CJ12" s="1"/>
      <c r="CK12" s="2" t="s">
        <v>52</v>
      </c>
      <c r="CL12" s="1"/>
      <c r="CM12" s="1"/>
    </row>
    <row r="13" spans="2:91" ht="61" customHeight="1" x14ac:dyDescent="0.35">
      <c r="B13" s="184" t="s">
        <v>421</v>
      </c>
      <c r="C13" s="189" t="s">
        <v>177</v>
      </c>
      <c r="D13" s="2" t="s">
        <v>369</v>
      </c>
      <c r="E13" s="2" t="s">
        <v>408</v>
      </c>
      <c r="F13" s="199" t="s">
        <v>442</v>
      </c>
      <c r="G13" s="2" t="s">
        <v>146</v>
      </c>
      <c r="H13" s="2" t="str">
        <f>'ITP-Pre-construction'!B21</f>
        <v>PC1.12</v>
      </c>
      <c r="I13" s="2" t="s">
        <v>147</v>
      </c>
      <c r="J13" s="2" t="s">
        <v>147</v>
      </c>
      <c r="K13" s="212" t="s">
        <v>52</v>
      </c>
      <c r="L13" s="1"/>
      <c r="M13" s="1"/>
      <c r="N13" s="2" t="s">
        <v>52</v>
      </c>
      <c r="O13" s="1"/>
      <c r="P13" s="1"/>
      <c r="Q13" s="2" t="s">
        <v>52</v>
      </c>
      <c r="R13" s="1"/>
      <c r="S13" s="1"/>
      <c r="T13" s="2" t="s">
        <v>52</v>
      </c>
      <c r="U13" s="1"/>
      <c r="V13" s="1"/>
      <c r="W13" s="2" t="s">
        <v>52</v>
      </c>
      <c r="X13" s="1"/>
      <c r="Y13" s="1"/>
      <c r="Z13" s="2" t="s">
        <v>52</v>
      </c>
      <c r="AA13" s="1"/>
      <c r="AB13" s="1"/>
      <c r="AC13" s="2" t="s">
        <v>52</v>
      </c>
      <c r="AD13" s="1"/>
      <c r="AE13" s="1"/>
      <c r="AF13" s="2" t="s">
        <v>52</v>
      </c>
      <c r="AG13" s="1"/>
      <c r="AH13" s="1"/>
      <c r="AI13" s="2" t="s">
        <v>52</v>
      </c>
      <c r="AJ13" s="1"/>
      <c r="AK13" s="1"/>
      <c r="AL13" s="2" t="s">
        <v>52</v>
      </c>
      <c r="AM13" s="1"/>
      <c r="AN13" s="1"/>
      <c r="AO13" s="2" t="s">
        <v>52</v>
      </c>
      <c r="AP13" s="1"/>
      <c r="AQ13" s="1"/>
      <c r="AR13" s="2" t="s">
        <v>52</v>
      </c>
      <c r="AS13" s="1"/>
      <c r="AT13" s="1"/>
      <c r="AU13" s="2" t="s">
        <v>52</v>
      </c>
      <c r="AV13" s="1"/>
      <c r="AW13" s="1"/>
      <c r="AX13" s="2" t="s">
        <v>52</v>
      </c>
      <c r="AY13" s="1"/>
      <c r="AZ13" s="1"/>
      <c r="BA13" s="2" t="s">
        <v>52</v>
      </c>
      <c r="BB13" s="1"/>
      <c r="BC13" s="1"/>
      <c r="BD13" s="2" t="s">
        <v>52</v>
      </c>
      <c r="BE13" s="1"/>
      <c r="BF13" s="1"/>
      <c r="BG13" s="2" t="s">
        <v>52</v>
      </c>
      <c r="BH13" s="1"/>
      <c r="BI13" s="1"/>
      <c r="BJ13" s="2" t="s">
        <v>52</v>
      </c>
      <c r="BK13" s="1"/>
      <c r="BL13" s="1"/>
      <c r="BM13" s="2" t="s">
        <v>52</v>
      </c>
      <c r="BN13" s="1"/>
      <c r="BO13" s="1"/>
      <c r="BP13" s="2" t="s">
        <v>52</v>
      </c>
      <c r="BQ13" s="1"/>
      <c r="BR13" s="1"/>
      <c r="BS13" s="2" t="s">
        <v>52</v>
      </c>
      <c r="BT13" s="1"/>
      <c r="BU13" s="1"/>
      <c r="BV13" s="2" t="s">
        <v>52</v>
      </c>
      <c r="BW13" s="1"/>
      <c r="BX13" s="1"/>
      <c r="BY13" s="2" t="s">
        <v>52</v>
      </c>
      <c r="BZ13" s="1"/>
      <c r="CA13" s="1"/>
      <c r="CB13" s="2" t="s">
        <v>52</v>
      </c>
      <c r="CC13" s="1"/>
      <c r="CD13" s="1"/>
      <c r="CE13" s="2" t="s">
        <v>52</v>
      </c>
      <c r="CF13" s="1"/>
      <c r="CG13" s="1"/>
      <c r="CH13" s="2" t="s">
        <v>52</v>
      </c>
      <c r="CI13" s="1"/>
      <c r="CJ13" s="1"/>
      <c r="CK13" s="2" t="s">
        <v>52</v>
      </c>
      <c r="CL13" s="1"/>
      <c r="CM13" s="1"/>
    </row>
    <row r="14" spans="2:91" ht="138.5" customHeight="1" x14ac:dyDescent="0.35">
      <c r="B14" s="184" t="s">
        <v>422</v>
      </c>
      <c r="C14" s="189" t="s">
        <v>449</v>
      </c>
      <c r="D14" s="2" t="s">
        <v>369</v>
      </c>
      <c r="E14" s="2" t="s">
        <v>408</v>
      </c>
      <c r="F14" s="199" t="s">
        <v>471</v>
      </c>
      <c r="G14" s="2" t="s">
        <v>146</v>
      </c>
      <c r="H14" s="2" t="str">
        <f>'ITP-Pre-construction'!B21</f>
        <v>PC1.12</v>
      </c>
      <c r="I14" s="2" t="s">
        <v>147</v>
      </c>
      <c r="J14" s="2" t="s">
        <v>147</v>
      </c>
      <c r="K14" s="212" t="s">
        <v>52</v>
      </c>
      <c r="L14" s="1"/>
      <c r="M14" s="1"/>
      <c r="N14" s="2" t="s">
        <v>52</v>
      </c>
      <c r="O14" s="1"/>
      <c r="P14" s="1"/>
      <c r="Q14" s="2" t="s">
        <v>52</v>
      </c>
      <c r="R14" s="1"/>
      <c r="S14" s="1"/>
      <c r="T14" s="2" t="s">
        <v>52</v>
      </c>
      <c r="U14" s="1"/>
      <c r="V14" s="1"/>
      <c r="W14" s="2" t="s">
        <v>52</v>
      </c>
      <c r="X14" s="1"/>
      <c r="Y14" s="1"/>
      <c r="Z14" s="2" t="s">
        <v>52</v>
      </c>
      <c r="AA14" s="1"/>
      <c r="AB14" s="1"/>
      <c r="AC14" s="2" t="s">
        <v>52</v>
      </c>
      <c r="AD14" s="1"/>
      <c r="AE14" s="1"/>
      <c r="AF14" s="2" t="s">
        <v>52</v>
      </c>
      <c r="AG14" s="1"/>
      <c r="AH14" s="1"/>
      <c r="AI14" s="2" t="s">
        <v>52</v>
      </c>
      <c r="AJ14" s="1"/>
      <c r="AK14" s="1"/>
      <c r="AL14" s="2" t="s">
        <v>52</v>
      </c>
      <c r="AM14" s="1"/>
      <c r="AN14" s="1"/>
      <c r="AO14" s="2" t="s">
        <v>52</v>
      </c>
      <c r="AP14" s="1"/>
      <c r="AQ14" s="1"/>
      <c r="AR14" s="2" t="s">
        <v>52</v>
      </c>
      <c r="AS14" s="1"/>
      <c r="AT14" s="1"/>
      <c r="AU14" s="2" t="s">
        <v>52</v>
      </c>
      <c r="AV14" s="1"/>
      <c r="AW14" s="1"/>
      <c r="AX14" s="2" t="s">
        <v>52</v>
      </c>
      <c r="AY14" s="1"/>
      <c r="AZ14" s="1"/>
      <c r="BA14" s="2" t="s">
        <v>52</v>
      </c>
      <c r="BB14" s="1"/>
      <c r="BC14" s="1"/>
      <c r="BD14" s="2" t="s">
        <v>52</v>
      </c>
      <c r="BE14" s="1"/>
      <c r="BF14" s="1"/>
      <c r="BG14" s="2" t="s">
        <v>52</v>
      </c>
      <c r="BH14" s="1"/>
      <c r="BI14" s="1"/>
      <c r="BJ14" s="2" t="s">
        <v>52</v>
      </c>
      <c r="BK14" s="1"/>
      <c r="BL14" s="1"/>
      <c r="BM14" s="2" t="s">
        <v>52</v>
      </c>
      <c r="BN14" s="1"/>
      <c r="BO14" s="1"/>
      <c r="BP14" s="2" t="s">
        <v>52</v>
      </c>
      <c r="BQ14" s="1"/>
      <c r="BR14" s="1"/>
      <c r="BS14" s="2" t="s">
        <v>52</v>
      </c>
      <c r="BT14" s="1"/>
      <c r="BU14" s="1"/>
      <c r="BV14" s="2" t="s">
        <v>52</v>
      </c>
      <c r="BW14" s="1"/>
      <c r="BX14" s="1"/>
      <c r="BY14" s="2" t="s">
        <v>52</v>
      </c>
      <c r="BZ14" s="1"/>
      <c r="CA14" s="1"/>
      <c r="CB14" s="2" t="s">
        <v>52</v>
      </c>
      <c r="CC14" s="1"/>
      <c r="CD14" s="1"/>
      <c r="CE14" s="2" t="s">
        <v>52</v>
      </c>
      <c r="CF14" s="1"/>
      <c r="CG14" s="1"/>
      <c r="CH14" s="2" t="s">
        <v>52</v>
      </c>
      <c r="CI14" s="1"/>
      <c r="CJ14" s="1"/>
      <c r="CK14" s="2" t="s">
        <v>52</v>
      </c>
      <c r="CL14" s="1"/>
      <c r="CM14" s="1"/>
    </row>
    <row r="15" spans="2:91" ht="79" customHeight="1" x14ac:dyDescent="0.35">
      <c r="B15" s="184" t="s">
        <v>446</v>
      </c>
      <c r="C15" s="189" t="s">
        <v>447</v>
      </c>
      <c r="D15" s="2" t="s">
        <v>448</v>
      </c>
      <c r="E15" s="2" t="s">
        <v>408</v>
      </c>
      <c r="F15" s="199" t="s">
        <v>450</v>
      </c>
      <c r="G15" s="2" t="s">
        <v>146</v>
      </c>
      <c r="H15" s="2" t="s">
        <v>467</v>
      </c>
      <c r="I15" s="2" t="s">
        <v>147</v>
      </c>
      <c r="J15" s="2" t="s">
        <v>147</v>
      </c>
      <c r="K15" s="212" t="s">
        <v>52</v>
      </c>
      <c r="L15" s="1"/>
      <c r="M15" s="1"/>
      <c r="N15" s="2" t="s">
        <v>52</v>
      </c>
      <c r="O15" s="1"/>
      <c r="P15" s="1"/>
      <c r="Q15" s="2" t="s">
        <v>52</v>
      </c>
      <c r="R15" s="1"/>
      <c r="S15" s="1"/>
      <c r="T15" s="2" t="s">
        <v>52</v>
      </c>
      <c r="U15" s="1"/>
      <c r="V15" s="1"/>
      <c r="W15" s="2" t="s">
        <v>52</v>
      </c>
      <c r="X15" s="1"/>
      <c r="Y15" s="1"/>
      <c r="Z15" s="2" t="s">
        <v>52</v>
      </c>
      <c r="AA15" s="1"/>
      <c r="AB15" s="1"/>
      <c r="AC15" s="2" t="s">
        <v>52</v>
      </c>
      <c r="AD15" s="1"/>
      <c r="AE15" s="1"/>
      <c r="AF15" s="2" t="s">
        <v>52</v>
      </c>
      <c r="AG15" s="1"/>
      <c r="AH15" s="1"/>
      <c r="AI15" s="2" t="s">
        <v>52</v>
      </c>
      <c r="AJ15" s="1"/>
      <c r="AK15" s="1"/>
      <c r="AL15" s="2" t="s">
        <v>52</v>
      </c>
      <c r="AM15" s="1"/>
      <c r="AN15" s="1"/>
      <c r="AO15" s="2" t="s">
        <v>52</v>
      </c>
      <c r="AP15" s="1"/>
      <c r="AQ15" s="1"/>
      <c r="AR15" s="2" t="s">
        <v>52</v>
      </c>
      <c r="AS15" s="1"/>
      <c r="AT15" s="1"/>
      <c r="AU15" s="2" t="s">
        <v>52</v>
      </c>
      <c r="AV15" s="1"/>
      <c r="AW15" s="1"/>
      <c r="AX15" s="2" t="s">
        <v>52</v>
      </c>
      <c r="AY15" s="1"/>
      <c r="AZ15" s="1"/>
      <c r="BA15" s="2" t="s">
        <v>52</v>
      </c>
      <c r="BB15" s="1"/>
      <c r="BC15" s="1"/>
      <c r="BD15" s="2" t="s">
        <v>52</v>
      </c>
      <c r="BE15" s="1"/>
      <c r="BF15" s="1"/>
      <c r="BG15" s="2" t="s">
        <v>52</v>
      </c>
      <c r="BH15" s="1"/>
      <c r="BI15" s="1"/>
      <c r="BJ15" s="2" t="s">
        <v>52</v>
      </c>
      <c r="BK15" s="1"/>
      <c r="BL15" s="1"/>
      <c r="BM15" s="2" t="s">
        <v>52</v>
      </c>
      <c r="BN15" s="1"/>
      <c r="BO15" s="1"/>
      <c r="BP15" s="2" t="s">
        <v>52</v>
      </c>
      <c r="BQ15" s="1"/>
      <c r="BR15" s="1"/>
      <c r="BS15" s="2" t="s">
        <v>52</v>
      </c>
      <c r="BT15" s="1"/>
      <c r="BU15" s="1"/>
      <c r="BV15" s="2" t="s">
        <v>52</v>
      </c>
      <c r="BW15" s="1"/>
      <c r="BX15" s="1"/>
      <c r="BY15" s="2" t="s">
        <v>52</v>
      </c>
      <c r="BZ15" s="1"/>
      <c r="CA15" s="1"/>
      <c r="CB15" s="2" t="s">
        <v>52</v>
      </c>
      <c r="CC15" s="1"/>
      <c r="CD15" s="1"/>
      <c r="CE15" s="2" t="s">
        <v>52</v>
      </c>
      <c r="CF15" s="1"/>
      <c r="CG15" s="1"/>
      <c r="CH15" s="2" t="s">
        <v>52</v>
      </c>
      <c r="CI15" s="1"/>
      <c r="CJ15" s="1"/>
      <c r="CK15" s="2" t="s">
        <v>52</v>
      </c>
      <c r="CL15" s="1"/>
      <c r="CM15" s="1"/>
    </row>
    <row r="16" spans="2:91" ht="87" customHeight="1" x14ac:dyDescent="0.35">
      <c r="B16" s="184" t="s">
        <v>451</v>
      </c>
      <c r="C16" s="199" t="s">
        <v>263</v>
      </c>
      <c r="D16" s="2" t="s">
        <v>369</v>
      </c>
      <c r="E16" s="2" t="s">
        <v>408</v>
      </c>
      <c r="F16" s="199" t="s">
        <v>445</v>
      </c>
      <c r="G16" s="2" t="s">
        <v>146</v>
      </c>
      <c r="H16" s="2" t="s">
        <v>467</v>
      </c>
      <c r="I16" s="2" t="s">
        <v>147</v>
      </c>
      <c r="J16" s="2" t="s">
        <v>147</v>
      </c>
      <c r="K16" s="212" t="s">
        <v>52</v>
      </c>
      <c r="L16" s="1"/>
      <c r="M16" s="1"/>
      <c r="N16" s="2" t="s">
        <v>52</v>
      </c>
      <c r="O16" s="1"/>
      <c r="P16" s="1"/>
      <c r="Q16" s="2" t="s">
        <v>52</v>
      </c>
      <c r="R16" s="1"/>
      <c r="S16" s="1"/>
      <c r="T16" s="2" t="s">
        <v>52</v>
      </c>
      <c r="U16" s="1"/>
      <c r="V16" s="1"/>
      <c r="W16" s="2" t="s">
        <v>52</v>
      </c>
      <c r="X16" s="1"/>
      <c r="Y16" s="1"/>
      <c r="Z16" s="2" t="s">
        <v>52</v>
      </c>
      <c r="AA16" s="1"/>
      <c r="AB16" s="1"/>
      <c r="AC16" s="2" t="s">
        <v>52</v>
      </c>
      <c r="AD16" s="1"/>
      <c r="AE16" s="1"/>
      <c r="AF16" s="2" t="s">
        <v>52</v>
      </c>
      <c r="AG16" s="1"/>
      <c r="AH16" s="1"/>
      <c r="AI16" s="2" t="s">
        <v>52</v>
      </c>
      <c r="AJ16" s="1"/>
      <c r="AK16" s="1"/>
      <c r="AL16" s="2" t="s">
        <v>52</v>
      </c>
      <c r="AM16" s="1"/>
      <c r="AN16" s="1"/>
      <c r="AO16" s="2" t="s">
        <v>52</v>
      </c>
      <c r="AP16" s="1"/>
      <c r="AQ16" s="1"/>
      <c r="AR16" s="2" t="s">
        <v>52</v>
      </c>
      <c r="AS16" s="1"/>
      <c r="AT16" s="1"/>
      <c r="AU16" s="2" t="s">
        <v>52</v>
      </c>
      <c r="AV16" s="1"/>
      <c r="AW16" s="1"/>
      <c r="AX16" s="2" t="s">
        <v>52</v>
      </c>
      <c r="AY16" s="1"/>
      <c r="AZ16" s="1"/>
      <c r="BA16" s="2" t="s">
        <v>52</v>
      </c>
      <c r="BB16" s="1"/>
      <c r="BC16" s="1"/>
      <c r="BD16" s="2" t="s">
        <v>52</v>
      </c>
      <c r="BE16" s="1"/>
      <c r="BF16" s="1"/>
      <c r="BG16" s="2" t="s">
        <v>52</v>
      </c>
      <c r="BH16" s="1"/>
      <c r="BI16" s="1"/>
      <c r="BJ16" s="2" t="s">
        <v>52</v>
      </c>
      <c r="BK16" s="1"/>
      <c r="BL16" s="1"/>
      <c r="BM16" s="2" t="s">
        <v>52</v>
      </c>
      <c r="BN16" s="1"/>
      <c r="BO16" s="1"/>
      <c r="BP16" s="2" t="s">
        <v>52</v>
      </c>
      <c r="BQ16" s="1"/>
      <c r="BR16" s="1"/>
      <c r="BS16" s="2" t="s">
        <v>52</v>
      </c>
      <c r="BT16" s="1"/>
      <c r="BU16" s="1"/>
      <c r="BV16" s="2" t="s">
        <v>52</v>
      </c>
      <c r="BW16" s="1"/>
      <c r="BX16" s="1"/>
      <c r="BY16" s="2" t="s">
        <v>52</v>
      </c>
      <c r="BZ16" s="1"/>
      <c r="CA16" s="1"/>
      <c r="CB16" s="2" t="s">
        <v>52</v>
      </c>
      <c r="CC16" s="1"/>
      <c r="CD16" s="1"/>
      <c r="CE16" s="2" t="s">
        <v>52</v>
      </c>
      <c r="CF16" s="1"/>
      <c r="CG16" s="1"/>
      <c r="CH16" s="2" t="s">
        <v>52</v>
      </c>
      <c r="CI16" s="1"/>
      <c r="CJ16" s="1"/>
      <c r="CK16" s="2" t="s">
        <v>52</v>
      </c>
      <c r="CL16" s="1"/>
      <c r="CM16" s="1"/>
    </row>
    <row r="17" spans="2:91" ht="56" customHeight="1" x14ac:dyDescent="0.35">
      <c r="B17" s="184" t="s">
        <v>481</v>
      </c>
      <c r="C17" s="199" t="s">
        <v>452</v>
      </c>
      <c r="D17" s="2" t="s">
        <v>132</v>
      </c>
      <c r="E17" s="186" t="s">
        <v>453</v>
      </c>
      <c r="F17" s="189" t="s">
        <v>486</v>
      </c>
      <c r="G17" s="2" t="s">
        <v>146</v>
      </c>
      <c r="H17" s="2" t="s">
        <v>467</v>
      </c>
      <c r="I17" s="2" t="s">
        <v>147</v>
      </c>
      <c r="J17" s="2" t="s">
        <v>147</v>
      </c>
      <c r="K17" s="212" t="s">
        <v>52</v>
      </c>
      <c r="L17" s="1"/>
      <c r="M17" s="1"/>
      <c r="N17" s="2" t="s">
        <v>52</v>
      </c>
      <c r="O17" s="1"/>
      <c r="P17" s="1"/>
      <c r="Q17" s="2" t="s">
        <v>52</v>
      </c>
      <c r="R17" s="1"/>
      <c r="S17" s="1"/>
      <c r="T17" s="2" t="s">
        <v>52</v>
      </c>
      <c r="U17" s="1"/>
      <c r="V17" s="1"/>
      <c r="W17" s="2" t="s">
        <v>52</v>
      </c>
      <c r="X17" s="1"/>
      <c r="Y17" s="1"/>
      <c r="Z17" s="2" t="s">
        <v>52</v>
      </c>
      <c r="AA17" s="1"/>
      <c r="AB17" s="1"/>
      <c r="AC17" s="2" t="s">
        <v>52</v>
      </c>
      <c r="AD17" s="1"/>
      <c r="AE17" s="1"/>
      <c r="AF17" s="2" t="s">
        <v>52</v>
      </c>
      <c r="AG17" s="1"/>
      <c r="AH17" s="1"/>
      <c r="AI17" s="2" t="s">
        <v>52</v>
      </c>
      <c r="AJ17" s="1"/>
      <c r="AK17" s="1"/>
      <c r="AL17" s="2" t="s">
        <v>52</v>
      </c>
      <c r="AM17" s="1"/>
      <c r="AN17" s="1"/>
      <c r="AO17" s="2" t="s">
        <v>52</v>
      </c>
      <c r="AP17" s="1"/>
      <c r="AQ17" s="1"/>
      <c r="AR17" s="2" t="s">
        <v>52</v>
      </c>
      <c r="AS17" s="1"/>
      <c r="AT17" s="1"/>
      <c r="AU17" s="2" t="s">
        <v>52</v>
      </c>
      <c r="AV17" s="1"/>
      <c r="AW17" s="1"/>
      <c r="AX17" s="2" t="s">
        <v>52</v>
      </c>
      <c r="AY17" s="1"/>
      <c r="AZ17" s="1"/>
      <c r="BA17" s="2" t="s">
        <v>52</v>
      </c>
      <c r="BB17" s="1"/>
      <c r="BC17" s="1"/>
      <c r="BD17" s="2" t="s">
        <v>52</v>
      </c>
      <c r="BE17" s="1"/>
      <c r="BF17" s="1"/>
      <c r="BG17" s="2" t="s">
        <v>52</v>
      </c>
      <c r="BH17" s="1"/>
      <c r="BI17" s="1"/>
      <c r="BJ17" s="2" t="s">
        <v>52</v>
      </c>
      <c r="BK17" s="1"/>
      <c r="BL17" s="1"/>
      <c r="BM17" s="2" t="s">
        <v>52</v>
      </c>
      <c r="BN17" s="1"/>
      <c r="BO17" s="1"/>
      <c r="BP17" s="2" t="s">
        <v>52</v>
      </c>
      <c r="BQ17" s="1"/>
      <c r="BR17" s="1"/>
      <c r="BS17" s="2" t="s">
        <v>52</v>
      </c>
      <c r="BT17" s="1"/>
      <c r="BU17" s="1"/>
      <c r="BV17" s="2" t="s">
        <v>52</v>
      </c>
      <c r="BW17" s="1"/>
      <c r="BX17" s="1"/>
      <c r="BY17" s="2" t="s">
        <v>52</v>
      </c>
      <c r="BZ17" s="1"/>
      <c r="CA17" s="1"/>
      <c r="CB17" s="2" t="s">
        <v>52</v>
      </c>
      <c r="CC17" s="1"/>
      <c r="CD17" s="1"/>
      <c r="CE17" s="2" t="s">
        <v>52</v>
      </c>
      <c r="CF17" s="1"/>
      <c r="CG17" s="1"/>
      <c r="CH17" s="2" t="s">
        <v>52</v>
      </c>
      <c r="CI17" s="1"/>
      <c r="CJ17" s="1"/>
      <c r="CK17" s="2" t="s">
        <v>52</v>
      </c>
      <c r="CL17" s="1"/>
      <c r="CM17" s="1"/>
    </row>
    <row r="18" spans="2:91" ht="45" customHeight="1" x14ac:dyDescent="0.35">
      <c r="B18" s="184" t="s">
        <v>483</v>
      </c>
      <c r="C18" s="188" t="s">
        <v>426</v>
      </c>
      <c r="D18" s="2" t="s">
        <v>130</v>
      </c>
      <c r="E18" s="2" t="s">
        <v>134</v>
      </c>
      <c r="F18" s="199" t="s">
        <v>423</v>
      </c>
      <c r="G18" s="2" t="s">
        <v>146</v>
      </c>
      <c r="H18" s="2" t="s">
        <v>467</v>
      </c>
      <c r="I18" s="2" t="s">
        <v>147</v>
      </c>
      <c r="J18" s="2" t="s">
        <v>147</v>
      </c>
      <c r="K18" s="212" t="s">
        <v>52</v>
      </c>
      <c r="L18" s="1"/>
      <c r="M18" s="1"/>
      <c r="N18" s="2" t="s">
        <v>52</v>
      </c>
      <c r="O18" s="1"/>
      <c r="P18" s="1"/>
      <c r="Q18" s="2" t="s">
        <v>52</v>
      </c>
      <c r="R18" s="1"/>
      <c r="S18" s="1"/>
      <c r="T18" s="2" t="s">
        <v>52</v>
      </c>
      <c r="U18" s="1"/>
      <c r="V18" s="1"/>
      <c r="W18" s="2" t="s">
        <v>52</v>
      </c>
      <c r="X18" s="1"/>
      <c r="Y18" s="1"/>
      <c r="Z18" s="2" t="s">
        <v>52</v>
      </c>
      <c r="AA18" s="1"/>
      <c r="AB18" s="1"/>
      <c r="AC18" s="2" t="s">
        <v>52</v>
      </c>
      <c r="AD18" s="1"/>
      <c r="AE18" s="1"/>
      <c r="AF18" s="2" t="s">
        <v>52</v>
      </c>
      <c r="AG18" s="1"/>
      <c r="AH18" s="1"/>
      <c r="AI18" s="2" t="s">
        <v>52</v>
      </c>
      <c r="AJ18" s="1"/>
      <c r="AK18" s="1"/>
      <c r="AL18" s="2" t="s">
        <v>52</v>
      </c>
      <c r="AM18" s="1"/>
      <c r="AN18" s="1"/>
      <c r="AO18" s="2" t="s">
        <v>52</v>
      </c>
      <c r="AP18" s="1"/>
      <c r="AQ18" s="1"/>
      <c r="AR18" s="2" t="s">
        <v>52</v>
      </c>
      <c r="AS18" s="1"/>
      <c r="AT18" s="1"/>
      <c r="AU18" s="2" t="s">
        <v>52</v>
      </c>
      <c r="AV18" s="1"/>
      <c r="AW18" s="1"/>
      <c r="AX18" s="2" t="s">
        <v>52</v>
      </c>
      <c r="AY18" s="1"/>
      <c r="AZ18" s="1"/>
      <c r="BA18" s="2" t="s">
        <v>52</v>
      </c>
      <c r="BB18" s="1"/>
      <c r="BC18" s="1"/>
      <c r="BD18" s="2" t="s">
        <v>52</v>
      </c>
      <c r="BE18" s="1"/>
      <c r="BF18" s="1"/>
      <c r="BG18" s="2" t="s">
        <v>52</v>
      </c>
      <c r="BH18" s="1"/>
      <c r="BI18" s="1"/>
      <c r="BJ18" s="2" t="s">
        <v>52</v>
      </c>
      <c r="BK18" s="1"/>
      <c r="BL18" s="1"/>
      <c r="BM18" s="2" t="s">
        <v>52</v>
      </c>
      <c r="BN18" s="1"/>
      <c r="BO18" s="1"/>
      <c r="BP18" s="2" t="s">
        <v>52</v>
      </c>
      <c r="BQ18" s="1"/>
      <c r="BR18" s="1"/>
      <c r="BS18" s="2" t="s">
        <v>52</v>
      </c>
      <c r="BT18" s="1"/>
      <c r="BU18" s="1"/>
      <c r="BV18" s="2" t="s">
        <v>52</v>
      </c>
      <c r="BW18" s="1"/>
      <c r="BX18" s="1"/>
      <c r="BY18" s="2" t="s">
        <v>52</v>
      </c>
      <c r="BZ18" s="1"/>
      <c r="CA18" s="1"/>
      <c r="CB18" s="2" t="s">
        <v>52</v>
      </c>
      <c r="CC18" s="1"/>
      <c r="CD18" s="1"/>
      <c r="CE18" s="2" t="s">
        <v>52</v>
      </c>
      <c r="CF18" s="1"/>
      <c r="CG18" s="1"/>
      <c r="CH18" s="2" t="s">
        <v>52</v>
      </c>
      <c r="CI18" s="1"/>
      <c r="CJ18" s="1"/>
      <c r="CK18" s="2" t="s">
        <v>52</v>
      </c>
      <c r="CL18" s="1"/>
      <c r="CM18" s="1"/>
    </row>
  </sheetData>
  <mergeCells count="53">
    <mergeCell ref="CK7:CM7"/>
    <mergeCell ref="BV7:BX7"/>
    <mergeCell ref="BY7:CA7"/>
    <mergeCell ref="CB7:CD7"/>
    <mergeCell ref="CE7:CG7"/>
    <mergeCell ref="CH7:CJ7"/>
    <mergeCell ref="BG7:BI7"/>
    <mergeCell ref="BJ7:BL7"/>
    <mergeCell ref="BM7:BO7"/>
    <mergeCell ref="BP7:BR7"/>
    <mergeCell ref="BS7:BU7"/>
    <mergeCell ref="AR7:AT7"/>
    <mergeCell ref="AU7:AW7"/>
    <mergeCell ref="AX7:AZ7"/>
    <mergeCell ref="BA7:BC7"/>
    <mergeCell ref="BD7:BF7"/>
    <mergeCell ref="AC7:AE7"/>
    <mergeCell ref="AF7:AH7"/>
    <mergeCell ref="AI7:AK7"/>
    <mergeCell ref="AL7:AN7"/>
    <mergeCell ref="AO7:AQ7"/>
    <mergeCell ref="N7:P7"/>
    <mergeCell ref="Q7:S7"/>
    <mergeCell ref="T7:V7"/>
    <mergeCell ref="W7:Y7"/>
    <mergeCell ref="Z7:AB7"/>
    <mergeCell ref="O6:P6"/>
    <mergeCell ref="C2:P2"/>
    <mergeCell ref="C3:D3"/>
    <mergeCell ref="E3:F3"/>
    <mergeCell ref="G3:J6"/>
    <mergeCell ref="K3:L3"/>
    <mergeCell ref="N3:O3"/>
    <mergeCell ref="C4:D4"/>
    <mergeCell ref="E4:F4"/>
    <mergeCell ref="L4:M4"/>
    <mergeCell ref="O4:P4"/>
    <mergeCell ref="C5:D5"/>
    <mergeCell ref="E5:F5"/>
    <mergeCell ref="C6:D6"/>
    <mergeCell ref="E6:F6"/>
    <mergeCell ref="L6:M6"/>
    <mergeCell ref="J7:J8"/>
    <mergeCell ref="K7:M7"/>
    <mergeCell ref="B9:J9"/>
    <mergeCell ref="B7:B8"/>
    <mergeCell ref="C7:C8"/>
    <mergeCell ref="D7:D8"/>
    <mergeCell ref="E7:E8"/>
    <mergeCell ref="F7:F8"/>
    <mergeCell ref="G7:G8"/>
    <mergeCell ref="I7:I8"/>
    <mergeCell ref="H7:H8"/>
  </mergeCells>
  <phoneticPr fontId="1" type="noConversion"/>
  <conditionalFormatting sqref="I11:I18">
    <cfRule type="containsText" dxfId="41" priority="17" operator="containsText" text="WP">
      <formula>NOT(ISERROR(SEARCH("WP",I11)))</formula>
    </cfRule>
    <cfRule type="containsText" dxfId="40" priority="18" operator="containsText" text="HP">
      <formula>NOT(ISERROR(SEARCH("HP",I11)))</formula>
    </cfRule>
  </conditionalFormatting>
  <conditionalFormatting sqref="J10:J18">
    <cfRule type="containsText" dxfId="39" priority="1" operator="containsText" text="WP">
      <formula>NOT(ISERROR(SEARCH("WP",J10)))</formula>
    </cfRule>
    <cfRule type="containsText" dxfId="38" priority="2" operator="containsText" text="HP">
      <formula>NOT(ISERROR(SEARCH("HP",J10)))</formula>
    </cfRule>
  </conditionalFormatting>
  <conditionalFormatting sqref="K10:K18 N10:N18 Q10:Q18 T10:T18 W10:W18 Z10:Z18 AC10:AC18 AF10:AF18 AI10:AI18 AL10:AL18 AO10:AO18 AR10:AR18 AU10:AU18 AX10:AX18 BA10:BA18 BD10:BD18 BG10:BG18 BJ10:BJ18 BM10:BM18 BP10:BP18 BS10:BS18 BV10:BV18 BY10:BY18 CB10:CB18 CE10:CE18 CH10:CH18 CK10:CK18">
    <cfRule type="containsText" dxfId="37" priority="13" operator="containsText" text="No">
      <formula>NOT(ISERROR(SEARCH("No",K10)))</formula>
    </cfRule>
    <cfRule type="containsText" dxfId="36" priority="14" operator="containsText" text="Yes">
      <formula>NOT(ISERROR(SEARCH("Yes",K10)))</formula>
    </cfRule>
  </conditionalFormatting>
  <dataValidations disablePrompts="1" count="1">
    <dataValidation type="list" allowBlank="1" showInputMessage="1" showErrorMessage="1" sqref="N10:N18 Q10:Q18 T10:T18 W10:W18 Z10:Z18 AC10:AC18 AF10:AF18 AI10:AI18 AL10:AL18 AO10:AO18 AR10:AR18 AU10:AU18 AX10:AX18 BA10:BA18 BD10:BD18 BG10:BG18 BJ10:BJ18 BM10:BM18 BP10:BP18 BS10:BS18 BV10:BV18 BY10:BY18 CB10:CB18 CE10:CE18 CH10:CH18 CK10:CK18 K10:K18" xr:uid="{C4D5222C-B9E2-417D-A168-23E5FC4D5964}">
      <formula1>"Yes, No"</formula1>
    </dataValidation>
  </dataValidations>
  <hyperlinks>
    <hyperlink ref="E4" r:id="rId1" display="EVAMP001-DEC-5400-CV-SPE-0004" xr:uid="{4184160D-13C9-48A8-8657-3F4D9CEEB7EC}"/>
    <hyperlink ref="E4:F4" r:id="rId2" display="EVAMP001-THS-QA-ITP-0003 " xr:uid="{DF3BAA22-240A-453C-9FEC-A193BE89500A}"/>
  </hyperlinks>
  <pageMargins left="0.7" right="0.7" top="0.75" bottom="0.75" header="0.3" footer="0.3"/>
  <pageSetup paperSize="9" orientation="portrait" r:id="rId3"/>
  <drawing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A750D7-F7A2-49D5-AE97-2A002A6D73E0}">
  <sheetPr>
    <tabColor theme="5" tint="0.39997558519241921"/>
  </sheetPr>
  <dimension ref="B1:CM16"/>
  <sheetViews>
    <sheetView tabSelected="1" zoomScale="70" zoomScaleNormal="70" workbookViewId="0">
      <pane xSplit="10" ySplit="6" topLeftCell="K7" activePane="bottomRight" state="frozen"/>
      <selection pane="topRight" activeCell="H1" sqref="H1"/>
      <selection pane="bottomLeft" activeCell="A9" sqref="A9"/>
      <selection pane="bottomRight" activeCell="I7" sqref="I7:J8"/>
    </sheetView>
  </sheetViews>
  <sheetFormatPr defaultRowHeight="14.5" x14ac:dyDescent="0.35"/>
  <cols>
    <col min="2" max="2" width="14.26953125" customWidth="1"/>
    <col min="3" max="3" width="28.81640625" customWidth="1"/>
    <col min="4" max="4" width="17" customWidth="1"/>
    <col min="5" max="5" width="17.7265625" customWidth="1"/>
    <col min="6" max="6" width="76.81640625" customWidth="1"/>
    <col min="7" max="7" width="41.26953125" customWidth="1"/>
    <col min="8" max="8" width="26.26953125" customWidth="1"/>
    <col min="9" max="9" width="17.81640625" customWidth="1"/>
    <col min="10" max="10" width="19.1796875" customWidth="1"/>
    <col min="11" max="27" width="11.7265625" customWidth="1"/>
  </cols>
  <sheetData>
    <row r="1" spans="2:91" ht="15" thickBot="1" x14ac:dyDescent="0.4"/>
    <row r="2" spans="2:91" ht="29" thickBot="1" x14ac:dyDescent="0.7">
      <c r="C2" s="339" t="s">
        <v>245</v>
      </c>
      <c r="D2" s="295"/>
      <c r="E2" s="294"/>
      <c r="F2" s="294"/>
      <c r="G2" s="295"/>
      <c r="H2" s="295"/>
      <c r="I2" s="295"/>
      <c r="J2" s="295"/>
      <c r="K2" s="295"/>
      <c r="L2" s="295"/>
      <c r="M2" s="295"/>
      <c r="N2" s="295"/>
      <c r="O2" s="295"/>
      <c r="P2" s="296"/>
    </row>
    <row r="3" spans="2:91" x14ac:dyDescent="0.35">
      <c r="C3" s="340" t="s">
        <v>0</v>
      </c>
      <c r="D3" s="340"/>
      <c r="E3" s="341" t="s">
        <v>1</v>
      </c>
      <c r="F3" s="342"/>
      <c r="G3" s="343"/>
      <c r="H3" s="343"/>
      <c r="I3" s="343"/>
      <c r="J3" s="344"/>
      <c r="K3" s="347" t="s">
        <v>44</v>
      </c>
      <c r="L3" s="348"/>
      <c r="M3" s="38">
        <f>COUNTIF(D9:D9, "*")*1</f>
        <v>1</v>
      </c>
      <c r="N3" s="349" t="s">
        <v>45</v>
      </c>
      <c r="O3" s="350"/>
      <c r="P3" s="39">
        <f>COUNTIF(E9:E9, "*")*1</f>
        <v>1</v>
      </c>
    </row>
    <row r="4" spans="2:91" ht="18.5" x14ac:dyDescent="0.35">
      <c r="C4" s="351" t="s">
        <v>152</v>
      </c>
      <c r="D4" s="351"/>
      <c r="E4" s="352" t="s">
        <v>244</v>
      </c>
      <c r="F4" s="353"/>
      <c r="G4" s="345"/>
      <c r="H4" s="345"/>
      <c r="I4" s="345"/>
      <c r="J4" s="346"/>
      <c r="K4" s="11" t="s">
        <v>46</v>
      </c>
      <c r="L4" s="354" t="e">
        <f>M3-L5</f>
        <v>#REF!</v>
      </c>
      <c r="M4" s="355"/>
      <c r="N4" s="12" t="s">
        <v>46</v>
      </c>
      <c r="O4" s="354">
        <f>P3-O5</f>
        <v>1</v>
      </c>
      <c r="P4" s="356"/>
    </row>
    <row r="5" spans="2:91" ht="19" thickBot="1" x14ac:dyDescent="0.4">
      <c r="C5" s="351" t="s">
        <v>2</v>
      </c>
      <c r="D5" s="351"/>
      <c r="E5" s="357" t="s">
        <v>3</v>
      </c>
      <c r="F5" s="358"/>
      <c r="G5" s="345"/>
      <c r="H5" s="345"/>
      <c r="I5" s="345"/>
      <c r="J5" s="346"/>
      <c r="K5" s="11" t="s">
        <v>47</v>
      </c>
      <c r="L5" s="43" t="e">
        <f>COUNTIF(K8:K9, "No")+COUNTIF(#REF!, "No")+COUNTIF(#REF!, "No")</f>
        <v>#REF!</v>
      </c>
      <c r="M5" s="25" t="e">
        <f>L5/M3</f>
        <v>#REF!</v>
      </c>
      <c r="N5" s="12" t="s">
        <v>47</v>
      </c>
      <c r="O5" s="10">
        <f>COUNTIF(K10:P14, "Yes")</f>
        <v>0</v>
      </c>
      <c r="P5" s="40">
        <f>O5/P3</f>
        <v>0</v>
      </c>
    </row>
    <row r="6" spans="2:91" ht="19" thickBot="1" x14ac:dyDescent="0.4">
      <c r="C6" s="359" t="s">
        <v>4</v>
      </c>
      <c r="D6" s="359"/>
      <c r="E6" s="360" t="s">
        <v>5</v>
      </c>
      <c r="F6" s="361"/>
      <c r="G6" s="345"/>
      <c r="H6" s="345"/>
      <c r="I6" s="345"/>
      <c r="J6" s="346"/>
      <c r="K6" s="41" t="s">
        <v>48</v>
      </c>
      <c r="L6" s="362" t="e">
        <f>COUNTIF(K9:K9, "No")+COUNTIF(#REF!, "No")+COUNTIF(#REF!, "No")</f>
        <v>#REF!</v>
      </c>
      <c r="M6" s="363"/>
      <c r="N6" s="42" t="s">
        <v>48</v>
      </c>
      <c r="O6" s="337" t="e">
        <f>COUNTIF(#REF!, "No")+COUNTIF(#REF!, "No")</f>
        <v>#REF!</v>
      </c>
      <c r="P6" s="338"/>
    </row>
    <row r="7" spans="2:91" ht="15" customHeight="1" x14ac:dyDescent="0.35">
      <c r="B7" s="372" t="s">
        <v>49</v>
      </c>
      <c r="C7" s="370" t="s">
        <v>118</v>
      </c>
      <c r="D7" s="364" t="s">
        <v>119</v>
      </c>
      <c r="E7" s="364" t="s">
        <v>120</v>
      </c>
      <c r="F7" s="364" t="s">
        <v>121</v>
      </c>
      <c r="G7" s="364" t="s">
        <v>122</v>
      </c>
      <c r="H7" s="364" t="s">
        <v>439</v>
      </c>
      <c r="I7" s="364" t="s">
        <v>489</v>
      </c>
      <c r="J7" s="364" t="s">
        <v>490</v>
      </c>
      <c r="K7" s="334" t="s">
        <v>17</v>
      </c>
      <c r="L7" s="335"/>
      <c r="M7" s="335"/>
      <c r="N7" s="336" t="s">
        <v>18</v>
      </c>
      <c r="O7" s="335"/>
      <c r="P7" s="335"/>
      <c r="Q7" s="321" t="s">
        <v>19</v>
      </c>
      <c r="R7" s="322"/>
      <c r="S7" s="322"/>
      <c r="T7" s="321" t="s">
        <v>20</v>
      </c>
      <c r="U7" s="322"/>
      <c r="V7" s="322"/>
      <c r="W7" s="321" t="s">
        <v>21</v>
      </c>
      <c r="X7" s="322"/>
      <c r="Y7" s="322"/>
      <c r="Z7" s="321" t="s">
        <v>22</v>
      </c>
      <c r="AA7" s="322"/>
      <c r="AB7" s="322"/>
      <c r="AC7" s="321" t="s">
        <v>23</v>
      </c>
      <c r="AD7" s="322"/>
      <c r="AE7" s="322"/>
      <c r="AF7" s="321" t="s">
        <v>24</v>
      </c>
      <c r="AG7" s="322"/>
      <c r="AH7" s="322"/>
      <c r="AI7" s="321" t="s">
        <v>25</v>
      </c>
      <c r="AJ7" s="322"/>
      <c r="AK7" s="322"/>
      <c r="AL7" s="321" t="s">
        <v>26</v>
      </c>
      <c r="AM7" s="322"/>
      <c r="AN7" s="322"/>
      <c r="AO7" s="321" t="s">
        <v>27</v>
      </c>
      <c r="AP7" s="322"/>
      <c r="AQ7" s="322"/>
      <c r="AR7" s="321" t="s">
        <v>28</v>
      </c>
      <c r="AS7" s="322"/>
      <c r="AT7" s="322"/>
      <c r="AU7" s="321" t="s">
        <v>29</v>
      </c>
      <c r="AV7" s="322"/>
      <c r="AW7" s="322"/>
      <c r="AX7" s="321" t="s">
        <v>30</v>
      </c>
      <c r="AY7" s="322"/>
      <c r="AZ7" s="322"/>
      <c r="BA7" s="321" t="s">
        <v>31</v>
      </c>
      <c r="BB7" s="322"/>
      <c r="BC7" s="322"/>
      <c r="BD7" s="321" t="s">
        <v>32</v>
      </c>
      <c r="BE7" s="322"/>
      <c r="BF7" s="322"/>
      <c r="BG7" s="321" t="s">
        <v>33</v>
      </c>
      <c r="BH7" s="322"/>
      <c r="BI7" s="322"/>
      <c r="BJ7" s="315" t="s">
        <v>34</v>
      </c>
      <c r="BK7" s="316"/>
      <c r="BL7" s="316"/>
      <c r="BM7" s="315" t="s">
        <v>35</v>
      </c>
      <c r="BN7" s="316"/>
      <c r="BO7" s="316"/>
      <c r="BP7" s="317" t="s">
        <v>36</v>
      </c>
      <c r="BQ7" s="318"/>
      <c r="BR7" s="318"/>
      <c r="BS7" s="319" t="s">
        <v>37</v>
      </c>
      <c r="BT7" s="320"/>
      <c r="BU7" s="320"/>
      <c r="BV7" s="310" t="s">
        <v>38</v>
      </c>
      <c r="BW7" s="311"/>
      <c r="BX7" s="311"/>
      <c r="BY7" s="310" t="s">
        <v>39</v>
      </c>
      <c r="BZ7" s="311"/>
      <c r="CA7" s="311"/>
      <c r="CB7" s="310" t="s">
        <v>40</v>
      </c>
      <c r="CC7" s="311"/>
      <c r="CD7" s="311"/>
      <c r="CE7" s="310" t="s">
        <v>41</v>
      </c>
      <c r="CF7" s="311"/>
      <c r="CG7" s="311"/>
      <c r="CH7" s="310" t="s">
        <v>42</v>
      </c>
      <c r="CI7" s="311"/>
      <c r="CJ7" s="311"/>
      <c r="CK7" s="310" t="s">
        <v>43</v>
      </c>
      <c r="CL7" s="311"/>
      <c r="CM7" s="311"/>
    </row>
    <row r="8" spans="2:91" ht="15.75" customHeight="1" x14ac:dyDescent="0.35">
      <c r="B8" s="372"/>
      <c r="C8" s="370"/>
      <c r="D8" s="364"/>
      <c r="E8" s="364"/>
      <c r="F8" s="364"/>
      <c r="G8" s="364"/>
      <c r="H8" s="364"/>
      <c r="I8" s="364"/>
      <c r="J8" s="364"/>
      <c r="K8" s="115" t="s">
        <v>47</v>
      </c>
      <c r="L8" s="71" t="s">
        <v>50</v>
      </c>
      <c r="M8" s="71" t="s">
        <v>51</v>
      </c>
      <c r="N8" s="71" t="s">
        <v>47</v>
      </c>
      <c r="O8" s="71" t="s">
        <v>50</v>
      </c>
      <c r="P8" s="71" t="s">
        <v>51</v>
      </c>
      <c r="Q8" s="71" t="s">
        <v>47</v>
      </c>
      <c r="R8" s="71" t="s">
        <v>50</v>
      </c>
      <c r="S8" s="71" t="s">
        <v>51</v>
      </c>
      <c r="T8" s="71" t="s">
        <v>47</v>
      </c>
      <c r="U8" s="71" t="s">
        <v>50</v>
      </c>
      <c r="V8" s="71" t="s">
        <v>51</v>
      </c>
      <c r="W8" s="71" t="s">
        <v>47</v>
      </c>
      <c r="X8" s="71" t="s">
        <v>50</v>
      </c>
      <c r="Y8" s="71" t="s">
        <v>51</v>
      </c>
      <c r="Z8" s="71" t="s">
        <v>47</v>
      </c>
      <c r="AA8" s="71" t="s">
        <v>50</v>
      </c>
      <c r="AB8" s="71" t="s">
        <v>51</v>
      </c>
      <c r="AC8" s="71" t="s">
        <v>47</v>
      </c>
      <c r="AD8" s="71" t="s">
        <v>50</v>
      </c>
      <c r="AE8" s="71" t="s">
        <v>51</v>
      </c>
      <c r="AF8" s="71" t="s">
        <v>47</v>
      </c>
      <c r="AG8" s="71" t="s">
        <v>50</v>
      </c>
      <c r="AH8" s="71" t="s">
        <v>51</v>
      </c>
      <c r="AI8" s="71" t="s">
        <v>47</v>
      </c>
      <c r="AJ8" s="71" t="s">
        <v>50</v>
      </c>
      <c r="AK8" s="71" t="s">
        <v>51</v>
      </c>
      <c r="AL8" s="71" t="s">
        <v>47</v>
      </c>
      <c r="AM8" s="71" t="s">
        <v>50</v>
      </c>
      <c r="AN8" s="71" t="s">
        <v>51</v>
      </c>
      <c r="AO8" s="71" t="s">
        <v>47</v>
      </c>
      <c r="AP8" s="71" t="s">
        <v>50</v>
      </c>
      <c r="AQ8" s="71" t="s">
        <v>51</v>
      </c>
      <c r="AR8" s="71" t="s">
        <v>47</v>
      </c>
      <c r="AS8" s="71" t="s">
        <v>50</v>
      </c>
      <c r="AT8" s="71" t="s">
        <v>51</v>
      </c>
      <c r="AU8" s="71" t="s">
        <v>47</v>
      </c>
      <c r="AV8" s="71" t="s">
        <v>50</v>
      </c>
      <c r="AW8" s="71" t="s">
        <v>51</v>
      </c>
      <c r="AX8" s="71" t="s">
        <v>47</v>
      </c>
      <c r="AY8" s="71" t="s">
        <v>50</v>
      </c>
      <c r="AZ8" s="71" t="s">
        <v>51</v>
      </c>
      <c r="BA8" s="71" t="s">
        <v>47</v>
      </c>
      <c r="BB8" s="71" t="s">
        <v>50</v>
      </c>
      <c r="BC8" s="71" t="s">
        <v>51</v>
      </c>
      <c r="BD8" s="71" t="s">
        <v>47</v>
      </c>
      <c r="BE8" s="71" t="s">
        <v>50</v>
      </c>
      <c r="BF8" s="71" t="s">
        <v>51</v>
      </c>
      <c r="BG8" s="71" t="s">
        <v>47</v>
      </c>
      <c r="BH8" s="71" t="s">
        <v>50</v>
      </c>
      <c r="BI8" s="72" t="s">
        <v>51</v>
      </c>
      <c r="BJ8" s="71" t="s">
        <v>47</v>
      </c>
      <c r="BK8" s="71" t="s">
        <v>50</v>
      </c>
      <c r="BL8" s="72" t="s">
        <v>51</v>
      </c>
      <c r="BM8" s="71" t="s">
        <v>47</v>
      </c>
      <c r="BN8" s="71" t="s">
        <v>50</v>
      </c>
      <c r="BO8" s="72" t="s">
        <v>51</v>
      </c>
      <c r="BP8" s="71" t="s">
        <v>47</v>
      </c>
      <c r="BQ8" s="71" t="s">
        <v>50</v>
      </c>
      <c r="BR8" s="72" t="s">
        <v>51</v>
      </c>
      <c r="BS8" s="71" t="s">
        <v>47</v>
      </c>
      <c r="BT8" s="71" t="s">
        <v>50</v>
      </c>
      <c r="BU8" s="72" t="s">
        <v>51</v>
      </c>
      <c r="BV8" s="71" t="s">
        <v>47</v>
      </c>
      <c r="BW8" s="71" t="s">
        <v>50</v>
      </c>
      <c r="BX8" s="72" t="s">
        <v>51</v>
      </c>
      <c r="BY8" s="71" t="s">
        <v>47</v>
      </c>
      <c r="BZ8" s="71" t="s">
        <v>50</v>
      </c>
      <c r="CA8" s="72" t="s">
        <v>51</v>
      </c>
      <c r="CB8" s="71" t="s">
        <v>47</v>
      </c>
      <c r="CC8" s="71" t="s">
        <v>50</v>
      </c>
      <c r="CD8" s="72" t="s">
        <v>51</v>
      </c>
      <c r="CE8" s="71" t="s">
        <v>47</v>
      </c>
      <c r="CF8" s="71" t="s">
        <v>50</v>
      </c>
      <c r="CG8" s="72" t="s">
        <v>51</v>
      </c>
      <c r="CH8" s="71" t="s">
        <v>47</v>
      </c>
      <c r="CI8" s="71" t="s">
        <v>50</v>
      </c>
      <c r="CJ8" s="72" t="s">
        <v>51</v>
      </c>
      <c r="CK8" s="71" t="s">
        <v>47</v>
      </c>
      <c r="CL8" s="71" t="s">
        <v>50</v>
      </c>
      <c r="CM8" s="72" t="s">
        <v>51</v>
      </c>
    </row>
    <row r="9" spans="2:91" ht="45" customHeight="1" x14ac:dyDescent="0.35">
      <c r="B9" s="184" t="s">
        <v>246</v>
      </c>
      <c r="C9" s="199" t="s">
        <v>195</v>
      </c>
      <c r="D9" s="2" t="s">
        <v>130</v>
      </c>
      <c r="E9" s="2" t="s">
        <v>134</v>
      </c>
      <c r="F9" s="199" t="s">
        <v>488</v>
      </c>
      <c r="G9" s="2" t="s">
        <v>145</v>
      </c>
      <c r="H9" s="2" t="str">
        <f>'ITP3-Subgrade. FoundationPrep'!B18</f>
        <v>SP.1.9</v>
      </c>
      <c r="I9" s="186" t="s">
        <v>147</v>
      </c>
      <c r="J9" s="186" t="s">
        <v>148</v>
      </c>
      <c r="K9" s="212" t="s">
        <v>52</v>
      </c>
      <c r="L9" s="2"/>
      <c r="M9" s="2"/>
      <c r="N9" s="2" t="s">
        <v>52</v>
      </c>
      <c r="O9" s="2"/>
      <c r="P9" s="2"/>
      <c r="Q9" s="2" t="s">
        <v>52</v>
      </c>
      <c r="R9" s="2"/>
      <c r="S9" s="2"/>
      <c r="T9" s="2" t="s">
        <v>52</v>
      </c>
      <c r="U9" s="2"/>
      <c r="V9" s="2"/>
      <c r="W9" s="2" t="s">
        <v>52</v>
      </c>
      <c r="X9" s="2"/>
      <c r="Y9" s="2"/>
      <c r="Z9" s="2" t="s">
        <v>52</v>
      </c>
      <c r="AA9" s="2"/>
      <c r="AB9" s="2"/>
      <c r="AC9" s="2" t="s">
        <v>52</v>
      </c>
      <c r="AD9" s="2"/>
      <c r="AE9" s="2"/>
      <c r="AF9" s="2" t="s">
        <v>52</v>
      </c>
      <c r="AG9" s="2"/>
      <c r="AH9" s="2"/>
      <c r="AI9" s="2" t="s">
        <v>52</v>
      </c>
      <c r="AJ9" s="2"/>
      <c r="AK9" s="2"/>
      <c r="AL9" s="2" t="s">
        <v>52</v>
      </c>
      <c r="AM9" s="2"/>
      <c r="AN9" s="2"/>
      <c r="AO9" s="2" t="s">
        <v>52</v>
      </c>
      <c r="AP9" s="2"/>
      <c r="AQ9" s="2"/>
      <c r="AR9" s="2" t="s">
        <v>52</v>
      </c>
      <c r="AS9" s="2"/>
      <c r="AT9" s="2"/>
      <c r="AU9" s="2" t="s">
        <v>52</v>
      </c>
      <c r="AV9" s="2"/>
      <c r="AW9" s="2"/>
      <c r="AX9" s="2" t="s">
        <v>52</v>
      </c>
      <c r="AY9" s="2"/>
      <c r="AZ9" s="2"/>
      <c r="BA9" s="2" t="s">
        <v>52</v>
      </c>
      <c r="BB9" s="2"/>
      <c r="BC9" s="2"/>
      <c r="BD9" s="2" t="s">
        <v>52</v>
      </c>
      <c r="BE9" s="2"/>
      <c r="BF9" s="2"/>
      <c r="BG9" s="2" t="s">
        <v>52</v>
      </c>
      <c r="BH9" s="2"/>
      <c r="BI9" s="2"/>
      <c r="BJ9" s="2" t="s">
        <v>52</v>
      </c>
      <c r="BK9" s="2"/>
      <c r="BL9" s="2"/>
      <c r="BM9" s="2" t="s">
        <v>52</v>
      </c>
      <c r="BN9" s="2"/>
      <c r="BO9" s="2"/>
      <c r="BP9" s="2" t="s">
        <v>52</v>
      </c>
      <c r="BQ9" s="2"/>
      <c r="BR9" s="2"/>
      <c r="BS9" s="2" t="s">
        <v>52</v>
      </c>
      <c r="BT9" s="2"/>
      <c r="BU9" s="2"/>
      <c r="BV9" s="2" t="s">
        <v>52</v>
      </c>
      <c r="BW9" s="2"/>
      <c r="BX9" s="2"/>
      <c r="BY9" s="2" t="s">
        <v>52</v>
      </c>
      <c r="BZ9" s="2"/>
      <c r="CA9" s="2"/>
      <c r="CB9" s="2" t="s">
        <v>52</v>
      </c>
      <c r="CC9" s="2"/>
      <c r="CD9" s="2"/>
      <c r="CE9" s="2" t="s">
        <v>52</v>
      </c>
      <c r="CF9" s="2"/>
      <c r="CG9" s="2"/>
      <c r="CH9" s="2" t="s">
        <v>52</v>
      </c>
      <c r="CI9" s="2"/>
      <c r="CJ9" s="2"/>
      <c r="CK9" s="2" t="s">
        <v>52</v>
      </c>
      <c r="CL9" s="2"/>
      <c r="CM9" s="2"/>
    </row>
    <row r="10" spans="2:91" ht="75.75" customHeight="1" x14ac:dyDescent="0.35">
      <c r="B10" s="184" t="s">
        <v>247</v>
      </c>
      <c r="C10" s="199" t="s">
        <v>430</v>
      </c>
      <c r="D10" s="2" t="s">
        <v>130</v>
      </c>
      <c r="E10" s="2" t="s">
        <v>134</v>
      </c>
      <c r="F10" s="199" t="s">
        <v>431</v>
      </c>
      <c r="G10" s="186" t="s">
        <v>484</v>
      </c>
      <c r="H10" s="2" t="str">
        <f>'ITP-Pre-construction'!B21</f>
        <v>PC1.12</v>
      </c>
      <c r="I10" s="2" t="s">
        <v>147</v>
      </c>
      <c r="J10" s="186" t="s">
        <v>148</v>
      </c>
      <c r="K10" s="212" t="s">
        <v>52</v>
      </c>
      <c r="L10" s="1"/>
      <c r="M10" s="1"/>
      <c r="N10" s="2" t="s">
        <v>52</v>
      </c>
      <c r="O10" s="1"/>
      <c r="P10" s="1"/>
      <c r="Q10" s="2" t="s">
        <v>52</v>
      </c>
      <c r="R10" s="1"/>
      <c r="S10" s="1"/>
      <c r="T10" s="2" t="s">
        <v>52</v>
      </c>
      <c r="U10" s="1"/>
      <c r="V10" s="1"/>
      <c r="W10" s="2" t="s">
        <v>52</v>
      </c>
      <c r="X10" s="1"/>
      <c r="Y10" s="1"/>
      <c r="Z10" s="2" t="s">
        <v>52</v>
      </c>
      <c r="AA10" s="1"/>
      <c r="AB10" s="1"/>
      <c r="AC10" s="2" t="s">
        <v>52</v>
      </c>
      <c r="AD10" s="1"/>
      <c r="AE10" s="1"/>
      <c r="AF10" s="2" t="s">
        <v>52</v>
      </c>
      <c r="AG10" s="1"/>
      <c r="AH10" s="1"/>
      <c r="AI10" s="2" t="s">
        <v>52</v>
      </c>
      <c r="AJ10" s="1"/>
      <c r="AK10" s="1"/>
      <c r="AL10" s="2" t="s">
        <v>52</v>
      </c>
      <c r="AM10" s="1"/>
      <c r="AN10" s="1"/>
      <c r="AO10" s="2" t="s">
        <v>52</v>
      </c>
      <c r="AP10" s="1"/>
      <c r="AQ10" s="1"/>
      <c r="AR10" s="2" t="s">
        <v>52</v>
      </c>
      <c r="AS10" s="1"/>
      <c r="AT10" s="1"/>
      <c r="AU10" s="2" t="s">
        <v>52</v>
      </c>
      <c r="AV10" s="1"/>
      <c r="AW10" s="1"/>
      <c r="AX10" s="2" t="s">
        <v>52</v>
      </c>
      <c r="AY10" s="1"/>
      <c r="AZ10" s="1"/>
      <c r="BA10" s="2" t="s">
        <v>52</v>
      </c>
      <c r="BB10" s="1"/>
      <c r="BC10" s="1"/>
      <c r="BD10" s="2" t="s">
        <v>52</v>
      </c>
      <c r="BE10" s="1"/>
      <c r="BF10" s="1"/>
      <c r="BG10" s="2" t="s">
        <v>52</v>
      </c>
      <c r="BH10" s="1"/>
      <c r="BI10" s="1"/>
      <c r="BJ10" s="2" t="s">
        <v>52</v>
      </c>
      <c r="BK10" s="1"/>
      <c r="BL10" s="1"/>
      <c r="BM10" s="2" t="s">
        <v>52</v>
      </c>
      <c r="BN10" s="1"/>
      <c r="BO10" s="1"/>
      <c r="BP10" s="2" t="s">
        <v>52</v>
      </c>
      <c r="BQ10" s="1"/>
      <c r="BR10" s="1"/>
      <c r="BS10" s="2" t="s">
        <v>52</v>
      </c>
      <c r="BT10" s="1"/>
      <c r="BU10" s="1"/>
      <c r="BV10" s="2" t="s">
        <v>52</v>
      </c>
      <c r="BW10" s="1"/>
      <c r="BX10" s="1"/>
      <c r="BY10" s="2" t="s">
        <v>52</v>
      </c>
      <c r="BZ10" s="1"/>
      <c r="CA10" s="1"/>
      <c r="CB10" s="2" t="s">
        <v>52</v>
      </c>
      <c r="CC10" s="1"/>
      <c r="CD10" s="1"/>
      <c r="CE10" s="2" t="s">
        <v>52</v>
      </c>
      <c r="CF10" s="1"/>
      <c r="CG10" s="1"/>
      <c r="CH10" s="2" t="s">
        <v>52</v>
      </c>
      <c r="CI10" s="1"/>
      <c r="CJ10" s="1"/>
      <c r="CK10" s="2" t="s">
        <v>52</v>
      </c>
      <c r="CL10" s="1"/>
      <c r="CM10" s="1"/>
    </row>
    <row r="11" spans="2:91" ht="75.75" customHeight="1" x14ac:dyDescent="0.35">
      <c r="B11" s="184" t="s">
        <v>248</v>
      </c>
      <c r="C11" s="189" t="s">
        <v>472</v>
      </c>
      <c r="D11" s="2" t="s">
        <v>337</v>
      </c>
      <c r="E11" s="2" t="s">
        <v>408</v>
      </c>
      <c r="F11" s="189" t="s">
        <v>473</v>
      </c>
      <c r="G11" s="2" t="s">
        <v>146</v>
      </c>
      <c r="H11" s="2" t="s">
        <v>467</v>
      </c>
      <c r="I11" s="2" t="s">
        <v>147</v>
      </c>
      <c r="J11" s="186" t="s">
        <v>148</v>
      </c>
      <c r="K11" s="212" t="s">
        <v>52</v>
      </c>
      <c r="L11" s="1"/>
      <c r="M11" s="1"/>
      <c r="N11" s="2" t="s">
        <v>52</v>
      </c>
      <c r="O11" s="1"/>
      <c r="P11" s="1"/>
      <c r="Q11" s="2" t="s">
        <v>52</v>
      </c>
      <c r="R11" s="1"/>
      <c r="S11" s="1"/>
      <c r="T11" s="2" t="s">
        <v>52</v>
      </c>
      <c r="U11" s="1"/>
      <c r="V11" s="1"/>
      <c r="W11" s="2" t="s">
        <v>52</v>
      </c>
      <c r="X11" s="1"/>
      <c r="Y11" s="1"/>
      <c r="Z11" s="2" t="s">
        <v>52</v>
      </c>
      <c r="AA11" s="1"/>
      <c r="AB11" s="1"/>
      <c r="AC11" s="2" t="s">
        <v>52</v>
      </c>
      <c r="AD11" s="1"/>
      <c r="AE11" s="1"/>
      <c r="AF11" s="2" t="s">
        <v>52</v>
      </c>
      <c r="AG11" s="1"/>
      <c r="AH11" s="1"/>
      <c r="AI11" s="2" t="s">
        <v>52</v>
      </c>
      <c r="AJ11" s="1"/>
      <c r="AK11" s="1"/>
      <c r="AL11" s="2" t="s">
        <v>52</v>
      </c>
      <c r="AM11" s="1"/>
      <c r="AN11" s="1"/>
      <c r="AO11" s="2" t="s">
        <v>52</v>
      </c>
      <c r="AP11" s="1"/>
      <c r="AQ11" s="1"/>
      <c r="AR11" s="2" t="s">
        <v>52</v>
      </c>
      <c r="AS11" s="1"/>
      <c r="AT11" s="1"/>
      <c r="AU11" s="2" t="s">
        <v>52</v>
      </c>
      <c r="AV11" s="1"/>
      <c r="AW11" s="1"/>
      <c r="AX11" s="2" t="s">
        <v>52</v>
      </c>
      <c r="AY11" s="1"/>
      <c r="AZ11" s="1"/>
      <c r="BA11" s="2" t="s">
        <v>52</v>
      </c>
      <c r="BB11" s="1"/>
      <c r="BC11" s="1"/>
      <c r="BD11" s="2" t="s">
        <v>52</v>
      </c>
      <c r="BE11" s="1"/>
      <c r="BF11" s="1"/>
      <c r="BG11" s="2" t="s">
        <v>52</v>
      </c>
      <c r="BH11" s="1"/>
      <c r="BI11" s="1"/>
      <c r="BJ11" s="2" t="s">
        <v>52</v>
      </c>
      <c r="BK11" s="1"/>
      <c r="BL11" s="1"/>
      <c r="BM11" s="2" t="s">
        <v>52</v>
      </c>
      <c r="BN11" s="1"/>
      <c r="BO11" s="1"/>
      <c r="BP11" s="2" t="s">
        <v>52</v>
      </c>
      <c r="BQ11" s="1"/>
      <c r="BR11" s="1"/>
      <c r="BS11" s="2" t="s">
        <v>52</v>
      </c>
      <c r="BT11" s="1"/>
      <c r="BU11" s="1"/>
      <c r="BV11" s="2" t="s">
        <v>52</v>
      </c>
      <c r="BW11" s="1"/>
      <c r="BX11" s="1"/>
      <c r="BY11" s="2" t="s">
        <v>52</v>
      </c>
      <c r="BZ11" s="1"/>
      <c r="CA11" s="1"/>
      <c r="CB11" s="2" t="s">
        <v>52</v>
      </c>
      <c r="CC11" s="1"/>
      <c r="CD11" s="1"/>
      <c r="CE11" s="2" t="s">
        <v>52</v>
      </c>
      <c r="CF11" s="1"/>
      <c r="CG11" s="1"/>
      <c r="CH11" s="2" t="s">
        <v>52</v>
      </c>
      <c r="CI11" s="1"/>
      <c r="CJ11" s="1"/>
      <c r="CK11" s="2" t="s">
        <v>52</v>
      </c>
      <c r="CL11" s="1"/>
      <c r="CM11" s="1"/>
    </row>
    <row r="12" spans="2:91" ht="253.5" customHeight="1" x14ac:dyDescent="0.35">
      <c r="B12" s="184" t="s">
        <v>249</v>
      </c>
      <c r="C12" s="199" t="s">
        <v>476</v>
      </c>
      <c r="D12" s="2" t="s">
        <v>432</v>
      </c>
      <c r="E12" s="2" t="s">
        <v>135</v>
      </c>
      <c r="F12" s="203" t="s">
        <v>464</v>
      </c>
      <c r="G12" s="2" t="s">
        <v>146</v>
      </c>
      <c r="H12" s="2" t="s">
        <v>467</v>
      </c>
      <c r="I12" s="2" t="s">
        <v>147</v>
      </c>
      <c r="J12" s="186" t="s">
        <v>148</v>
      </c>
      <c r="K12" s="212" t="s">
        <v>52</v>
      </c>
      <c r="L12" s="1"/>
      <c r="M12" s="1"/>
      <c r="N12" s="2" t="s">
        <v>52</v>
      </c>
      <c r="O12" s="1"/>
      <c r="P12" s="1"/>
      <c r="Q12" s="2" t="s">
        <v>52</v>
      </c>
      <c r="R12" s="1"/>
      <c r="S12" s="1"/>
      <c r="T12" s="2" t="s">
        <v>52</v>
      </c>
      <c r="U12" s="1"/>
      <c r="V12" s="1"/>
      <c r="W12" s="2" t="s">
        <v>52</v>
      </c>
      <c r="X12" s="1"/>
      <c r="Y12" s="1"/>
      <c r="Z12" s="2" t="s">
        <v>52</v>
      </c>
      <c r="AA12" s="1"/>
      <c r="AB12" s="1"/>
      <c r="AC12" s="2" t="s">
        <v>52</v>
      </c>
      <c r="AD12" s="1"/>
      <c r="AE12" s="1"/>
      <c r="AF12" s="2" t="s">
        <v>52</v>
      </c>
      <c r="AG12" s="1"/>
      <c r="AH12" s="1"/>
      <c r="AI12" s="2" t="s">
        <v>52</v>
      </c>
      <c r="AJ12" s="1"/>
      <c r="AK12" s="1"/>
      <c r="AL12" s="2" t="s">
        <v>52</v>
      </c>
      <c r="AM12" s="1"/>
      <c r="AN12" s="1"/>
      <c r="AO12" s="2" t="s">
        <v>52</v>
      </c>
      <c r="AP12" s="1"/>
      <c r="AQ12" s="1"/>
      <c r="AR12" s="2" t="s">
        <v>52</v>
      </c>
      <c r="AS12" s="1"/>
      <c r="AT12" s="1"/>
      <c r="AU12" s="2" t="s">
        <v>52</v>
      </c>
      <c r="AV12" s="1"/>
      <c r="AW12" s="1"/>
      <c r="AX12" s="2" t="s">
        <v>52</v>
      </c>
      <c r="AY12" s="1"/>
      <c r="AZ12" s="1"/>
      <c r="BA12" s="2" t="s">
        <v>52</v>
      </c>
      <c r="BB12" s="1"/>
      <c r="BC12" s="1"/>
      <c r="BD12" s="2" t="s">
        <v>52</v>
      </c>
      <c r="BE12" s="1"/>
      <c r="BF12" s="1"/>
      <c r="BG12" s="2" t="s">
        <v>52</v>
      </c>
      <c r="BH12" s="1"/>
      <c r="BI12" s="1"/>
      <c r="BJ12" s="2" t="s">
        <v>52</v>
      </c>
      <c r="BK12" s="1"/>
      <c r="BL12" s="1"/>
      <c r="BM12" s="2" t="s">
        <v>52</v>
      </c>
      <c r="BN12" s="1"/>
      <c r="BO12" s="1"/>
      <c r="BP12" s="2" t="s">
        <v>52</v>
      </c>
      <c r="BQ12" s="1"/>
      <c r="BR12" s="1"/>
      <c r="BS12" s="2" t="s">
        <v>52</v>
      </c>
      <c r="BT12" s="1"/>
      <c r="BU12" s="1"/>
      <c r="BV12" s="2" t="s">
        <v>52</v>
      </c>
      <c r="BW12" s="1"/>
      <c r="BX12" s="1"/>
      <c r="BY12" s="2" t="s">
        <v>52</v>
      </c>
      <c r="BZ12" s="1"/>
      <c r="CA12" s="1"/>
      <c r="CB12" s="2" t="s">
        <v>52</v>
      </c>
      <c r="CC12" s="1"/>
      <c r="CD12" s="1"/>
      <c r="CE12" s="2" t="s">
        <v>52</v>
      </c>
      <c r="CF12" s="1"/>
      <c r="CG12" s="1"/>
      <c r="CH12" s="2" t="s">
        <v>52</v>
      </c>
      <c r="CI12" s="1"/>
      <c r="CJ12" s="1"/>
      <c r="CK12" s="2" t="s">
        <v>52</v>
      </c>
      <c r="CL12" s="1"/>
      <c r="CM12" s="1"/>
    </row>
    <row r="13" spans="2:91" ht="93.5" customHeight="1" x14ac:dyDescent="0.35">
      <c r="B13" s="184" t="s">
        <v>424</v>
      </c>
      <c r="C13" s="189" t="s">
        <v>477</v>
      </c>
      <c r="D13" s="2" t="s">
        <v>448</v>
      </c>
      <c r="E13" s="2" t="s">
        <v>408</v>
      </c>
      <c r="F13" s="199" t="s">
        <v>469</v>
      </c>
      <c r="G13" s="2" t="s">
        <v>146</v>
      </c>
      <c r="H13" s="2" t="s">
        <v>467</v>
      </c>
      <c r="I13" s="2" t="s">
        <v>147</v>
      </c>
      <c r="J13" s="2" t="s">
        <v>147</v>
      </c>
      <c r="K13" s="212" t="s">
        <v>52</v>
      </c>
      <c r="L13" s="1"/>
      <c r="M13" s="1"/>
      <c r="N13" s="2" t="s">
        <v>52</v>
      </c>
      <c r="O13" s="1"/>
      <c r="P13" s="1"/>
      <c r="Q13" s="2" t="s">
        <v>52</v>
      </c>
      <c r="R13" s="1"/>
      <c r="S13" s="1"/>
      <c r="T13" s="2" t="s">
        <v>52</v>
      </c>
      <c r="U13" s="1"/>
      <c r="V13" s="1"/>
      <c r="W13" s="2" t="s">
        <v>52</v>
      </c>
      <c r="X13" s="1"/>
      <c r="Y13" s="1"/>
      <c r="Z13" s="2" t="s">
        <v>52</v>
      </c>
      <c r="AA13" s="1"/>
      <c r="AB13" s="1"/>
      <c r="AC13" s="2" t="s">
        <v>52</v>
      </c>
      <c r="AD13" s="1"/>
      <c r="AE13" s="1"/>
      <c r="AF13" s="2" t="s">
        <v>52</v>
      </c>
      <c r="AG13" s="1"/>
      <c r="AH13" s="1"/>
      <c r="AI13" s="2" t="s">
        <v>52</v>
      </c>
      <c r="AJ13" s="1"/>
      <c r="AK13" s="1"/>
      <c r="AL13" s="2" t="s">
        <v>52</v>
      </c>
      <c r="AM13" s="1"/>
      <c r="AN13" s="1"/>
      <c r="AO13" s="2" t="s">
        <v>52</v>
      </c>
      <c r="AP13" s="1"/>
      <c r="AQ13" s="1"/>
      <c r="AR13" s="2" t="s">
        <v>52</v>
      </c>
      <c r="AS13" s="1"/>
      <c r="AT13" s="1"/>
      <c r="AU13" s="2" t="s">
        <v>52</v>
      </c>
      <c r="AV13" s="1"/>
      <c r="AW13" s="1"/>
      <c r="AX13" s="2" t="s">
        <v>52</v>
      </c>
      <c r="AY13" s="1"/>
      <c r="AZ13" s="1"/>
      <c r="BA13" s="2" t="s">
        <v>52</v>
      </c>
      <c r="BB13" s="1"/>
      <c r="BC13" s="1"/>
      <c r="BD13" s="2" t="s">
        <v>52</v>
      </c>
      <c r="BE13" s="1"/>
      <c r="BF13" s="1"/>
      <c r="BG13" s="2" t="s">
        <v>52</v>
      </c>
      <c r="BH13" s="1"/>
      <c r="BI13" s="1"/>
      <c r="BJ13" s="2" t="s">
        <v>52</v>
      </c>
      <c r="BK13" s="1"/>
      <c r="BL13" s="1"/>
      <c r="BM13" s="2" t="s">
        <v>52</v>
      </c>
      <c r="BN13" s="1"/>
      <c r="BO13" s="1"/>
      <c r="BP13" s="2" t="s">
        <v>52</v>
      </c>
      <c r="BQ13" s="1"/>
      <c r="BR13" s="1"/>
      <c r="BS13" s="2" t="s">
        <v>52</v>
      </c>
      <c r="BT13" s="1"/>
      <c r="BU13" s="1"/>
      <c r="BV13" s="2" t="s">
        <v>52</v>
      </c>
      <c r="BW13" s="1"/>
      <c r="BX13" s="1"/>
      <c r="BY13" s="2" t="s">
        <v>52</v>
      </c>
      <c r="BZ13" s="1"/>
      <c r="CA13" s="1"/>
      <c r="CB13" s="2" t="s">
        <v>52</v>
      </c>
      <c r="CC13" s="1"/>
      <c r="CD13" s="1"/>
      <c r="CE13" s="2" t="s">
        <v>52</v>
      </c>
      <c r="CF13" s="1"/>
      <c r="CG13" s="1"/>
      <c r="CH13" s="2" t="s">
        <v>52</v>
      </c>
      <c r="CI13" s="1"/>
      <c r="CJ13" s="1"/>
      <c r="CK13" s="2" t="s">
        <v>52</v>
      </c>
      <c r="CL13" s="1"/>
      <c r="CM13" s="1"/>
    </row>
    <row r="14" spans="2:91" ht="80" customHeight="1" x14ac:dyDescent="0.35">
      <c r="B14" s="184" t="s">
        <v>425</v>
      </c>
      <c r="C14" s="199" t="s">
        <v>263</v>
      </c>
      <c r="D14" s="2" t="s">
        <v>427</v>
      </c>
      <c r="E14" s="2" t="s">
        <v>135</v>
      </c>
      <c r="F14" s="199" t="s">
        <v>444</v>
      </c>
      <c r="G14" s="2" t="s">
        <v>146</v>
      </c>
      <c r="H14" s="2" t="s">
        <v>467</v>
      </c>
      <c r="I14" s="2" t="s">
        <v>147</v>
      </c>
      <c r="J14" s="2" t="s">
        <v>147</v>
      </c>
      <c r="K14" s="212" t="s">
        <v>52</v>
      </c>
      <c r="L14" s="1"/>
      <c r="M14" s="1"/>
      <c r="N14" s="2" t="s">
        <v>52</v>
      </c>
      <c r="O14" s="1"/>
      <c r="P14" s="1"/>
      <c r="Q14" s="2" t="s">
        <v>52</v>
      </c>
      <c r="R14" s="1"/>
      <c r="S14" s="1"/>
      <c r="T14" s="2" t="s">
        <v>52</v>
      </c>
      <c r="U14" s="1"/>
      <c r="V14" s="1"/>
      <c r="W14" s="2" t="s">
        <v>52</v>
      </c>
      <c r="X14" s="1"/>
      <c r="Y14" s="1"/>
      <c r="Z14" s="2" t="s">
        <v>52</v>
      </c>
      <c r="AA14" s="1"/>
      <c r="AB14" s="1"/>
      <c r="AC14" s="2" t="s">
        <v>52</v>
      </c>
      <c r="AD14" s="1"/>
      <c r="AE14" s="1"/>
      <c r="AF14" s="2" t="s">
        <v>52</v>
      </c>
      <c r="AG14" s="1"/>
      <c r="AH14" s="1"/>
      <c r="AI14" s="2" t="s">
        <v>52</v>
      </c>
      <c r="AJ14" s="1"/>
      <c r="AK14" s="1"/>
      <c r="AL14" s="2" t="s">
        <v>52</v>
      </c>
      <c r="AM14" s="1"/>
      <c r="AN14" s="1"/>
      <c r="AO14" s="2" t="s">
        <v>52</v>
      </c>
      <c r="AP14" s="1"/>
      <c r="AQ14" s="1"/>
      <c r="AR14" s="2" t="s">
        <v>52</v>
      </c>
      <c r="AS14" s="1"/>
      <c r="AT14" s="1"/>
      <c r="AU14" s="2" t="s">
        <v>52</v>
      </c>
      <c r="AV14" s="1"/>
      <c r="AW14" s="1"/>
      <c r="AX14" s="2" t="s">
        <v>52</v>
      </c>
      <c r="AY14" s="1"/>
      <c r="AZ14" s="1"/>
      <c r="BA14" s="2" t="s">
        <v>52</v>
      </c>
      <c r="BB14" s="1"/>
      <c r="BC14" s="1"/>
      <c r="BD14" s="2" t="s">
        <v>52</v>
      </c>
      <c r="BE14" s="1"/>
      <c r="BF14" s="1"/>
      <c r="BG14" s="2" t="s">
        <v>52</v>
      </c>
      <c r="BH14" s="1"/>
      <c r="BI14" s="1"/>
      <c r="BJ14" s="2" t="s">
        <v>52</v>
      </c>
      <c r="BK14" s="1"/>
      <c r="BL14" s="1"/>
      <c r="BM14" s="2" t="s">
        <v>52</v>
      </c>
      <c r="BN14" s="1"/>
      <c r="BO14" s="1"/>
      <c r="BP14" s="2" t="s">
        <v>52</v>
      </c>
      <c r="BQ14" s="1"/>
      <c r="BR14" s="1"/>
      <c r="BS14" s="2" t="s">
        <v>52</v>
      </c>
      <c r="BT14" s="1"/>
      <c r="BU14" s="1"/>
      <c r="BV14" s="2" t="s">
        <v>52</v>
      </c>
      <c r="BW14" s="1"/>
      <c r="BX14" s="1"/>
      <c r="BY14" s="2" t="s">
        <v>52</v>
      </c>
      <c r="BZ14" s="1"/>
      <c r="CA14" s="1"/>
      <c r="CB14" s="2" t="s">
        <v>52</v>
      </c>
      <c r="CC14" s="1"/>
      <c r="CD14" s="1"/>
      <c r="CE14" s="2" t="s">
        <v>52</v>
      </c>
      <c r="CF14" s="1"/>
      <c r="CG14" s="1"/>
      <c r="CH14" s="2" t="s">
        <v>52</v>
      </c>
      <c r="CI14" s="1"/>
      <c r="CJ14" s="1"/>
      <c r="CK14" s="2" t="s">
        <v>52</v>
      </c>
      <c r="CL14" s="1"/>
      <c r="CM14" s="1"/>
    </row>
    <row r="15" spans="2:91" ht="80" customHeight="1" x14ac:dyDescent="0.35">
      <c r="B15" s="184" t="s">
        <v>470</v>
      </c>
      <c r="C15" s="199" t="s">
        <v>452</v>
      </c>
      <c r="D15" s="2" t="s">
        <v>132</v>
      </c>
      <c r="E15" s="186" t="s">
        <v>453</v>
      </c>
      <c r="F15" s="189" t="s">
        <v>486</v>
      </c>
      <c r="G15" s="2" t="s">
        <v>146</v>
      </c>
      <c r="H15" s="2" t="s">
        <v>467</v>
      </c>
      <c r="I15" s="2" t="s">
        <v>147</v>
      </c>
      <c r="J15" s="2" t="s">
        <v>147</v>
      </c>
      <c r="K15" s="212" t="s">
        <v>52</v>
      </c>
      <c r="L15" s="1"/>
      <c r="M15" s="1"/>
      <c r="N15" s="2" t="s">
        <v>52</v>
      </c>
      <c r="O15" s="1"/>
      <c r="P15" s="1"/>
      <c r="Q15" s="2" t="s">
        <v>52</v>
      </c>
      <c r="R15" s="1"/>
      <c r="S15" s="1"/>
      <c r="T15" s="2" t="s">
        <v>52</v>
      </c>
      <c r="U15" s="1"/>
      <c r="V15" s="1"/>
      <c r="W15" s="2" t="s">
        <v>52</v>
      </c>
      <c r="X15" s="1"/>
      <c r="Y15" s="1"/>
      <c r="Z15" s="2" t="s">
        <v>52</v>
      </c>
      <c r="AA15" s="1"/>
      <c r="AB15" s="1"/>
      <c r="AC15" s="2" t="s">
        <v>52</v>
      </c>
      <c r="AD15" s="1"/>
      <c r="AE15" s="1"/>
      <c r="AF15" s="2" t="s">
        <v>52</v>
      </c>
      <c r="AG15" s="1"/>
      <c r="AH15" s="1"/>
      <c r="AI15" s="2" t="s">
        <v>52</v>
      </c>
      <c r="AJ15" s="1"/>
      <c r="AK15" s="1"/>
      <c r="AL15" s="2" t="s">
        <v>52</v>
      </c>
      <c r="AM15" s="1"/>
      <c r="AN15" s="1"/>
      <c r="AO15" s="2" t="s">
        <v>52</v>
      </c>
      <c r="AP15" s="1"/>
      <c r="AQ15" s="1"/>
      <c r="AR15" s="2" t="s">
        <v>52</v>
      </c>
      <c r="AS15" s="1"/>
      <c r="AT15" s="1"/>
      <c r="AU15" s="2" t="s">
        <v>52</v>
      </c>
      <c r="AV15" s="1"/>
      <c r="AW15" s="1"/>
      <c r="AX15" s="2" t="s">
        <v>52</v>
      </c>
      <c r="AY15" s="1"/>
      <c r="AZ15" s="1"/>
      <c r="BA15" s="2" t="s">
        <v>52</v>
      </c>
      <c r="BB15" s="1"/>
      <c r="BC15" s="1"/>
      <c r="BD15" s="2" t="s">
        <v>52</v>
      </c>
      <c r="BE15" s="1"/>
      <c r="BF15" s="1"/>
      <c r="BG15" s="2" t="s">
        <v>52</v>
      </c>
      <c r="BH15" s="1"/>
      <c r="BI15" s="1"/>
      <c r="BJ15" s="2" t="s">
        <v>52</v>
      </c>
      <c r="BK15" s="1"/>
      <c r="BL15" s="1"/>
      <c r="BM15" s="2" t="s">
        <v>52</v>
      </c>
      <c r="BN15" s="1"/>
      <c r="BO15" s="1"/>
      <c r="BP15" s="2" t="s">
        <v>52</v>
      </c>
      <c r="BQ15" s="1"/>
      <c r="BR15" s="1"/>
      <c r="BS15" s="2" t="s">
        <v>52</v>
      </c>
      <c r="BT15" s="1"/>
      <c r="BU15" s="1"/>
      <c r="BV15" s="2" t="s">
        <v>52</v>
      </c>
      <c r="BW15" s="1"/>
      <c r="BX15" s="1"/>
      <c r="BY15" s="2" t="s">
        <v>52</v>
      </c>
      <c r="BZ15" s="1"/>
      <c r="CA15" s="1"/>
      <c r="CB15" s="2" t="s">
        <v>52</v>
      </c>
      <c r="CC15" s="1"/>
      <c r="CD15" s="1"/>
      <c r="CE15" s="2" t="s">
        <v>52</v>
      </c>
      <c r="CF15" s="1"/>
      <c r="CG15" s="1"/>
      <c r="CH15" s="2" t="s">
        <v>52</v>
      </c>
      <c r="CI15" s="1"/>
      <c r="CJ15" s="1"/>
      <c r="CK15" s="2" t="s">
        <v>52</v>
      </c>
      <c r="CL15" s="1"/>
      <c r="CM15" s="1"/>
    </row>
    <row r="16" spans="2:91" ht="45" customHeight="1" x14ac:dyDescent="0.35">
      <c r="B16" s="184" t="s">
        <v>487</v>
      </c>
      <c r="C16" s="198" t="s">
        <v>426</v>
      </c>
      <c r="D16" s="2" t="s">
        <v>130</v>
      </c>
      <c r="E16" s="2" t="s">
        <v>134</v>
      </c>
      <c r="F16" s="199" t="s">
        <v>423</v>
      </c>
      <c r="G16" s="2" t="s">
        <v>146</v>
      </c>
      <c r="H16" s="2" t="s">
        <v>467</v>
      </c>
      <c r="I16" s="2" t="s">
        <v>147</v>
      </c>
      <c r="J16" s="186" t="s">
        <v>148</v>
      </c>
      <c r="K16" s="212" t="s">
        <v>52</v>
      </c>
      <c r="L16" s="1"/>
      <c r="M16" s="1"/>
      <c r="N16" s="2" t="s">
        <v>52</v>
      </c>
      <c r="O16" s="1"/>
      <c r="P16" s="1"/>
      <c r="Q16" s="2" t="s">
        <v>52</v>
      </c>
      <c r="R16" s="1"/>
      <c r="S16" s="1"/>
      <c r="T16" s="2" t="s">
        <v>52</v>
      </c>
      <c r="U16" s="1"/>
      <c r="V16" s="1"/>
      <c r="W16" s="2" t="s">
        <v>52</v>
      </c>
      <c r="X16" s="1"/>
      <c r="Y16" s="1"/>
      <c r="Z16" s="2" t="s">
        <v>52</v>
      </c>
      <c r="AA16" s="1"/>
      <c r="AB16" s="1"/>
      <c r="AC16" s="2" t="s">
        <v>52</v>
      </c>
      <c r="AD16" s="1"/>
      <c r="AE16" s="1"/>
      <c r="AF16" s="2" t="s">
        <v>52</v>
      </c>
      <c r="AG16" s="1"/>
      <c r="AH16" s="1"/>
      <c r="AI16" s="2" t="s">
        <v>52</v>
      </c>
      <c r="AJ16" s="1"/>
      <c r="AK16" s="1"/>
      <c r="AL16" s="2" t="s">
        <v>52</v>
      </c>
      <c r="AM16" s="1"/>
      <c r="AN16" s="1"/>
      <c r="AO16" s="2" t="s">
        <v>52</v>
      </c>
      <c r="AP16" s="1"/>
      <c r="AQ16" s="1"/>
      <c r="AR16" s="2" t="s">
        <v>52</v>
      </c>
      <c r="AS16" s="1"/>
      <c r="AT16" s="1"/>
      <c r="AU16" s="2" t="s">
        <v>52</v>
      </c>
      <c r="AV16" s="1"/>
      <c r="AW16" s="1"/>
      <c r="AX16" s="2" t="s">
        <v>52</v>
      </c>
      <c r="AY16" s="1"/>
      <c r="AZ16" s="1"/>
      <c r="BA16" s="2" t="s">
        <v>52</v>
      </c>
      <c r="BB16" s="1"/>
      <c r="BC16" s="1"/>
      <c r="BD16" s="2" t="s">
        <v>52</v>
      </c>
      <c r="BE16" s="1"/>
      <c r="BF16" s="1"/>
      <c r="BG16" s="2" t="s">
        <v>52</v>
      </c>
      <c r="BH16" s="1"/>
      <c r="BI16" s="1"/>
      <c r="BJ16" s="2" t="s">
        <v>52</v>
      </c>
      <c r="BK16" s="1"/>
      <c r="BL16" s="1"/>
      <c r="BM16" s="2" t="s">
        <v>52</v>
      </c>
      <c r="BN16" s="1"/>
      <c r="BO16" s="1"/>
      <c r="BP16" s="2" t="s">
        <v>52</v>
      </c>
      <c r="BQ16" s="1"/>
      <c r="BR16" s="1"/>
      <c r="BS16" s="2" t="s">
        <v>52</v>
      </c>
      <c r="BT16" s="1"/>
      <c r="BU16" s="1"/>
      <c r="BV16" s="2" t="s">
        <v>52</v>
      </c>
      <c r="BW16" s="1"/>
      <c r="BX16" s="1"/>
      <c r="BY16" s="2" t="s">
        <v>52</v>
      </c>
      <c r="BZ16" s="1"/>
      <c r="CA16" s="1"/>
      <c r="CB16" s="2" t="s">
        <v>52</v>
      </c>
      <c r="CC16" s="1"/>
      <c r="CD16" s="1"/>
      <c r="CE16" s="2" t="s">
        <v>52</v>
      </c>
      <c r="CF16" s="1"/>
      <c r="CG16" s="1"/>
      <c r="CH16" s="2" t="s">
        <v>52</v>
      </c>
      <c r="CI16" s="1"/>
      <c r="CJ16" s="1"/>
      <c r="CK16" s="2" t="s">
        <v>52</v>
      </c>
      <c r="CL16" s="1"/>
      <c r="CM16" s="1"/>
    </row>
  </sheetData>
  <mergeCells count="52">
    <mergeCell ref="O6:P6"/>
    <mergeCell ref="C2:P2"/>
    <mergeCell ref="C3:D3"/>
    <mergeCell ref="E3:F3"/>
    <mergeCell ref="G3:J6"/>
    <mergeCell ref="K3:L3"/>
    <mergeCell ref="N3:O3"/>
    <mergeCell ref="C4:D4"/>
    <mergeCell ref="E4:F4"/>
    <mergeCell ref="L4:M4"/>
    <mergeCell ref="O4:P4"/>
    <mergeCell ref="C5:D5"/>
    <mergeCell ref="E5:F5"/>
    <mergeCell ref="C6:D6"/>
    <mergeCell ref="E6:F6"/>
    <mergeCell ref="L6:M6"/>
    <mergeCell ref="W7:Y7"/>
    <mergeCell ref="B7:B8"/>
    <mergeCell ref="C7:C8"/>
    <mergeCell ref="D7:D8"/>
    <mergeCell ref="E7:E8"/>
    <mergeCell ref="F7:F8"/>
    <mergeCell ref="G7:G8"/>
    <mergeCell ref="J7:J8"/>
    <mergeCell ref="K7:M7"/>
    <mergeCell ref="N7:P7"/>
    <mergeCell ref="Q7:S7"/>
    <mergeCell ref="T7:V7"/>
    <mergeCell ref="I7:I8"/>
    <mergeCell ref="H7:H8"/>
    <mergeCell ref="BA7:BC7"/>
    <mergeCell ref="BD7:BF7"/>
    <mergeCell ref="BG7:BI7"/>
    <mergeCell ref="Z7:AB7"/>
    <mergeCell ref="AC7:AE7"/>
    <mergeCell ref="AF7:AH7"/>
    <mergeCell ref="AI7:AK7"/>
    <mergeCell ref="AL7:AN7"/>
    <mergeCell ref="AO7:AQ7"/>
    <mergeCell ref="AR7:AT7"/>
    <mergeCell ref="AU7:AW7"/>
    <mergeCell ref="AX7:AZ7"/>
    <mergeCell ref="CB7:CD7"/>
    <mergeCell ref="CE7:CG7"/>
    <mergeCell ref="CH7:CJ7"/>
    <mergeCell ref="CK7:CM7"/>
    <mergeCell ref="BJ7:BL7"/>
    <mergeCell ref="BM7:BO7"/>
    <mergeCell ref="BP7:BR7"/>
    <mergeCell ref="BS7:BU7"/>
    <mergeCell ref="BV7:BX7"/>
    <mergeCell ref="BY7:CA7"/>
  </mergeCells>
  <phoneticPr fontId="1" type="noConversion"/>
  <conditionalFormatting sqref="I9:J16">
    <cfRule type="containsText" dxfId="35" priority="1" operator="containsText" text="WP">
      <formula>NOT(ISERROR(SEARCH("WP",I9)))</formula>
    </cfRule>
    <cfRule type="containsText" dxfId="34" priority="2" operator="containsText" text="HP">
      <formula>NOT(ISERROR(SEARCH("HP",I9)))</formula>
    </cfRule>
  </conditionalFormatting>
  <conditionalFormatting sqref="K10:K16 N10:N16 Q10:Q16 T10:T16 W10:W16 Z10:Z16 AC10:AC16 AF10:AF16 AI10:AI16 AL10:AL16 AO10:AO16 AR10:AR16 AU10:AU16 AX10:AX16 BA10:BA16 BD10:BD16 BG10:BG16 BJ10:BJ16 BM10:BM16 BP10:BP16 BS10:BS16 BV10:BV16 BY10:BY16 CB10:CB16 CE10:CE16 CH10:CH16 CK10:CK16">
    <cfRule type="containsText" dxfId="33" priority="11" operator="containsText" text="No">
      <formula>NOT(ISERROR(SEARCH("No",K10)))</formula>
    </cfRule>
    <cfRule type="containsText" dxfId="32" priority="12" operator="containsText" text="Yes">
      <formula>NOT(ISERROR(SEARCH("Yes",K10)))</formula>
    </cfRule>
  </conditionalFormatting>
  <conditionalFormatting sqref="K9:CM9">
    <cfRule type="containsText" dxfId="31" priority="13" operator="containsText" text="No">
      <formula>NOT(ISERROR(SEARCH("No",K9)))</formula>
    </cfRule>
    <cfRule type="containsText" dxfId="30" priority="14" operator="containsText" text="Yes">
      <formula>NOT(ISERROR(SEARCH("Yes",K9)))</formula>
    </cfRule>
  </conditionalFormatting>
  <dataValidations count="1">
    <dataValidation type="list" allowBlank="1" showInputMessage="1" showErrorMessage="1" sqref="CH9:CH16 CE9:CE16 CB9:CB16 BY9:BY16 BV9:BV16 BS9:BS16 BP9:BP16 BM9:BM16 BJ9:BJ16 BG9:BG16 BD9:BD16 BA9:BA16 AX9:AX16 AU9:AU16 AR9:AR16 AO9:AO16 AL9:AL16 AI9:AI16 AF9:AF16 AC9:AC16 Z9:Z16 W9:W16 T9:T16 Q9:Q16 N9:N16 CK9:CK16 K9:K16" xr:uid="{CC48CF07-339A-4EC2-BE36-2D75676E59F9}">
      <formula1>"Yes, No"</formula1>
    </dataValidation>
  </dataValidations>
  <hyperlinks>
    <hyperlink ref="E4" r:id="rId1" display="EVAMP001-DEC-5400-CV-SPE-0004" xr:uid="{ED0FA040-EF2A-41BE-9A6B-5AC587BB990A}"/>
    <hyperlink ref="E4:F4" r:id="rId2" display="EVAMP001-THS-4000-QA-ITP-008 " xr:uid="{4C70E212-5113-4A60-8E99-F7C9EE6A0548}"/>
  </hyperlinks>
  <pageMargins left="0.7" right="0.7" top="0.75" bottom="0.75" header="0.3" footer="0.3"/>
  <pageSetup paperSize="9" orientation="portrait" r:id="rId3"/>
  <drawing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ADAB75-3269-4818-812A-44F43DC6098B}">
  <sheetPr>
    <tabColor rgb="FF00B0F0"/>
  </sheetPr>
  <dimension ref="B1:CM14"/>
  <sheetViews>
    <sheetView zoomScale="70" zoomScaleNormal="70" workbookViewId="0">
      <pane xSplit="10" ySplit="6" topLeftCell="K7" activePane="bottomRight" state="frozen"/>
      <selection pane="topRight" activeCell="H1" sqref="H1"/>
      <selection pane="bottomLeft" activeCell="A9" sqref="A9"/>
      <selection pane="bottomRight" activeCell="C56" sqref="C56"/>
    </sheetView>
  </sheetViews>
  <sheetFormatPr defaultRowHeight="14.5" x14ac:dyDescent="0.35"/>
  <cols>
    <col min="2" max="2" width="14.26953125" customWidth="1"/>
    <col min="3" max="3" width="28.81640625" customWidth="1"/>
    <col min="4" max="4" width="17" customWidth="1"/>
    <col min="5" max="5" width="17.7265625" customWidth="1"/>
    <col min="6" max="6" width="76.81640625" customWidth="1"/>
    <col min="7" max="8" width="26.26953125" customWidth="1"/>
    <col min="9" max="9" width="17.81640625" customWidth="1"/>
    <col min="10" max="10" width="19.1796875" customWidth="1"/>
    <col min="11" max="27" width="11.7265625" customWidth="1"/>
  </cols>
  <sheetData>
    <row r="1" spans="2:91" ht="15" thickBot="1" x14ac:dyDescent="0.4"/>
    <row r="2" spans="2:91" ht="29" thickBot="1" x14ac:dyDescent="0.7">
      <c r="C2" s="388" t="s">
        <v>443</v>
      </c>
      <c r="D2" s="389"/>
      <c r="E2" s="390"/>
      <c r="F2" s="390"/>
      <c r="G2" s="389"/>
      <c r="H2" s="389"/>
      <c r="I2" s="389"/>
      <c r="J2" s="389"/>
      <c r="K2" s="389"/>
      <c r="L2" s="389"/>
      <c r="M2" s="389"/>
      <c r="N2" s="389"/>
      <c r="O2" s="389"/>
      <c r="P2" s="391"/>
    </row>
    <row r="3" spans="2:91" x14ac:dyDescent="0.35">
      <c r="C3" s="340" t="s">
        <v>0</v>
      </c>
      <c r="D3" s="340"/>
      <c r="E3" s="341" t="s">
        <v>1</v>
      </c>
      <c r="F3" s="342"/>
      <c r="G3" s="343"/>
      <c r="H3" s="343"/>
      <c r="I3" s="343"/>
      <c r="J3" s="344"/>
      <c r="K3" s="347" t="s">
        <v>44</v>
      </c>
      <c r="L3" s="348"/>
      <c r="M3" s="38">
        <f>COUNTIF(D9:D9, "*")*1</f>
        <v>1</v>
      </c>
      <c r="N3" s="349" t="s">
        <v>45</v>
      </c>
      <c r="O3" s="350"/>
      <c r="P3" s="39">
        <f>COUNTIF(E9:E9, "*")*1</f>
        <v>1</v>
      </c>
    </row>
    <row r="4" spans="2:91" ht="18.5" x14ac:dyDescent="0.35">
      <c r="C4" s="351" t="s">
        <v>152</v>
      </c>
      <c r="D4" s="351"/>
      <c r="E4" s="352" t="s">
        <v>244</v>
      </c>
      <c r="F4" s="353"/>
      <c r="G4" s="345"/>
      <c r="H4" s="345"/>
      <c r="I4" s="345"/>
      <c r="J4" s="346"/>
      <c r="K4" s="11" t="s">
        <v>46</v>
      </c>
      <c r="L4" s="354" t="e">
        <f>M3-L5</f>
        <v>#REF!</v>
      </c>
      <c r="M4" s="355"/>
      <c r="N4" s="12" t="s">
        <v>46</v>
      </c>
      <c r="O4" s="354">
        <f>P3-O5</f>
        <v>1</v>
      </c>
      <c r="P4" s="356"/>
    </row>
    <row r="5" spans="2:91" ht="19" thickBot="1" x14ac:dyDescent="0.4">
      <c r="C5" s="351" t="s">
        <v>2</v>
      </c>
      <c r="D5" s="351"/>
      <c r="E5" s="357" t="s">
        <v>3</v>
      </c>
      <c r="F5" s="358"/>
      <c r="G5" s="345"/>
      <c r="H5" s="345"/>
      <c r="I5" s="345"/>
      <c r="J5" s="346"/>
      <c r="K5" s="11" t="s">
        <v>47</v>
      </c>
      <c r="L5" s="43" t="e">
        <f>COUNTIF(K8:K9, "No")+COUNTIF(#REF!, "No")+COUNTIF(#REF!, "No")</f>
        <v>#REF!</v>
      </c>
      <c r="M5" s="25" t="e">
        <f>L5/M3</f>
        <v>#REF!</v>
      </c>
      <c r="N5" s="12" t="s">
        <v>47</v>
      </c>
      <c r="O5" s="10">
        <f>COUNTIF(K10:P13, "Yes")</f>
        <v>0</v>
      </c>
      <c r="P5" s="40">
        <f>O5/P3</f>
        <v>0</v>
      </c>
    </row>
    <row r="6" spans="2:91" ht="19" thickBot="1" x14ac:dyDescent="0.4">
      <c r="C6" s="359" t="s">
        <v>4</v>
      </c>
      <c r="D6" s="359"/>
      <c r="E6" s="360" t="s">
        <v>5</v>
      </c>
      <c r="F6" s="361"/>
      <c r="G6" s="345"/>
      <c r="H6" s="345"/>
      <c r="I6" s="345"/>
      <c r="J6" s="346"/>
      <c r="K6" s="41" t="s">
        <v>48</v>
      </c>
      <c r="L6" s="362" t="e">
        <f>COUNTIF(K9:K9, "No")+COUNTIF(#REF!, "No")+COUNTIF(#REF!, "No")</f>
        <v>#REF!</v>
      </c>
      <c r="M6" s="363"/>
      <c r="N6" s="42" t="s">
        <v>48</v>
      </c>
      <c r="O6" s="337" t="e">
        <f>COUNTIF(#REF!, "No")+COUNTIF(#REF!, "No")</f>
        <v>#REF!</v>
      </c>
      <c r="P6" s="338"/>
    </row>
    <row r="7" spans="2:91" ht="15" customHeight="1" x14ac:dyDescent="0.35">
      <c r="B7" s="323" t="s">
        <v>49</v>
      </c>
      <c r="C7" s="392" t="s">
        <v>118</v>
      </c>
      <c r="D7" s="327" t="s">
        <v>119</v>
      </c>
      <c r="E7" s="327" t="s">
        <v>120</v>
      </c>
      <c r="F7" s="331" t="s">
        <v>121</v>
      </c>
      <c r="G7" s="331" t="s">
        <v>122</v>
      </c>
      <c r="H7" s="328" t="s">
        <v>439</v>
      </c>
      <c r="I7" s="395" t="s">
        <v>375</v>
      </c>
      <c r="J7" s="397" t="s">
        <v>417</v>
      </c>
      <c r="K7" s="334" t="s">
        <v>17</v>
      </c>
      <c r="L7" s="335"/>
      <c r="M7" s="335"/>
      <c r="N7" s="336" t="s">
        <v>18</v>
      </c>
      <c r="O7" s="335"/>
      <c r="P7" s="335"/>
      <c r="Q7" s="321" t="s">
        <v>19</v>
      </c>
      <c r="R7" s="322"/>
      <c r="S7" s="322"/>
      <c r="T7" s="321" t="s">
        <v>20</v>
      </c>
      <c r="U7" s="322"/>
      <c r="V7" s="322"/>
      <c r="W7" s="321" t="s">
        <v>21</v>
      </c>
      <c r="X7" s="322"/>
      <c r="Y7" s="322"/>
      <c r="Z7" s="321" t="s">
        <v>22</v>
      </c>
      <c r="AA7" s="322"/>
      <c r="AB7" s="322"/>
      <c r="AC7" s="321" t="s">
        <v>23</v>
      </c>
      <c r="AD7" s="322"/>
      <c r="AE7" s="322"/>
      <c r="AF7" s="321" t="s">
        <v>24</v>
      </c>
      <c r="AG7" s="322"/>
      <c r="AH7" s="322"/>
      <c r="AI7" s="321" t="s">
        <v>25</v>
      </c>
      <c r="AJ7" s="322"/>
      <c r="AK7" s="322"/>
      <c r="AL7" s="321" t="s">
        <v>26</v>
      </c>
      <c r="AM7" s="322"/>
      <c r="AN7" s="322"/>
      <c r="AO7" s="321" t="s">
        <v>27</v>
      </c>
      <c r="AP7" s="322"/>
      <c r="AQ7" s="322"/>
      <c r="AR7" s="321" t="s">
        <v>28</v>
      </c>
      <c r="AS7" s="322"/>
      <c r="AT7" s="322"/>
      <c r="AU7" s="321" t="s">
        <v>29</v>
      </c>
      <c r="AV7" s="322"/>
      <c r="AW7" s="322"/>
      <c r="AX7" s="321" t="s">
        <v>30</v>
      </c>
      <c r="AY7" s="322"/>
      <c r="AZ7" s="322"/>
      <c r="BA7" s="321" t="s">
        <v>31</v>
      </c>
      <c r="BB7" s="322"/>
      <c r="BC7" s="322"/>
      <c r="BD7" s="321" t="s">
        <v>32</v>
      </c>
      <c r="BE7" s="322"/>
      <c r="BF7" s="322"/>
      <c r="BG7" s="321" t="s">
        <v>33</v>
      </c>
      <c r="BH7" s="322"/>
      <c r="BI7" s="322"/>
      <c r="BJ7" s="315" t="s">
        <v>34</v>
      </c>
      <c r="BK7" s="316"/>
      <c r="BL7" s="316"/>
      <c r="BM7" s="315" t="s">
        <v>35</v>
      </c>
      <c r="BN7" s="316"/>
      <c r="BO7" s="316"/>
      <c r="BP7" s="317" t="s">
        <v>36</v>
      </c>
      <c r="BQ7" s="318"/>
      <c r="BR7" s="318"/>
      <c r="BS7" s="319" t="s">
        <v>37</v>
      </c>
      <c r="BT7" s="320"/>
      <c r="BU7" s="320"/>
      <c r="BV7" s="310" t="s">
        <v>38</v>
      </c>
      <c r="BW7" s="311"/>
      <c r="BX7" s="311"/>
      <c r="BY7" s="310" t="s">
        <v>39</v>
      </c>
      <c r="BZ7" s="311"/>
      <c r="CA7" s="311"/>
      <c r="CB7" s="310" t="s">
        <v>40</v>
      </c>
      <c r="CC7" s="311"/>
      <c r="CD7" s="311"/>
      <c r="CE7" s="310" t="s">
        <v>41</v>
      </c>
      <c r="CF7" s="311"/>
      <c r="CG7" s="311"/>
      <c r="CH7" s="310" t="s">
        <v>42</v>
      </c>
      <c r="CI7" s="311"/>
      <c r="CJ7" s="311"/>
      <c r="CK7" s="310" t="s">
        <v>43</v>
      </c>
      <c r="CL7" s="311"/>
      <c r="CM7" s="311"/>
    </row>
    <row r="8" spans="2:91" ht="15.75" customHeight="1" thickBot="1" x14ac:dyDescent="0.4">
      <c r="B8" s="324"/>
      <c r="C8" s="393"/>
      <c r="D8" s="328"/>
      <c r="E8" s="328"/>
      <c r="F8" s="332"/>
      <c r="G8" s="332"/>
      <c r="H8" s="394"/>
      <c r="I8" s="396"/>
      <c r="J8" s="398"/>
      <c r="K8" s="115" t="s">
        <v>47</v>
      </c>
      <c r="L8" s="71" t="s">
        <v>50</v>
      </c>
      <c r="M8" s="71" t="s">
        <v>51</v>
      </c>
      <c r="N8" s="71" t="s">
        <v>47</v>
      </c>
      <c r="O8" s="71" t="s">
        <v>50</v>
      </c>
      <c r="P8" s="71" t="s">
        <v>51</v>
      </c>
      <c r="Q8" s="71" t="s">
        <v>47</v>
      </c>
      <c r="R8" s="71" t="s">
        <v>50</v>
      </c>
      <c r="S8" s="71" t="s">
        <v>51</v>
      </c>
      <c r="T8" s="71" t="s">
        <v>47</v>
      </c>
      <c r="U8" s="71" t="s">
        <v>50</v>
      </c>
      <c r="V8" s="71" t="s">
        <v>51</v>
      </c>
      <c r="W8" s="71" t="s">
        <v>47</v>
      </c>
      <c r="X8" s="71" t="s">
        <v>50</v>
      </c>
      <c r="Y8" s="71" t="s">
        <v>51</v>
      </c>
      <c r="Z8" s="71" t="s">
        <v>47</v>
      </c>
      <c r="AA8" s="71" t="s">
        <v>50</v>
      </c>
      <c r="AB8" s="71" t="s">
        <v>51</v>
      </c>
      <c r="AC8" s="71" t="s">
        <v>47</v>
      </c>
      <c r="AD8" s="71" t="s">
        <v>50</v>
      </c>
      <c r="AE8" s="71" t="s">
        <v>51</v>
      </c>
      <c r="AF8" s="71" t="s">
        <v>47</v>
      </c>
      <c r="AG8" s="71" t="s">
        <v>50</v>
      </c>
      <c r="AH8" s="71" t="s">
        <v>51</v>
      </c>
      <c r="AI8" s="71" t="s">
        <v>47</v>
      </c>
      <c r="AJ8" s="71" t="s">
        <v>50</v>
      </c>
      <c r="AK8" s="71" t="s">
        <v>51</v>
      </c>
      <c r="AL8" s="71" t="s">
        <v>47</v>
      </c>
      <c r="AM8" s="71" t="s">
        <v>50</v>
      </c>
      <c r="AN8" s="71" t="s">
        <v>51</v>
      </c>
      <c r="AO8" s="71" t="s">
        <v>47</v>
      </c>
      <c r="AP8" s="71" t="s">
        <v>50</v>
      </c>
      <c r="AQ8" s="71" t="s">
        <v>51</v>
      </c>
      <c r="AR8" s="71" t="s">
        <v>47</v>
      </c>
      <c r="AS8" s="71" t="s">
        <v>50</v>
      </c>
      <c r="AT8" s="71" t="s">
        <v>51</v>
      </c>
      <c r="AU8" s="71" t="s">
        <v>47</v>
      </c>
      <c r="AV8" s="71" t="s">
        <v>50</v>
      </c>
      <c r="AW8" s="71" t="s">
        <v>51</v>
      </c>
      <c r="AX8" s="71" t="s">
        <v>47</v>
      </c>
      <c r="AY8" s="71" t="s">
        <v>50</v>
      </c>
      <c r="AZ8" s="71" t="s">
        <v>51</v>
      </c>
      <c r="BA8" s="71" t="s">
        <v>47</v>
      </c>
      <c r="BB8" s="71" t="s">
        <v>50</v>
      </c>
      <c r="BC8" s="71" t="s">
        <v>51</v>
      </c>
      <c r="BD8" s="71" t="s">
        <v>47</v>
      </c>
      <c r="BE8" s="71" t="s">
        <v>50</v>
      </c>
      <c r="BF8" s="71" t="s">
        <v>51</v>
      </c>
      <c r="BG8" s="71" t="s">
        <v>47</v>
      </c>
      <c r="BH8" s="71" t="s">
        <v>50</v>
      </c>
      <c r="BI8" s="72" t="s">
        <v>51</v>
      </c>
      <c r="BJ8" s="71" t="s">
        <v>47</v>
      </c>
      <c r="BK8" s="71" t="s">
        <v>50</v>
      </c>
      <c r="BL8" s="72" t="s">
        <v>51</v>
      </c>
      <c r="BM8" s="71" t="s">
        <v>47</v>
      </c>
      <c r="BN8" s="71" t="s">
        <v>50</v>
      </c>
      <c r="BO8" s="72" t="s">
        <v>51</v>
      </c>
      <c r="BP8" s="71" t="s">
        <v>47</v>
      </c>
      <c r="BQ8" s="71" t="s">
        <v>50</v>
      </c>
      <c r="BR8" s="72" t="s">
        <v>51</v>
      </c>
      <c r="BS8" s="71" t="s">
        <v>47</v>
      </c>
      <c r="BT8" s="71" t="s">
        <v>50</v>
      </c>
      <c r="BU8" s="72" t="s">
        <v>51</v>
      </c>
      <c r="BV8" s="71" t="s">
        <v>47</v>
      </c>
      <c r="BW8" s="71" t="s">
        <v>50</v>
      </c>
      <c r="BX8" s="72" t="s">
        <v>51</v>
      </c>
      <c r="BY8" s="71" t="s">
        <v>47</v>
      </c>
      <c r="BZ8" s="71" t="s">
        <v>50</v>
      </c>
      <c r="CA8" s="72" t="s">
        <v>51</v>
      </c>
      <c r="CB8" s="71" t="s">
        <v>47</v>
      </c>
      <c r="CC8" s="71" t="s">
        <v>50</v>
      </c>
      <c r="CD8" s="72" t="s">
        <v>51</v>
      </c>
      <c r="CE8" s="71" t="s">
        <v>47</v>
      </c>
      <c r="CF8" s="71" t="s">
        <v>50</v>
      </c>
      <c r="CG8" s="72" t="s">
        <v>51</v>
      </c>
      <c r="CH8" s="71" t="s">
        <v>47</v>
      </c>
      <c r="CI8" s="71" t="s">
        <v>50</v>
      </c>
      <c r="CJ8" s="72" t="s">
        <v>51</v>
      </c>
      <c r="CK8" s="71" t="s">
        <v>47</v>
      </c>
      <c r="CL8" s="71" t="s">
        <v>50</v>
      </c>
      <c r="CM8" s="72" t="s">
        <v>51</v>
      </c>
    </row>
    <row r="9" spans="2:91" ht="45" customHeight="1" x14ac:dyDescent="0.35">
      <c r="B9" s="153" t="s">
        <v>246</v>
      </c>
      <c r="C9" s="208" t="s">
        <v>195</v>
      </c>
      <c r="D9" s="209" t="s">
        <v>130</v>
      </c>
      <c r="E9" s="209" t="s">
        <v>134</v>
      </c>
      <c r="F9" s="208" t="s">
        <v>433</v>
      </c>
      <c r="G9" s="209" t="s">
        <v>145</v>
      </c>
      <c r="H9" s="210"/>
      <c r="I9" s="187" t="s">
        <v>147</v>
      </c>
      <c r="J9" s="187" t="s">
        <v>148</v>
      </c>
      <c r="K9" s="2" t="s">
        <v>52</v>
      </c>
      <c r="L9" s="2"/>
      <c r="M9" s="2"/>
      <c r="N9" s="2" t="s">
        <v>52</v>
      </c>
      <c r="O9" s="2"/>
      <c r="P9" s="2"/>
      <c r="Q9" s="2" t="s">
        <v>52</v>
      </c>
      <c r="R9" s="2"/>
      <c r="S9" s="2"/>
      <c r="T9" s="2" t="s">
        <v>52</v>
      </c>
      <c r="U9" s="2"/>
      <c r="V9" s="2"/>
      <c r="W9" s="2" t="s">
        <v>52</v>
      </c>
      <c r="X9" s="2"/>
      <c r="Y9" s="2"/>
      <c r="Z9" s="2" t="s">
        <v>52</v>
      </c>
      <c r="AA9" s="2"/>
      <c r="AB9" s="2"/>
      <c r="AC9" s="2" t="s">
        <v>52</v>
      </c>
      <c r="AD9" s="2"/>
      <c r="AE9" s="2"/>
      <c r="AF9" s="2" t="s">
        <v>52</v>
      </c>
      <c r="AG9" s="2"/>
      <c r="AH9" s="2"/>
      <c r="AI9" s="2" t="s">
        <v>52</v>
      </c>
      <c r="AJ9" s="2"/>
      <c r="AK9" s="2"/>
      <c r="AL9" s="2" t="s">
        <v>52</v>
      </c>
      <c r="AM9" s="2"/>
      <c r="AN9" s="2"/>
      <c r="AO9" s="2" t="s">
        <v>52</v>
      </c>
      <c r="AP9" s="2"/>
      <c r="AQ9" s="2"/>
      <c r="AR9" s="2" t="s">
        <v>52</v>
      </c>
      <c r="AS9" s="2"/>
      <c r="AT9" s="2"/>
      <c r="AU9" s="2" t="s">
        <v>52</v>
      </c>
      <c r="AV9" s="2"/>
      <c r="AW9" s="2"/>
      <c r="AX9" s="2" t="s">
        <v>52</v>
      </c>
      <c r="AY9" s="2"/>
      <c r="AZ9" s="2"/>
      <c r="BA9" s="2" t="s">
        <v>52</v>
      </c>
      <c r="BB9" s="2"/>
      <c r="BC9" s="2"/>
      <c r="BD9" s="2" t="s">
        <v>52</v>
      </c>
      <c r="BE9" s="2"/>
      <c r="BF9" s="2"/>
      <c r="BG9" s="2" t="s">
        <v>52</v>
      </c>
      <c r="BH9" s="2"/>
      <c r="BI9" s="2"/>
      <c r="BJ9" s="2" t="s">
        <v>52</v>
      </c>
      <c r="BK9" s="2"/>
      <c r="BL9" s="2"/>
      <c r="BM9" s="2" t="s">
        <v>52</v>
      </c>
      <c r="BN9" s="2"/>
      <c r="BO9" s="2"/>
      <c r="BP9" s="2" t="s">
        <v>52</v>
      </c>
      <c r="BQ9" s="2"/>
      <c r="BR9" s="2"/>
      <c r="BS9" s="2" t="s">
        <v>52</v>
      </c>
      <c r="BT9" s="2"/>
      <c r="BU9" s="2"/>
      <c r="BV9" s="2" t="s">
        <v>52</v>
      </c>
      <c r="BW9" s="2"/>
      <c r="BX9" s="2"/>
      <c r="BY9" s="2" t="s">
        <v>52</v>
      </c>
      <c r="BZ9" s="2"/>
      <c r="CA9" s="2"/>
      <c r="CB9" s="2" t="s">
        <v>52</v>
      </c>
      <c r="CC9" s="2"/>
      <c r="CD9" s="2"/>
      <c r="CE9" s="2" t="s">
        <v>52</v>
      </c>
      <c r="CF9" s="2"/>
      <c r="CG9" s="2"/>
      <c r="CH9" s="2" t="s">
        <v>52</v>
      </c>
      <c r="CI9" s="2"/>
      <c r="CJ9" s="2"/>
      <c r="CK9" s="2" t="s">
        <v>52</v>
      </c>
      <c r="CL9" s="2"/>
      <c r="CM9" s="2"/>
    </row>
    <row r="10" spans="2:91" ht="87.75" customHeight="1" x14ac:dyDescent="0.35">
      <c r="B10" s="153" t="s">
        <v>247</v>
      </c>
      <c r="C10" s="208" t="s">
        <v>261</v>
      </c>
      <c r="D10" s="209" t="s">
        <v>432</v>
      </c>
      <c r="E10" s="209" t="s">
        <v>135</v>
      </c>
      <c r="F10" s="208" t="s">
        <v>265</v>
      </c>
      <c r="G10" s="209" t="s">
        <v>146</v>
      </c>
      <c r="H10" s="210"/>
      <c r="I10" s="190" t="s">
        <v>147</v>
      </c>
      <c r="J10" s="187" t="s">
        <v>148</v>
      </c>
      <c r="K10" s="2" t="s">
        <v>52</v>
      </c>
      <c r="L10" s="1"/>
      <c r="M10" s="1"/>
      <c r="N10" s="2" t="s">
        <v>52</v>
      </c>
      <c r="O10" s="1"/>
      <c r="P10" s="1"/>
      <c r="Q10" s="2" t="s">
        <v>52</v>
      </c>
      <c r="R10" s="1"/>
      <c r="S10" s="1"/>
      <c r="T10" s="2" t="s">
        <v>52</v>
      </c>
      <c r="U10" s="1"/>
      <c r="V10" s="1"/>
      <c r="W10" s="2" t="s">
        <v>52</v>
      </c>
      <c r="X10" s="1"/>
      <c r="Y10" s="1"/>
      <c r="Z10" s="2" t="s">
        <v>52</v>
      </c>
      <c r="AA10" s="1"/>
      <c r="AB10" s="1"/>
      <c r="AC10" s="2" t="s">
        <v>52</v>
      </c>
      <c r="AD10" s="1"/>
      <c r="AE10" s="1"/>
      <c r="AF10" s="2" t="s">
        <v>52</v>
      </c>
      <c r="AG10" s="1"/>
      <c r="AH10" s="1"/>
      <c r="AI10" s="2" t="s">
        <v>52</v>
      </c>
      <c r="AJ10" s="1"/>
      <c r="AK10" s="1"/>
      <c r="AL10" s="2" t="s">
        <v>52</v>
      </c>
      <c r="AM10" s="1"/>
      <c r="AN10" s="1"/>
      <c r="AO10" s="2" t="s">
        <v>52</v>
      </c>
      <c r="AP10" s="1"/>
      <c r="AQ10" s="1"/>
      <c r="AR10" s="2" t="s">
        <v>52</v>
      </c>
      <c r="AS10" s="1"/>
      <c r="AT10" s="1"/>
      <c r="AU10" s="2" t="s">
        <v>52</v>
      </c>
      <c r="AV10" s="1"/>
      <c r="AW10" s="1"/>
      <c r="AX10" s="2" t="s">
        <v>52</v>
      </c>
      <c r="AY10" s="1"/>
      <c r="AZ10" s="1"/>
      <c r="BA10" s="2" t="s">
        <v>52</v>
      </c>
      <c r="BB10" s="1"/>
      <c r="BC10" s="1"/>
      <c r="BD10" s="2" t="s">
        <v>52</v>
      </c>
      <c r="BE10" s="1"/>
      <c r="BF10" s="1"/>
      <c r="BG10" s="2" t="s">
        <v>52</v>
      </c>
      <c r="BH10" s="1"/>
      <c r="BI10" s="1"/>
      <c r="BJ10" s="2" t="s">
        <v>52</v>
      </c>
      <c r="BK10" s="1"/>
      <c r="BL10" s="1"/>
      <c r="BM10" s="2" t="s">
        <v>52</v>
      </c>
      <c r="BN10" s="1"/>
      <c r="BO10" s="1"/>
      <c r="BP10" s="2" t="s">
        <v>52</v>
      </c>
      <c r="BQ10" s="1"/>
      <c r="BR10" s="1"/>
      <c r="BS10" s="2" t="s">
        <v>52</v>
      </c>
      <c r="BT10" s="1"/>
      <c r="BU10" s="1"/>
      <c r="BV10" s="2" t="s">
        <v>52</v>
      </c>
      <c r="BW10" s="1"/>
      <c r="BX10" s="1"/>
      <c r="BY10" s="2" t="s">
        <v>52</v>
      </c>
      <c r="BZ10" s="1"/>
      <c r="CA10" s="1"/>
      <c r="CB10" s="2" t="s">
        <v>52</v>
      </c>
      <c r="CC10" s="1"/>
      <c r="CD10" s="1"/>
      <c r="CE10" s="2" t="s">
        <v>52</v>
      </c>
      <c r="CF10" s="1"/>
      <c r="CG10" s="1"/>
      <c r="CH10" s="2" t="s">
        <v>52</v>
      </c>
      <c r="CI10" s="1"/>
      <c r="CJ10" s="1"/>
      <c r="CK10" s="2" t="s">
        <v>52</v>
      </c>
      <c r="CL10" s="1"/>
      <c r="CM10" s="1"/>
    </row>
    <row r="11" spans="2:91" ht="65.150000000000006" customHeight="1" x14ac:dyDescent="0.35">
      <c r="B11" s="153" t="s">
        <v>248</v>
      </c>
      <c r="C11" s="208" t="s">
        <v>262</v>
      </c>
      <c r="D11" s="209" t="s">
        <v>432</v>
      </c>
      <c r="E11" s="209" t="s">
        <v>136</v>
      </c>
      <c r="F11" s="208" t="s">
        <v>429</v>
      </c>
      <c r="G11" s="209" t="s">
        <v>146</v>
      </c>
      <c r="H11" s="210"/>
      <c r="I11" s="190" t="s">
        <v>147</v>
      </c>
      <c r="J11" s="187" t="s">
        <v>148</v>
      </c>
      <c r="K11" s="2" t="s">
        <v>52</v>
      </c>
      <c r="L11" s="1"/>
      <c r="M11" s="1"/>
      <c r="N11" s="2" t="s">
        <v>52</v>
      </c>
      <c r="O11" s="1"/>
      <c r="P11" s="1"/>
      <c r="Q11" s="2" t="s">
        <v>52</v>
      </c>
      <c r="R11" s="1"/>
      <c r="S11" s="1"/>
      <c r="T11" s="2" t="s">
        <v>52</v>
      </c>
      <c r="U11" s="1"/>
      <c r="V11" s="1"/>
      <c r="W11" s="2" t="s">
        <v>52</v>
      </c>
      <c r="X11" s="1"/>
      <c r="Y11" s="1"/>
      <c r="Z11" s="2" t="s">
        <v>52</v>
      </c>
      <c r="AA11" s="1"/>
      <c r="AB11" s="1"/>
      <c r="AC11" s="2" t="s">
        <v>52</v>
      </c>
      <c r="AD11" s="1"/>
      <c r="AE11" s="1"/>
      <c r="AF11" s="2" t="s">
        <v>52</v>
      </c>
      <c r="AG11" s="1"/>
      <c r="AH11" s="1"/>
      <c r="AI11" s="2" t="s">
        <v>52</v>
      </c>
      <c r="AJ11" s="1"/>
      <c r="AK11" s="1"/>
      <c r="AL11" s="2" t="s">
        <v>52</v>
      </c>
      <c r="AM11" s="1"/>
      <c r="AN11" s="1"/>
      <c r="AO11" s="2" t="s">
        <v>52</v>
      </c>
      <c r="AP11" s="1"/>
      <c r="AQ11" s="1"/>
      <c r="AR11" s="2" t="s">
        <v>52</v>
      </c>
      <c r="AS11" s="1"/>
      <c r="AT11" s="1"/>
      <c r="AU11" s="2" t="s">
        <v>52</v>
      </c>
      <c r="AV11" s="1"/>
      <c r="AW11" s="1"/>
      <c r="AX11" s="2" t="s">
        <v>52</v>
      </c>
      <c r="AY11" s="1"/>
      <c r="AZ11" s="1"/>
      <c r="BA11" s="2" t="s">
        <v>52</v>
      </c>
      <c r="BB11" s="1"/>
      <c r="BC11" s="1"/>
      <c r="BD11" s="2" t="s">
        <v>52</v>
      </c>
      <c r="BE11" s="1"/>
      <c r="BF11" s="1"/>
      <c r="BG11" s="2" t="s">
        <v>52</v>
      </c>
      <c r="BH11" s="1"/>
      <c r="BI11" s="1"/>
      <c r="BJ11" s="2" t="s">
        <v>52</v>
      </c>
      <c r="BK11" s="1"/>
      <c r="BL11" s="1"/>
      <c r="BM11" s="2" t="s">
        <v>52</v>
      </c>
      <c r="BN11" s="1"/>
      <c r="BO11" s="1"/>
      <c r="BP11" s="2" t="s">
        <v>52</v>
      </c>
      <c r="BQ11" s="1"/>
      <c r="BR11" s="1"/>
      <c r="BS11" s="2" t="s">
        <v>52</v>
      </c>
      <c r="BT11" s="1"/>
      <c r="BU11" s="1"/>
      <c r="BV11" s="2" t="s">
        <v>52</v>
      </c>
      <c r="BW11" s="1"/>
      <c r="BX11" s="1"/>
      <c r="BY11" s="2" t="s">
        <v>52</v>
      </c>
      <c r="BZ11" s="1"/>
      <c r="CA11" s="1"/>
      <c r="CB11" s="2" t="s">
        <v>52</v>
      </c>
      <c r="CC11" s="1"/>
      <c r="CD11" s="1"/>
      <c r="CE11" s="2" t="s">
        <v>52</v>
      </c>
      <c r="CF11" s="1"/>
      <c r="CG11" s="1"/>
      <c r="CH11" s="2" t="s">
        <v>52</v>
      </c>
      <c r="CI11" s="1"/>
      <c r="CJ11" s="1"/>
      <c r="CK11" s="2" t="s">
        <v>52</v>
      </c>
      <c r="CL11" s="1"/>
      <c r="CM11" s="1"/>
    </row>
    <row r="12" spans="2:91" ht="65.150000000000006" customHeight="1" x14ac:dyDescent="0.35">
      <c r="B12" s="153" t="s">
        <v>249</v>
      </c>
      <c r="C12" s="208" t="s">
        <v>263</v>
      </c>
      <c r="D12" s="209" t="s">
        <v>427</v>
      </c>
      <c r="E12" s="209" t="s">
        <v>135</v>
      </c>
      <c r="F12" s="208" t="s">
        <v>266</v>
      </c>
      <c r="G12" s="209" t="s">
        <v>258</v>
      </c>
      <c r="H12" s="210"/>
      <c r="I12" s="190" t="s">
        <v>147</v>
      </c>
      <c r="J12" s="187" t="s">
        <v>148</v>
      </c>
      <c r="K12" s="2" t="s">
        <v>52</v>
      </c>
      <c r="L12" s="1"/>
      <c r="M12" s="1"/>
      <c r="N12" s="2" t="s">
        <v>52</v>
      </c>
      <c r="O12" s="1"/>
      <c r="P12" s="1"/>
      <c r="Q12" s="2" t="s">
        <v>52</v>
      </c>
      <c r="R12" s="1"/>
      <c r="S12" s="1"/>
      <c r="T12" s="2" t="s">
        <v>52</v>
      </c>
      <c r="U12" s="1"/>
      <c r="V12" s="1"/>
      <c r="W12" s="2" t="s">
        <v>52</v>
      </c>
      <c r="X12" s="1"/>
      <c r="Y12" s="1"/>
      <c r="Z12" s="2" t="s">
        <v>52</v>
      </c>
      <c r="AA12" s="1"/>
      <c r="AB12" s="1"/>
      <c r="AC12" s="2" t="s">
        <v>52</v>
      </c>
      <c r="AD12" s="1"/>
      <c r="AE12" s="1"/>
      <c r="AF12" s="2" t="s">
        <v>52</v>
      </c>
      <c r="AG12" s="1"/>
      <c r="AH12" s="1"/>
      <c r="AI12" s="2" t="s">
        <v>52</v>
      </c>
      <c r="AJ12" s="1"/>
      <c r="AK12" s="1"/>
      <c r="AL12" s="2" t="s">
        <v>52</v>
      </c>
      <c r="AM12" s="1"/>
      <c r="AN12" s="1"/>
      <c r="AO12" s="2" t="s">
        <v>52</v>
      </c>
      <c r="AP12" s="1"/>
      <c r="AQ12" s="1"/>
      <c r="AR12" s="2" t="s">
        <v>52</v>
      </c>
      <c r="AS12" s="1"/>
      <c r="AT12" s="1"/>
      <c r="AU12" s="2" t="s">
        <v>52</v>
      </c>
      <c r="AV12" s="1"/>
      <c r="AW12" s="1"/>
      <c r="AX12" s="2" t="s">
        <v>52</v>
      </c>
      <c r="AY12" s="1"/>
      <c r="AZ12" s="1"/>
      <c r="BA12" s="2" t="s">
        <v>52</v>
      </c>
      <c r="BB12" s="1"/>
      <c r="BC12" s="1"/>
      <c r="BD12" s="2" t="s">
        <v>52</v>
      </c>
      <c r="BE12" s="1"/>
      <c r="BF12" s="1"/>
      <c r="BG12" s="2" t="s">
        <v>52</v>
      </c>
      <c r="BH12" s="1"/>
      <c r="BI12" s="1"/>
      <c r="BJ12" s="2" t="s">
        <v>52</v>
      </c>
      <c r="BK12" s="1"/>
      <c r="BL12" s="1"/>
      <c r="BM12" s="2" t="s">
        <v>52</v>
      </c>
      <c r="BN12" s="1"/>
      <c r="BO12" s="1"/>
      <c r="BP12" s="2" t="s">
        <v>52</v>
      </c>
      <c r="BQ12" s="1"/>
      <c r="BR12" s="1"/>
      <c r="BS12" s="2" t="s">
        <v>52</v>
      </c>
      <c r="BT12" s="1"/>
      <c r="BU12" s="1"/>
      <c r="BV12" s="2" t="s">
        <v>52</v>
      </c>
      <c r="BW12" s="1"/>
      <c r="BX12" s="1"/>
      <c r="BY12" s="2" t="s">
        <v>52</v>
      </c>
      <c r="BZ12" s="1"/>
      <c r="CA12" s="1"/>
      <c r="CB12" s="2" t="s">
        <v>52</v>
      </c>
      <c r="CC12" s="1"/>
      <c r="CD12" s="1"/>
      <c r="CE12" s="2" t="s">
        <v>52</v>
      </c>
      <c r="CF12" s="1"/>
      <c r="CG12" s="1"/>
      <c r="CH12" s="2" t="s">
        <v>52</v>
      </c>
      <c r="CI12" s="1"/>
      <c r="CJ12" s="1"/>
      <c r="CK12" s="2" t="s">
        <v>52</v>
      </c>
      <c r="CL12" s="1"/>
      <c r="CM12" s="1"/>
    </row>
    <row r="13" spans="2:91" ht="65.150000000000006" customHeight="1" thickBot="1" x14ac:dyDescent="0.4">
      <c r="B13" s="153" t="s">
        <v>424</v>
      </c>
      <c r="C13" s="208" t="s">
        <v>264</v>
      </c>
      <c r="D13" s="209" t="s">
        <v>256</v>
      </c>
      <c r="E13" s="209" t="s">
        <v>257</v>
      </c>
      <c r="F13" s="208" t="s">
        <v>267</v>
      </c>
      <c r="G13" s="209" t="s">
        <v>259</v>
      </c>
      <c r="H13" s="210"/>
      <c r="I13" s="190" t="s">
        <v>147</v>
      </c>
      <c r="J13" s="187" t="s">
        <v>148</v>
      </c>
      <c r="K13" s="2" t="s">
        <v>52</v>
      </c>
      <c r="L13" s="1"/>
      <c r="M13" s="1"/>
      <c r="N13" s="2" t="s">
        <v>52</v>
      </c>
      <c r="O13" s="1"/>
      <c r="P13" s="1"/>
      <c r="Q13" s="2" t="s">
        <v>52</v>
      </c>
      <c r="R13" s="1"/>
      <c r="S13" s="1"/>
      <c r="T13" s="2" t="s">
        <v>52</v>
      </c>
      <c r="U13" s="1"/>
      <c r="V13" s="1"/>
      <c r="W13" s="2" t="s">
        <v>52</v>
      </c>
      <c r="X13" s="1"/>
      <c r="Y13" s="1"/>
      <c r="Z13" s="2" t="s">
        <v>52</v>
      </c>
      <c r="AA13" s="1"/>
      <c r="AB13" s="1"/>
      <c r="AC13" s="2" t="s">
        <v>52</v>
      </c>
      <c r="AD13" s="1"/>
      <c r="AE13" s="1"/>
      <c r="AF13" s="2" t="s">
        <v>52</v>
      </c>
      <c r="AG13" s="1"/>
      <c r="AH13" s="1"/>
      <c r="AI13" s="2" t="s">
        <v>52</v>
      </c>
      <c r="AJ13" s="1"/>
      <c r="AK13" s="1"/>
      <c r="AL13" s="2" t="s">
        <v>52</v>
      </c>
      <c r="AM13" s="1"/>
      <c r="AN13" s="1"/>
      <c r="AO13" s="2" t="s">
        <v>52</v>
      </c>
      <c r="AP13" s="1"/>
      <c r="AQ13" s="1"/>
      <c r="AR13" s="2" t="s">
        <v>52</v>
      </c>
      <c r="AS13" s="1"/>
      <c r="AT13" s="1"/>
      <c r="AU13" s="2" t="s">
        <v>52</v>
      </c>
      <c r="AV13" s="1"/>
      <c r="AW13" s="1"/>
      <c r="AX13" s="2" t="s">
        <v>52</v>
      </c>
      <c r="AY13" s="1"/>
      <c r="AZ13" s="1"/>
      <c r="BA13" s="2" t="s">
        <v>52</v>
      </c>
      <c r="BB13" s="1"/>
      <c r="BC13" s="1"/>
      <c r="BD13" s="2" t="s">
        <v>52</v>
      </c>
      <c r="BE13" s="1"/>
      <c r="BF13" s="1"/>
      <c r="BG13" s="2" t="s">
        <v>52</v>
      </c>
      <c r="BH13" s="1"/>
      <c r="BI13" s="1"/>
      <c r="BJ13" s="2" t="s">
        <v>52</v>
      </c>
      <c r="BK13" s="1"/>
      <c r="BL13" s="1"/>
      <c r="BM13" s="2" t="s">
        <v>52</v>
      </c>
      <c r="BN13" s="1"/>
      <c r="BO13" s="1"/>
      <c r="BP13" s="2" t="s">
        <v>52</v>
      </c>
      <c r="BQ13" s="1"/>
      <c r="BR13" s="1"/>
      <c r="BS13" s="2" t="s">
        <v>52</v>
      </c>
      <c r="BT13" s="1"/>
      <c r="BU13" s="1"/>
      <c r="BV13" s="2" t="s">
        <v>52</v>
      </c>
      <c r="BW13" s="1"/>
      <c r="BX13" s="1"/>
      <c r="BY13" s="2" t="s">
        <v>52</v>
      </c>
      <c r="BZ13" s="1"/>
      <c r="CA13" s="1"/>
      <c r="CB13" s="2" t="s">
        <v>52</v>
      </c>
      <c r="CC13" s="1"/>
      <c r="CD13" s="1"/>
      <c r="CE13" s="2" t="s">
        <v>52</v>
      </c>
      <c r="CF13" s="1"/>
      <c r="CG13" s="1"/>
      <c r="CH13" s="2" t="s">
        <v>52</v>
      </c>
      <c r="CI13" s="1"/>
      <c r="CJ13" s="1"/>
      <c r="CK13" s="2" t="s">
        <v>52</v>
      </c>
      <c r="CL13" s="1"/>
      <c r="CM13" s="1"/>
    </row>
    <row r="14" spans="2:91" ht="45" customHeight="1" thickBot="1" x14ac:dyDescent="0.4">
      <c r="B14" s="153" t="s">
        <v>425</v>
      </c>
      <c r="C14" s="211" t="s">
        <v>426</v>
      </c>
      <c r="D14" s="209" t="s">
        <v>130</v>
      </c>
      <c r="E14" s="209" t="s">
        <v>134</v>
      </c>
      <c r="F14" s="208" t="s">
        <v>423</v>
      </c>
      <c r="G14" s="209" t="s">
        <v>146</v>
      </c>
      <c r="H14" s="209"/>
      <c r="I14" s="191" t="s">
        <v>147</v>
      </c>
      <c r="J14" s="187" t="s">
        <v>148</v>
      </c>
      <c r="K14" s="2" t="s">
        <v>52</v>
      </c>
      <c r="L14" s="1"/>
      <c r="M14" s="1"/>
      <c r="N14" s="2" t="s">
        <v>52</v>
      </c>
      <c r="O14" s="1"/>
      <c r="P14" s="1"/>
      <c r="Q14" s="2" t="s">
        <v>52</v>
      </c>
      <c r="R14" s="1"/>
      <c r="S14" s="1"/>
      <c r="T14" s="2" t="s">
        <v>52</v>
      </c>
      <c r="U14" s="1"/>
      <c r="V14" s="1"/>
      <c r="W14" s="2" t="s">
        <v>52</v>
      </c>
      <c r="X14" s="1"/>
      <c r="Y14" s="1"/>
      <c r="Z14" s="2" t="s">
        <v>52</v>
      </c>
      <c r="AA14" s="1"/>
      <c r="AB14" s="1"/>
      <c r="AC14" s="2" t="s">
        <v>52</v>
      </c>
      <c r="AD14" s="1"/>
      <c r="AE14" s="1"/>
      <c r="AF14" s="2" t="s">
        <v>52</v>
      </c>
      <c r="AG14" s="1"/>
      <c r="AH14" s="1"/>
      <c r="AI14" s="2" t="s">
        <v>52</v>
      </c>
      <c r="AJ14" s="1"/>
      <c r="AK14" s="1"/>
      <c r="AL14" s="2" t="s">
        <v>52</v>
      </c>
      <c r="AM14" s="1"/>
      <c r="AN14" s="1"/>
      <c r="AO14" s="2" t="s">
        <v>52</v>
      </c>
      <c r="AP14" s="1"/>
      <c r="AQ14" s="1"/>
      <c r="AR14" s="2" t="s">
        <v>52</v>
      </c>
      <c r="AS14" s="1"/>
      <c r="AT14" s="1"/>
      <c r="AU14" s="2" t="s">
        <v>52</v>
      </c>
      <c r="AV14" s="1"/>
      <c r="AW14" s="1"/>
      <c r="AX14" s="2" t="s">
        <v>52</v>
      </c>
      <c r="AY14" s="1"/>
      <c r="AZ14" s="1"/>
      <c r="BA14" s="2" t="s">
        <v>52</v>
      </c>
      <c r="BB14" s="1"/>
      <c r="BC14" s="1"/>
      <c r="BD14" s="2" t="s">
        <v>52</v>
      </c>
      <c r="BE14" s="1"/>
      <c r="BF14" s="1"/>
      <c r="BG14" s="2" t="s">
        <v>52</v>
      </c>
      <c r="BH14" s="1"/>
      <c r="BI14" s="1"/>
      <c r="BJ14" s="2" t="s">
        <v>52</v>
      </c>
      <c r="BK14" s="1"/>
      <c r="BL14" s="1"/>
      <c r="BM14" s="2" t="s">
        <v>52</v>
      </c>
      <c r="BN14" s="1"/>
      <c r="BO14" s="1"/>
      <c r="BP14" s="2" t="s">
        <v>52</v>
      </c>
      <c r="BQ14" s="1"/>
      <c r="BR14" s="1"/>
      <c r="BS14" s="2" t="s">
        <v>52</v>
      </c>
      <c r="BT14" s="1"/>
      <c r="BU14" s="1"/>
      <c r="BV14" s="2" t="s">
        <v>52</v>
      </c>
      <c r="BW14" s="1"/>
      <c r="BX14" s="1"/>
      <c r="BY14" s="2" t="s">
        <v>52</v>
      </c>
      <c r="BZ14" s="1"/>
      <c r="CA14" s="1"/>
      <c r="CB14" s="2" t="s">
        <v>52</v>
      </c>
      <c r="CC14" s="1"/>
      <c r="CD14" s="1"/>
      <c r="CE14" s="2" t="s">
        <v>52</v>
      </c>
      <c r="CF14" s="1"/>
      <c r="CG14" s="1"/>
      <c r="CH14" s="2" t="s">
        <v>52</v>
      </c>
      <c r="CI14" s="1"/>
      <c r="CJ14" s="1"/>
      <c r="CK14" s="2" t="s">
        <v>52</v>
      </c>
      <c r="CL14" s="1"/>
      <c r="CM14" s="1"/>
    </row>
  </sheetData>
  <mergeCells count="52">
    <mergeCell ref="BY7:CA7"/>
    <mergeCell ref="CB7:CD7"/>
    <mergeCell ref="CE7:CG7"/>
    <mergeCell ref="CH7:CJ7"/>
    <mergeCell ref="CK7:CM7"/>
    <mergeCell ref="AL7:AN7"/>
    <mergeCell ref="I7:I8"/>
    <mergeCell ref="J7:J8"/>
    <mergeCell ref="K7:M7"/>
    <mergeCell ref="N7:P7"/>
    <mergeCell ref="Q7:S7"/>
    <mergeCell ref="W7:Y7"/>
    <mergeCell ref="Z7:AB7"/>
    <mergeCell ref="AC7:AE7"/>
    <mergeCell ref="AF7:AH7"/>
    <mergeCell ref="AI7:AK7"/>
    <mergeCell ref="BS7:BU7"/>
    <mergeCell ref="BV7:BX7"/>
    <mergeCell ref="AO7:AQ7"/>
    <mergeCell ref="AR7:AT7"/>
    <mergeCell ref="AU7:AW7"/>
    <mergeCell ref="AX7:AZ7"/>
    <mergeCell ref="BA7:BC7"/>
    <mergeCell ref="BD7:BF7"/>
    <mergeCell ref="BG7:BI7"/>
    <mergeCell ref="BJ7:BL7"/>
    <mergeCell ref="BM7:BO7"/>
    <mergeCell ref="BP7:BR7"/>
    <mergeCell ref="T7:V7"/>
    <mergeCell ref="B7:B8"/>
    <mergeCell ref="C7:C8"/>
    <mergeCell ref="D7:D8"/>
    <mergeCell ref="E7:E8"/>
    <mergeCell ref="F7:F8"/>
    <mergeCell ref="G7:G8"/>
    <mergeCell ref="H7:H8"/>
    <mergeCell ref="O6:P6"/>
    <mergeCell ref="C2:P2"/>
    <mergeCell ref="C3:D3"/>
    <mergeCell ref="E3:F3"/>
    <mergeCell ref="G3:J6"/>
    <mergeCell ref="K3:L3"/>
    <mergeCell ref="N3:O3"/>
    <mergeCell ref="C4:D4"/>
    <mergeCell ref="E4:F4"/>
    <mergeCell ref="L4:M4"/>
    <mergeCell ref="O4:P4"/>
    <mergeCell ref="C5:D5"/>
    <mergeCell ref="E5:F5"/>
    <mergeCell ref="C6:D6"/>
    <mergeCell ref="E6:F6"/>
    <mergeCell ref="L6:M6"/>
  </mergeCells>
  <phoneticPr fontId="1" type="noConversion"/>
  <conditionalFormatting sqref="I9:J14">
    <cfRule type="containsText" dxfId="29" priority="3" operator="containsText" text="WP">
      <formula>NOT(ISERROR(SEARCH("WP",I9)))</formula>
    </cfRule>
    <cfRule type="containsText" dxfId="28" priority="4" operator="containsText" text="HP">
      <formula>NOT(ISERROR(SEARCH("HP",I9)))</formula>
    </cfRule>
  </conditionalFormatting>
  <conditionalFormatting sqref="K10:K14 N10:N14 Q10:Q14 T10:T14 W10:W14 Z10:Z14 AC10:AC14 AF10:AF14 AI10:AI14 AL10:AL14 AO10:AO14 AR10:AR14 AU10:AU14 AX10:AX14 BA10:BA14 BD10:BD14 BG10:BG14 BJ10:BJ14 BM10:BM14 BP10:BP14 BS10:BS14 BV10:BV14 BY10:BY14 CB10:CB14 CE10:CE14 CH10:CH14 CK10:CK14">
    <cfRule type="containsText" dxfId="27" priority="5" operator="containsText" text="No">
      <formula>NOT(ISERROR(SEARCH("No",K10)))</formula>
    </cfRule>
    <cfRule type="containsText" dxfId="26" priority="6" operator="containsText" text="Yes">
      <formula>NOT(ISERROR(SEARCH("Yes",K10)))</formula>
    </cfRule>
  </conditionalFormatting>
  <conditionalFormatting sqref="K9:CM9">
    <cfRule type="containsText" dxfId="25" priority="7" operator="containsText" text="No">
      <formula>NOT(ISERROR(SEARCH("No",K9)))</formula>
    </cfRule>
    <cfRule type="containsText" dxfId="24" priority="8" operator="containsText" text="Yes">
      <formula>NOT(ISERROR(SEARCH("Yes",K9)))</formula>
    </cfRule>
  </conditionalFormatting>
  <dataValidations count="1">
    <dataValidation type="list" allowBlank="1" showInputMessage="1" showErrorMessage="1" sqref="K9:K14 CK9:CK14 N9:N14 Q9:Q14 T9:T14 W9:W14 Z9:Z14 AC9:AC14 AF9:AF14 AI9:AI14 AL9:AL14 AO9:AO14 AR9:AR14 AU9:AU14 AX9:AX14 BA9:BA14 BD9:BD14 BG9:BG14 BJ9:BJ14 BM9:BM14 BP9:BP14 BS9:BS14 BV9:BV14 BY9:BY14 CB9:CB14 CE9:CE14 CH9:CH14" xr:uid="{B2B8988B-034E-4D59-84F5-58BA4879DE9F}">
      <formula1>"Yes, No"</formula1>
    </dataValidation>
  </dataValidations>
  <hyperlinks>
    <hyperlink ref="E4" r:id="rId1" display="EVAMP001-DEC-5400-CV-SPE-0004" xr:uid="{E8A49B1B-4C13-47DB-A022-1B7B85ADA7BC}"/>
    <hyperlink ref="E4:F4" r:id="rId2" display="EVAMP001-THS-4000-QA-ITP-008 " xr:uid="{649B3DA8-BF0F-4E68-A9B4-60386013A62C}"/>
  </hyperlinks>
  <pageMargins left="0.7" right="0.7" top="0.75" bottom="0.75" header="0.3" footer="0.3"/>
  <pageSetup paperSize="9" orientation="portrait" r:id="rId3"/>
  <drawing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63BB0C-39F5-4113-A69C-9A26A27533C2}">
  <sheetPr>
    <tabColor theme="0" tint="-0.249977111117893"/>
  </sheetPr>
  <dimension ref="B1:CK26"/>
  <sheetViews>
    <sheetView zoomScale="70" zoomScaleNormal="70" workbookViewId="0">
      <pane xSplit="8" ySplit="6" topLeftCell="I11" activePane="bottomRight" state="frozen"/>
      <selection pane="topRight" activeCell="H1" sqref="H1"/>
      <selection pane="bottomLeft" activeCell="A9" sqref="A9"/>
      <selection pane="bottomRight" activeCell="G21" sqref="G21"/>
    </sheetView>
  </sheetViews>
  <sheetFormatPr defaultRowHeight="14.5" x14ac:dyDescent="0.35"/>
  <cols>
    <col min="2" max="2" width="14.26953125" customWidth="1"/>
    <col min="3" max="3" width="30.7265625" customWidth="1"/>
    <col min="4" max="5" width="20.7265625" customWidth="1"/>
    <col min="6" max="7" width="45.7265625" customWidth="1"/>
    <col min="8" max="8" width="30.7265625" customWidth="1"/>
    <col min="9" max="25" width="11.7265625" customWidth="1"/>
  </cols>
  <sheetData>
    <row r="1" spans="2:89" ht="15" thickBot="1" x14ac:dyDescent="0.4"/>
    <row r="2" spans="2:89" ht="29" thickBot="1" x14ac:dyDescent="0.7">
      <c r="C2" s="339" t="s">
        <v>179</v>
      </c>
      <c r="D2" s="295"/>
      <c r="E2" s="294"/>
      <c r="F2" s="294"/>
      <c r="G2" s="295"/>
      <c r="H2" s="295"/>
      <c r="I2" s="295"/>
      <c r="J2" s="295"/>
      <c r="K2" s="295"/>
      <c r="L2" s="295"/>
      <c r="M2" s="295"/>
      <c r="N2" s="296"/>
    </row>
    <row r="3" spans="2:89" x14ac:dyDescent="0.35">
      <c r="C3" s="340" t="s">
        <v>0</v>
      </c>
      <c r="D3" s="340"/>
      <c r="E3" s="341" t="s">
        <v>1</v>
      </c>
      <c r="F3" s="342"/>
      <c r="G3" s="343"/>
      <c r="H3" s="344"/>
      <c r="I3" s="347" t="s">
        <v>44</v>
      </c>
      <c r="J3" s="348"/>
      <c r="K3" s="38">
        <f>COUNTIF(D10:D15, "*")*1</f>
        <v>6</v>
      </c>
      <c r="L3" s="349" t="s">
        <v>45</v>
      </c>
      <c r="M3" s="350"/>
      <c r="N3" s="39">
        <f>COUNTIF(E10:E15, "*")*1</f>
        <v>6</v>
      </c>
    </row>
    <row r="4" spans="2:89" ht="18.5" x14ac:dyDescent="0.35">
      <c r="C4" s="351" t="s">
        <v>152</v>
      </c>
      <c r="D4" s="351"/>
      <c r="E4" s="352" t="s">
        <v>178</v>
      </c>
      <c r="F4" s="353"/>
      <c r="G4" s="345"/>
      <c r="H4" s="346"/>
      <c r="I4" s="11" t="s">
        <v>46</v>
      </c>
      <c r="J4" s="354" t="e">
        <f>K3-J5</f>
        <v>#REF!</v>
      </c>
      <c r="K4" s="355"/>
      <c r="L4" s="12" t="s">
        <v>46</v>
      </c>
      <c r="M4" s="354">
        <f>N3-M5</f>
        <v>6</v>
      </c>
      <c r="N4" s="356"/>
    </row>
    <row r="5" spans="2:89" ht="19" thickBot="1" x14ac:dyDescent="0.4">
      <c r="C5" s="351" t="s">
        <v>2</v>
      </c>
      <c r="D5" s="351"/>
      <c r="E5" s="357" t="s">
        <v>3</v>
      </c>
      <c r="F5" s="358"/>
      <c r="G5" s="345"/>
      <c r="H5" s="346"/>
      <c r="I5" s="11" t="s">
        <v>47</v>
      </c>
      <c r="J5" s="43" t="e">
        <f>COUNTIF(I8:I14, "No")+COUNTIF(#REF!, "No")+COUNTIF(#REF!, "No")</f>
        <v>#REF!</v>
      </c>
      <c r="K5" s="25" t="e">
        <f>J5/K3</f>
        <v>#REF!</v>
      </c>
      <c r="L5" s="12" t="s">
        <v>47</v>
      </c>
      <c r="M5" s="10">
        <f>COUNTIF(I16:N24, "Yes")</f>
        <v>0</v>
      </c>
      <c r="N5" s="40">
        <f>M5/N3</f>
        <v>0</v>
      </c>
    </row>
    <row r="6" spans="2:89" ht="19" thickBot="1" x14ac:dyDescent="0.4">
      <c r="C6" s="359" t="s">
        <v>4</v>
      </c>
      <c r="D6" s="359"/>
      <c r="E6" s="360" t="s">
        <v>5</v>
      </c>
      <c r="F6" s="361"/>
      <c r="G6" s="345"/>
      <c r="H6" s="346"/>
      <c r="I6" s="41" t="s">
        <v>48</v>
      </c>
      <c r="J6" s="362" t="e">
        <f>COUNTIF(I10:I14, "No")+COUNTIF(#REF!, "No")+COUNTIF(#REF!, "No")</f>
        <v>#REF!</v>
      </c>
      <c r="K6" s="363"/>
      <c r="L6" s="42" t="s">
        <v>48</v>
      </c>
      <c r="M6" s="337" t="e">
        <f>COUNTIF(I15, "No")+COUNTIF(#REF!, "No")</f>
        <v>#REF!</v>
      </c>
      <c r="N6" s="338"/>
    </row>
    <row r="7" spans="2:89" ht="15" customHeight="1" x14ac:dyDescent="0.35">
      <c r="B7" s="323" t="s">
        <v>49</v>
      </c>
      <c r="C7" s="403" t="s">
        <v>118</v>
      </c>
      <c r="D7" s="327" t="s">
        <v>119</v>
      </c>
      <c r="E7" s="327" t="s">
        <v>120</v>
      </c>
      <c r="F7" s="331" t="s">
        <v>121</v>
      </c>
      <c r="G7" s="331" t="s">
        <v>122</v>
      </c>
      <c r="H7" s="333" t="s">
        <v>123</v>
      </c>
      <c r="I7" s="334" t="s">
        <v>17</v>
      </c>
      <c r="J7" s="335"/>
      <c r="K7" s="335"/>
      <c r="L7" s="336" t="s">
        <v>18</v>
      </c>
      <c r="M7" s="335"/>
      <c r="N7" s="335"/>
      <c r="O7" s="321" t="s">
        <v>19</v>
      </c>
      <c r="P7" s="322"/>
      <c r="Q7" s="322"/>
      <c r="R7" s="321" t="s">
        <v>20</v>
      </c>
      <c r="S7" s="322"/>
      <c r="T7" s="322"/>
      <c r="U7" s="321" t="s">
        <v>21</v>
      </c>
      <c r="V7" s="322"/>
      <c r="W7" s="322"/>
      <c r="X7" s="321" t="s">
        <v>22</v>
      </c>
      <c r="Y7" s="322"/>
      <c r="Z7" s="322"/>
      <c r="AA7" s="321" t="s">
        <v>23</v>
      </c>
      <c r="AB7" s="322"/>
      <c r="AC7" s="322"/>
      <c r="AD7" s="321" t="s">
        <v>24</v>
      </c>
      <c r="AE7" s="322"/>
      <c r="AF7" s="322"/>
      <c r="AG7" s="321" t="s">
        <v>25</v>
      </c>
      <c r="AH7" s="322"/>
      <c r="AI7" s="322"/>
      <c r="AJ7" s="321" t="s">
        <v>26</v>
      </c>
      <c r="AK7" s="322"/>
      <c r="AL7" s="322"/>
      <c r="AM7" s="321" t="s">
        <v>27</v>
      </c>
      <c r="AN7" s="322"/>
      <c r="AO7" s="322"/>
      <c r="AP7" s="321" t="s">
        <v>28</v>
      </c>
      <c r="AQ7" s="322"/>
      <c r="AR7" s="322"/>
      <c r="AS7" s="321" t="s">
        <v>29</v>
      </c>
      <c r="AT7" s="322"/>
      <c r="AU7" s="322"/>
      <c r="AV7" s="321" t="s">
        <v>30</v>
      </c>
      <c r="AW7" s="322"/>
      <c r="AX7" s="322"/>
      <c r="AY7" s="321" t="s">
        <v>31</v>
      </c>
      <c r="AZ7" s="322"/>
      <c r="BA7" s="322"/>
      <c r="BB7" s="321" t="s">
        <v>32</v>
      </c>
      <c r="BC7" s="322"/>
      <c r="BD7" s="322"/>
      <c r="BE7" s="321" t="s">
        <v>33</v>
      </c>
      <c r="BF7" s="322"/>
      <c r="BG7" s="322"/>
      <c r="BH7" s="315" t="s">
        <v>34</v>
      </c>
      <c r="BI7" s="316"/>
      <c r="BJ7" s="316"/>
      <c r="BK7" s="315" t="s">
        <v>35</v>
      </c>
      <c r="BL7" s="316"/>
      <c r="BM7" s="316"/>
      <c r="BN7" s="317" t="s">
        <v>36</v>
      </c>
      <c r="BO7" s="318"/>
      <c r="BP7" s="318"/>
      <c r="BQ7" s="319" t="s">
        <v>37</v>
      </c>
      <c r="BR7" s="320"/>
      <c r="BS7" s="320"/>
      <c r="BT7" s="310" t="s">
        <v>38</v>
      </c>
      <c r="BU7" s="311"/>
      <c r="BV7" s="311"/>
      <c r="BW7" s="310" t="s">
        <v>39</v>
      </c>
      <c r="BX7" s="311"/>
      <c r="BY7" s="311"/>
      <c r="BZ7" s="310" t="s">
        <v>40</v>
      </c>
      <c r="CA7" s="311"/>
      <c r="CB7" s="311"/>
      <c r="CC7" s="310" t="s">
        <v>41</v>
      </c>
      <c r="CD7" s="311"/>
      <c r="CE7" s="311"/>
      <c r="CF7" s="310" t="s">
        <v>42</v>
      </c>
      <c r="CG7" s="311"/>
      <c r="CH7" s="311"/>
      <c r="CI7" s="310" t="s">
        <v>43</v>
      </c>
      <c r="CJ7" s="311"/>
      <c r="CK7" s="311"/>
    </row>
    <row r="8" spans="2:89" ht="15.75" customHeight="1" thickBot="1" x14ac:dyDescent="0.4">
      <c r="B8" s="402"/>
      <c r="C8" s="404"/>
      <c r="D8" s="405"/>
      <c r="E8" s="405"/>
      <c r="F8" s="406"/>
      <c r="G8" s="406"/>
      <c r="H8" s="399"/>
      <c r="I8" s="115" t="s">
        <v>47</v>
      </c>
      <c r="J8" s="71" t="s">
        <v>50</v>
      </c>
      <c r="K8" s="71" t="s">
        <v>51</v>
      </c>
      <c r="L8" s="71" t="s">
        <v>47</v>
      </c>
      <c r="M8" s="71" t="s">
        <v>50</v>
      </c>
      <c r="N8" s="71" t="s">
        <v>51</v>
      </c>
      <c r="O8" s="71" t="s">
        <v>47</v>
      </c>
      <c r="P8" s="71" t="s">
        <v>50</v>
      </c>
      <c r="Q8" s="71" t="s">
        <v>51</v>
      </c>
      <c r="R8" s="71" t="s">
        <v>47</v>
      </c>
      <c r="S8" s="71" t="s">
        <v>50</v>
      </c>
      <c r="T8" s="71" t="s">
        <v>51</v>
      </c>
      <c r="U8" s="71" t="s">
        <v>47</v>
      </c>
      <c r="V8" s="71" t="s">
        <v>50</v>
      </c>
      <c r="W8" s="71" t="s">
        <v>51</v>
      </c>
      <c r="X8" s="71" t="s">
        <v>47</v>
      </c>
      <c r="Y8" s="71" t="s">
        <v>50</v>
      </c>
      <c r="Z8" s="71" t="s">
        <v>51</v>
      </c>
      <c r="AA8" s="71" t="s">
        <v>47</v>
      </c>
      <c r="AB8" s="71" t="s">
        <v>50</v>
      </c>
      <c r="AC8" s="71" t="s">
        <v>51</v>
      </c>
      <c r="AD8" s="71" t="s">
        <v>47</v>
      </c>
      <c r="AE8" s="71" t="s">
        <v>50</v>
      </c>
      <c r="AF8" s="71" t="s">
        <v>51</v>
      </c>
      <c r="AG8" s="71" t="s">
        <v>47</v>
      </c>
      <c r="AH8" s="71" t="s">
        <v>50</v>
      </c>
      <c r="AI8" s="71" t="s">
        <v>51</v>
      </c>
      <c r="AJ8" s="71" t="s">
        <v>47</v>
      </c>
      <c r="AK8" s="71" t="s">
        <v>50</v>
      </c>
      <c r="AL8" s="71" t="s">
        <v>51</v>
      </c>
      <c r="AM8" s="71" t="s">
        <v>47</v>
      </c>
      <c r="AN8" s="71" t="s">
        <v>50</v>
      </c>
      <c r="AO8" s="71" t="s">
        <v>51</v>
      </c>
      <c r="AP8" s="71" t="s">
        <v>47</v>
      </c>
      <c r="AQ8" s="71" t="s">
        <v>50</v>
      </c>
      <c r="AR8" s="71" t="s">
        <v>51</v>
      </c>
      <c r="AS8" s="71" t="s">
        <v>47</v>
      </c>
      <c r="AT8" s="71" t="s">
        <v>50</v>
      </c>
      <c r="AU8" s="71" t="s">
        <v>51</v>
      </c>
      <c r="AV8" s="71" t="s">
        <v>47</v>
      </c>
      <c r="AW8" s="71" t="s">
        <v>50</v>
      </c>
      <c r="AX8" s="71" t="s">
        <v>51</v>
      </c>
      <c r="AY8" s="71" t="s">
        <v>47</v>
      </c>
      <c r="AZ8" s="71" t="s">
        <v>50</v>
      </c>
      <c r="BA8" s="71" t="s">
        <v>51</v>
      </c>
      <c r="BB8" s="71" t="s">
        <v>47</v>
      </c>
      <c r="BC8" s="71" t="s">
        <v>50</v>
      </c>
      <c r="BD8" s="71" t="s">
        <v>51</v>
      </c>
      <c r="BE8" s="71" t="s">
        <v>47</v>
      </c>
      <c r="BF8" s="71" t="s">
        <v>50</v>
      </c>
      <c r="BG8" s="72" t="s">
        <v>51</v>
      </c>
      <c r="BH8" s="71" t="s">
        <v>47</v>
      </c>
      <c r="BI8" s="71" t="s">
        <v>50</v>
      </c>
      <c r="BJ8" s="72" t="s">
        <v>51</v>
      </c>
      <c r="BK8" s="71" t="s">
        <v>47</v>
      </c>
      <c r="BL8" s="71" t="s">
        <v>50</v>
      </c>
      <c r="BM8" s="72" t="s">
        <v>51</v>
      </c>
      <c r="BN8" s="71" t="s">
        <v>47</v>
      </c>
      <c r="BO8" s="71" t="s">
        <v>50</v>
      </c>
      <c r="BP8" s="72" t="s">
        <v>51</v>
      </c>
      <c r="BQ8" s="71" t="s">
        <v>47</v>
      </c>
      <c r="BR8" s="71" t="s">
        <v>50</v>
      </c>
      <c r="BS8" s="72" t="s">
        <v>51</v>
      </c>
      <c r="BT8" s="71" t="s">
        <v>47</v>
      </c>
      <c r="BU8" s="71" t="s">
        <v>50</v>
      </c>
      <c r="BV8" s="72" t="s">
        <v>51</v>
      </c>
      <c r="BW8" s="71" t="s">
        <v>47</v>
      </c>
      <c r="BX8" s="71" t="s">
        <v>50</v>
      </c>
      <c r="BY8" s="72" t="s">
        <v>51</v>
      </c>
      <c r="BZ8" s="71" t="s">
        <v>47</v>
      </c>
      <c r="CA8" s="71" t="s">
        <v>50</v>
      </c>
      <c r="CB8" s="72" t="s">
        <v>51</v>
      </c>
      <c r="CC8" s="71" t="s">
        <v>47</v>
      </c>
      <c r="CD8" s="71" t="s">
        <v>50</v>
      </c>
      <c r="CE8" s="72" t="s">
        <v>51</v>
      </c>
      <c r="CF8" s="71" t="s">
        <v>47</v>
      </c>
      <c r="CG8" s="71" t="s">
        <v>50</v>
      </c>
      <c r="CH8" s="72" t="s">
        <v>51</v>
      </c>
      <c r="CI8" s="71" t="s">
        <v>47</v>
      </c>
      <c r="CJ8" s="71" t="s">
        <v>50</v>
      </c>
      <c r="CK8" s="72" t="s">
        <v>51</v>
      </c>
    </row>
    <row r="9" spans="2:89" ht="16" customHeight="1" thickBot="1" x14ac:dyDescent="0.4">
      <c r="B9" s="400" t="s">
        <v>115</v>
      </c>
      <c r="C9" s="401"/>
      <c r="D9" s="401"/>
      <c r="E9" s="401"/>
      <c r="F9" s="401"/>
      <c r="G9" s="401"/>
      <c r="H9" s="401"/>
      <c r="I9" s="63"/>
      <c r="J9" s="63"/>
      <c r="K9" s="63"/>
      <c r="L9" s="63"/>
      <c r="M9" s="63"/>
      <c r="N9" s="63"/>
      <c r="O9" s="63"/>
      <c r="P9" s="63"/>
      <c r="Q9" s="63"/>
      <c r="R9" s="63"/>
      <c r="S9" s="63"/>
      <c r="T9" s="63"/>
      <c r="U9" s="63"/>
      <c r="V9" s="63"/>
      <c r="W9" s="63"/>
      <c r="X9" s="63"/>
      <c r="Y9" s="63"/>
      <c r="Z9" s="63"/>
      <c r="AA9" s="63"/>
      <c r="AB9" s="63"/>
      <c r="AC9" s="63"/>
      <c r="AD9" s="63"/>
      <c r="AE9" s="63"/>
      <c r="AF9" s="63"/>
      <c r="AG9" s="63"/>
      <c r="AH9" s="63"/>
      <c r="AI9" s="63"/>
      <c r="AJ9" s="63"/>
      <c r="AK9" s="63"/>
      <c r="AL9" s="63"/>
      <c r="AM9" s="63"/>
      <c r="AN9" s="63"/>
      <c r="AO9" s="63"/>
      <c r="AP9" s="63"/>
      <c r="AQ9" s="63"/>
      <c r="AR9" s="63"/>
      <c r="AS9" s="63"/>
      <c r="AT9" s="63"/>
      <c r="AU9" s="63"/>
      <c r="AV9" s="63"/>
      <c r="AW9" s="63"/>
      <c r="AX9" s="63"/>
      <c r="AY9" s="63"/>
      <c r="AZ9" s="63"/>
      <c r="BA9" s="63"/>
      <c r="BB9" s="63"/>
      <c r="BC9" s="63"/>
      <c r="BD9" s="63"/>
      <c r="BE9" s="63"/>
      <c r="BF9" s="63"/>
      <c r="BG9" s="63"/>
      <c r="BH9" s="63"/>
      <c r="BI9" s="63"/>
      <c r="BJ9" s="63"/>
      <c r="BK9" s="63"/>
      <c r="BL9" s="63"/>
      <c r="BM9" s="63"/>
      <c r="BN9" s="63"/>
      <c r="BO9" s="63"/>
      <c r="BP9" s="63"/>
      <c r="BQ9" s="63"/>
      <c r="BR9" s="63"/>
      <c r="BS9" s="63"/>
      <c r="BT9" s="63"/>
      <c r="BU9" s="63"/>
      <c r="BV9" s="63"/>
      <c r="BW9" s="63"/>
      <c r="BX9" s="63"/>
      <c r="BY9" s="63"/>
      <c r="BZ9" s="63"/>
      <c r="CA9" s="63"/>
      <c r="CB9" s="63"/>
      <c r="CC9" s="63"/>
      <c r="CD9" s="63"/>
      <c r="CE9" s="63"/>
      <c r="CF9" s="63"/>
      <c r="CG9" s="63"/>
      <c r="CH9" s="63"/>
      <c r="CI9" s="63"/>
      <c r="CJ9" s="63"/>
      <c r="CK9" s="63"/>
    </row>
    <row r="10" spans="2:89" ht="45" customHeight="1" x14ac:dyDescent="0.35">
      <c r="B10" s="44" t="s">
        <v>180</v>
      </c>
      <c r="C10" s="45" t="s">
        <v>124</v>
      </c>
      <c r="D10" s="52" t="s">
        <v>130</v>
      </c>
      <c r="E10" s="53" t="s">
        <v>134</v>
      </c>
      <c r="F10" s="55" t="s">
        <v>137</v>
      </c>
      <c r="G10" s="46" t="s">
        <v>145</v>
      </c>
      <c r="H10" s="69" t="s">
        <v>147</v>
      </c>
      <c r="I10" s="2" t="s">
        <v>52</v>
      </c>
      <c r="J10" s="2"/>
      <c r="K10" s="2"/>
      <c r="L10" s="2" t="s">
        <v>52</v>
      </c>
      <c r="M10" s="2"/>
      <c r="N10" s="2"/>
      <c r="O10" s="2" t="s">
        <v>52</v>
      </c>
      <c r="P10" s="2"/>
      <c r="Q10" s="2"/>
      <c r="R10" s="2" t="s">
        <v>52</v>
      </c>
      <c r="S10" s="2"/>
      <c r="T10" s="2"/>
      <c r="U10" s="2" t="s">
        <v>52</v>
      </c>
      <c r="V10" s="2"/>
      <c r="W10" s="2"/>
      <c r="X10" s="2" t="s">
        <v>52</v>
      </c>
      <c r="Y10" s="2"/>
      <c r="Z10" s="2"/>
      <c r="AA10" s="2" t="s">
        <v>52</v>
      </c>
      <c r="AB10" s="2"/>
      <c r="AC10" s="2"/>
      <c r="AD10" s="2" t="s">
        <v>52</v>
      </c>
      <c r="AE10" s="2"/>
      <c r="AF10" s="2"/>
      <c r="AG10" s="2" t="s">
        <v>52</v>
      </c>
      <c r="AH10" s="2"/>
      <c r="AI10" s="2"/>
      <c r="AJ10" s="2" t="s">
        <v>52</v>
      </c>
      <c r="AK10" s="2"/>
      <c r="AL10" s="2"/>
      <c r="AM10" s="2" t="s">
        <v>52</v>
      </c>
      <c r="AN10" s="2"/>
      <c r="AO10" s="2"/>
      <c r="AP10" s="2" t="s">
        <v>52</v>
      </c>
      <c r="AQ10" s="2"/>
      <c r="AR10" s="2"/>
      <c r="AS10" s="2" t="s">
        <v>52</v>
      </c>
      <c r="AT10" s="2"/>
      <c r="AU10" s="2"/>
      <c r="AV10" s="2" t="s">
        <v>52</v>
      </c>
      <c r="AW10" s="2"/>
      <c r="AX10" s="2"/>
      <c r="AY10" s="2" t="s">
        <v>52</v>
      </c>
      <c r="AZ10" s="2"/>
      <c r="BA10" s="2"/>
      <c r="BB10" s="2" t="s">
        <v>52</v>
      </c>
      <c r="BC10" s="2"/>
      <c r="BD10" s="2"/>
      <c r="BE10" s="2" t="s">
        <v>52</v>
      </c>
      <c r="BF10" s="2"/>
      <c r="BG10" s="2"/>
      <c r="BH10" s="2" t="s">
        <v>52</v>
      </c>
      <c r="BI10" s="2"/>
      <c r="BJ10" s="2"/>
      <c r="BK10" s="2" t="s">
        <v>52</v>
      </c>
      <c r="BL10" s="2"/>
      <c r="BM10" s="2"/>
      <c r="BN10" s="2" t="s">
        <v>52</v>
      </c>
      <c r="BO10" s="2"/>
      <c r="BP10" s="2"/>
      <c r="BQ10" s="2" t="s">
        <v>52</v>
      </c>
      <c r="BR10" s="2"/>
      <c r="BS10" s="2"/>
      <c r="BT10" s="2" t="s">
        <v>52</v>
      </c>
      <c r="BU10" s="2"/>
      <c r="BV10" s="2"/>
      <c r="BW10" s="2" t="s">
        <v>52</v>
      </c>
      <c r="BX10" s="2"/>
      <c r="BY10" s="2"/>
      <c r="BZ10" s="2" t="s">
        <v>52</v>
      </c>
      <c r="CA10" s="2"/>
      <c r="CB10" s="2"/>
      <c r="CC10" s="2" t="s">
        <v>52</v>
      </c>
      <c r="CD10" s="2"/>
      <c r="CE10" s="2"/>
      <c r="CF10" s="2" t="s">
        <v>52</v>
      </c>
      <c r="CG10" s="2"/>
      <c r="CH10" s="2"/>
      <c r="CI10" s="2" t="s">
        <v>52</v>
      </c>
      <c r="CJ10" s="2"/>
      <c r="CK10" s="2"/>
    </row>
    <row r="11" spans="2:89" ht="45" customHeight="1" x14ac:dyDescent="0.35">
      <c r="B11" s="44" t="s">
        <v>184</v>
      </c>
      <c r="C11" s="22" t="s">
        <v>181</v>
      </c>
      <c r="D11" s="18" t="s">
        <v>130</v>
      </c>
      <c r="E11" s="18" t="s">
        <v>134</v>
      </c>
      <c r="F11" s="7" t="s">
        <v>183</v>
      </c>
      <c r="G11" s="18" t="s">
        <v>145</v>
      </c>
      <c r="H11" s="65" t="s">
        <v>147</v>
      </c>
      <c r="I11" s="2" t="s">
        <v>52</v>
      </c>
      <c r="J11" s="2"/>
      <c r="K11" s="2"/>
      <c r="L11" s="2" t="s">
        <v>52</v>
      </c>
      <c r="M11" s="2"/>
      <c r="N11" s="2"/>
      <c r="O11" s="2" t="s">
        <v>52</v>
      </c>
      <c r="P11" s="2"/>
      <c r="Q11" s="2"/>
      <c r="R11" s="2" t="s">
        <v>52</v>
      </c>
      <c r="S11" s="2"/>
      <c r="T11" s="2"/>
      <c r="U11" s="2" t="s">
        <v>52</v>
      </c>
      <c r="V11" s="2"/>
      <c r="W11" s="2"/>
      <c r="X11" s="2" t="s">
        <v>52</v>
      </c>
      <c r="Y11" s="2"/>
      <c r="Z11" s="2"/>
      <c r="AA11" s="2" t="s">
        <v>52</v>
      </c>
      <c r="AB11" s="2"/>
      <c r="AC11" s="2"/>
      <c r="AD11" s="2" t="s">
        <v>52</v>
      </c>
      <c r="AE11" s="2"/>
      <c r="AF11" s="2"/>
      <c r="AG11" s="2" t="s">
        <v>52</v>
      </c>
      <c r="AH11" s="2"/>
      <c r="AI11" s="2"/>
      <c r="AJ11" s="2" t="s">
        <v>52</v>
      </c>
      <c r="AK11" s="2"/>
      <c r="AL11" s="2"/>
      <c r="AM11" s="2" t="s">
        <v>52</v>
      </c>
      <c r="AN11" s="2"/>
      <c r="AO11" s="2"/>
      <c r="AP11" s="2" t="s">
        <v>52</v>
      </c>
      <c r="AQ11" s="2"/>
      <c r="AR11" s="2"/>
      <c r="AS11" s="2" t="s">
        <v>52</v>
      </c>
      <c r="AT11" s="2"/>
      <c r="AU11" s="2"/>
      <c r="AV11" s="2" t="s">
        <v>52</v>
      </c>
      <c r="AW11" s="2"/>
      <c r="AX11" s="2"/>
      <c r="AY11" s="2" t="s">
        <v>52</v>
      </c>
      <c r="AZ11" s="2"/>
      <c r="BA11" s="2"/>
      <c r="BB11" s="2" t="s">
        <v>52</v>
      </c>
      <c r="BC11" s="2"/>
      <c r="BD11" s="2"/>
      <c r="BE11" s="2" t="s">
        <v>52</v>
      </c>
      <c r="BF11" s="2"/>
      <c r="BG11" s="2"/>
      <c r="BH11" s="2" t="s">
        <v>52</v>
      </c>
      <c r="BI11" s="2"/>
      <c r="BJ11" s="2"/>
      <c r="BK11" s="2" t="s">
        <v>52</v>
      </c>
      <c r="BL11" s="2"/>
      <c r="BM11" s="2"/>
      <c r="BN11" s="2" t="s">
        <v>52</v>
      </c>
      <c r="BO11" s="2"/>
      <c r="BP11" s="2"/>
      <c r="BQ11" s="2" t="s">
        <v>52</v>
      </c>
      <c r="BR11" s="2"/>
      <c r="BS11" s="2"/>
      <c r="BT11" s="2" t="s">
        <v>52</v>
      </c>
      <c r="BU11" s="2"/>
      <c r="BV11" s="2"/>
      <c r="BW11" s="2" t="s">
        <v>52</v>
      </c>
      <c r="BX11" s="2"/>
      <c r="BY11" s="2"/>
      <c r="BZ11" s="2" t="s">
        <v>52</v>
      </c>
      <c r="CA11" s="2"/>
      <c r="CB11" s="2"/>
      <c r="CC11" s="2" t="s">
        <v>52</v>
      </c>
      <c r="CD11" s="2"/>
      <c r="CE11" s="2"/>
      <c r="CF11" s="2" t="s">
        <v>52</v>
      </c>
      <c r="CG11" s="2"/>
      <c r="CH11" s="2"/>
      <c r="CI11" s="2" t="s">
        <v>52</v>
      </c>
      <c r="CJ11" s="2"/>
      <c r="CK11" s="2"/>
    </row>
    <row r="12" spans="2:89" ht="45" customHeight="1" x14ac:dyDescent="0.35">
      <c r="B12" s="44" t="s">
        <v>185</v>
      </c>
      <c r="C12" s="22" t="s">
        <v>127</v>
      </c>
      <c r="D12" s="18" t="s">
        <v>130</v>
      </c>
      <c r="E12" s="18" t="s">
        <v>134</v>
      </c>
      <c r="F12" s="7" t="s">
        <v>140</v>
      </c>
      <c r="G12" s="18" t="s">
        <v>145</v>
      </c>
      <c r="H12" s="65" t="s">
        <v>148</v>
      </c>
      <c r="I12" s="2" t="s">
        <v>52</v>
      </c>
      <c r="J12" s="2"/>
      <c r="K12" s="2"/>
      <c r="L12" s="2" t="s">
        <v>52</v>
      </c>
      <c r="M12" s="2"/>
      <c r="N12" s="2"/>
      <c r="O12" s="2" t="s">
        <v>52</v>
      </c>
      <c r="P12" s="2"/>
      <c r="Q12" s="2"/>
      <c r="R12" s="2" t="s">
        <v>52</v>
      </c>
      <c r="S12" s="2"/>
      <c r="T12" s="2"/>
      <c r="U12" s="2" t="s">
        <v>52</v>
      </c>
      <c r="V12" s="2"/>
      <c r="W12" s="2"/>
      <c r="X12" s="2" t="s">
        <v>52</v>
      </c>
      <c r="Y12" s="2"/>
      <c r="Z12" s="2"/>
      <c r="AA12" s="2" t="s">
        <v>52</v>
      </c>
      <c r="AB12" s="2"/>
      <c r="AC12" s="2"/>
      <c r="AD12" s="2" t="s">
        <v>52</v>
      </c>
      <c r="AE12" s="2"/>
      <c r="AF12" s="2"/>
      <c r="AG12" s="2" t="s">
        <v>52</v>
      </c>
      <c r="AH12" s="2"/>
      <c r="AI12" s="2"/>
      <c r="AJ12" s="2" t="s">
        <v>52</v>
      </c>
      <c r="AK12" s="2"/>
      <c r="AL12" s="2"/>
      <c r="AM12" s="2" t="s">
        <v>52</v>
      </c>
      <c r="AN12" s="2"/>
      <c r="AO12" s="2"/>
      <c r="AP12" s="2" t="s">
        <v>52</v>
      </c>
      <c r="AQ12" s="2"/>
      <c r="AR12" s="2"/>
      <c r="AS12" s="2" t="s">
        <v>52</v>
      </c>
      <c r="AT12" s="2"/>
      <c r="AU12" s="2"/>
      <c r="AV12" s="2" t="s">
        <v>52</v>
      </c>
      <c r="AW12" s="2"/>
      <c r="AX12" s="2"/>
      <c r="AY12" s="2" t="s">
        <v>52</v>
      </c>
      <c r="AZ12" s="2"/>
      <c r="BA12" s="2"/>
      <c r="BB12" s="2" t="s">
        <v>52</v>
      </c>
      <c r="BC12" s="2"/>
      <c r="BD12" s="2"/>
      <c r="BE12" s="2" t="s">
        <v>52</v>
      </c>
      <c r="BF12" s="2"/>
      <c r="BG12" s="2"/>
      <c r="BH12" s="2" t="s">
        <v>52</v>
      </c>
      <c r="BI12" s="2"/>
      <c r="BJ12" s="2"/>
      <c r="BK12" s="2" t="s">
        <v>52</v>
      </c>
      <c r="BL12" s="2"/>
      <c r="BM12" s="2"/>
      <c r="BN12" s="2" t="s">
        <v>52</v>
      </c>
      <c r="BO12" s="2"/>
      <c r="BP12" s="2"/>
      <c r="BQ12" s="2" t="s">
        <v>52</v>
      </c>
      <c r="BR12" s="2"/>
      <c r="BS12" s="2"/>
      <c r="BT12" s="2" t="s">
        <v>52</v>
      </c>
      <c r="BU12" s="2"/>
      <c r="BV12" s="2"/>
      <c r="BW12" s="2" t="s">
        <v>52</v>
      </c>
      <c r="BX12" s="2"/>
      <c r="BY12" s="2"/>
      <c r="BZ12" s="2" t="s">
        <v>52</v>
      </c>
      <c r="CA12" s="2"/>
      <c r="CB12" s="2"/>
      <c r="CC12" s="2" t="s">
        <v>52</v>
      </c>
      <c r="CD12" s="2"/>
      <c r="CE12" s="2"/>
      <c r="CF12" s="2" t="s">
        <v>52</v>
      </c>
      <c r="CG12" s="2"/>
      <c r="CH12" s="2"/>
      <c r="CI12" s="2" t="s">
        <v>52</v>
      </c>
      <c r="CJ12" s="2"/>
      <c r="CK12" s="2"/>
    </row>
    <row r="13" spans="2:89" ht="45" customHeight="1" x14ac:dyDescent="0.35">
      <c r="B13" s="44" t="s">
        <v>186</v>
      </c>
      <c r="C13" s="22" t="s">
        <v>195</v>
      </c>
      <c r="D13" s="18" t="s">
        <v>130</v>
      </c>
      <c r="E13" s="18" t="s">
        <v>134</v>
      </c>
      <c r="F13" s="7" t="s">
        <v>196</v>
      </c>
      <c r="G13" s="18" t="s">
        <v>145</v>
      </c>
      <c r="H13" s="65" t="s">
        <v>147</v>
      </c>
      <c r="I13" s="2" t="s">
        <v>52</v>
      </c>
      <c r="J13" s="2"/>
      <c r="K13" s="2"/>
      <c r="L13" s="2" t="s">
        <v>52</v>
      </c>
      <c r="M13" s="2"/>
      <c r="N13" s="2"/>
      <c r="O13" s="2" t="s">
        <v>52</v>
      </c>
      <c r="P13" s="2"/>
      <c r="Q13" s="2"/>
      <c r="R13" s="2" t="s">
        <v>52</v>
      </c>
      <c r="S13" s="2"/>
      <c r="T13" s="2"/>
      <c r="U13" s="2" t="s">
        <v>52</v>
      </c>
      <c r="V13" s="2"/>
      <c r="W13" s="2"/>
      <c r="X13" s="2" t="s">
        <v>52</v>
      </c>
      <c r="Y13" s="2"/>
      <c r="Z13" s="2"/>
      <c r="AA13" s="2" t="s">
        <v>52</v>
      </c>
      <c r="AB13" s="2"/>
      <c r="AC13" s="2"/>
      <c r="AD13" s="2" t="s">
        <v>52</v>
      </c>
      <c r="AE13" s="2"/>
      <c r="AF13" s="2"/>
      <c r="AG13" s="2" t="s">
        <v>52</v>
      </c>
      <c r="AH13" s="2"/>
      <c r="AI13" s="2"/>
      <c r="AJ13" s="2" t="s">
        <v>52</v>
      </c>
      <c r="AK13" s="2"/>
      <c r="AL13" s="2"/>
      <c r="AM13" s="2" t="s">
        <v>52</v>
      </c>
      <c r="AN13" s="2"/>
      <c r="AO13" s="2"/>
      <c r="AP13" s="2" t="s">
        <v>52</v>
      </c>
      <c r="AQ13" s="2"/>
      <c r="AR13" s="2"/>
      <c r="AS13" s="2" t="s">
        <v>52</v>
      </c>
      <c r="AT13" s="2"/>
      <c r="AU13" s="2"/>
      <c r="AV13" s="2" t="s">
        <v>52</v>
      </c>
      <c r="AW13" s="2"/>
      <c r="AX13" s="2"/>
      <c r="AY13" s="2" t="s">
        <v>52</v>
      </c>
      <c r="AZ13" s="2"/>
      <c r="BA13" s="2"/>
      <c r="BB13" s="2" t="s">
        <v>52</v>
      </c>
      <c r="BC13" s="2"/>
      <c r="BD13" s="2"/>
      <c r="BE13" s="2" t="s">
        <v>52</v>
      </c>
      <c r="BF13" s="2"/>
      <c r="BG13" s="2"/>
      <c r="BH13" s="2" t="s">
        <v>52</v>
      </c>
      <c r="BI13" s="2"/>
      <c r="BJ13" s="2"/>
      <c r="BK13" s="2" t="s">
        <v>52</v>
      </c>
      <c r="BL13" s="2"/>
      <c r="BM13" s="2"/>
      <c r="BN13" s="2" t="s">
        <v>52</v>
      </c>
      <c r="BO13" s="2"/>
      <c r="BP13" s="2"/>
      <c r="BQ13" s="2" t="s">
        <v>52</v>
      </c>
      <c r="BR13" s="2"/>
      <c r="BS13" s="2"/>
      <c r="BT13" s="2" t="s">
        <v>52</v>
      </c>
      <c r="BU13" s="2"/>
      <c r="BV13" s="2"/>
      <c r="BW13" s="2" t="s">
        <v>52</v>
      </c>
      <c r="BX13" s="2"/>
      <c r="BY13" s="2"/>
      <c r="BZ13" s="2" t="s">
        <v>52</v>
      </c>
      <c r="CA13" s="2"/>
      <c r="CB13" s="2"/>
      <c r="CC13" s="2" t="s">
        <v>52</v>
      </c>
      <c r="CD13" s="2"/>
      <c r="CE13" s="2"/>
      <c r="CF13" s="2" t="s">
        <v>52</v>
      </c>
      <c r="CG13" s="2"/>
      <c r="CH13" s="2"/>
      <c r="CI13" s="2" t="s">
        <v>52</v>
      </c>
      <c r="CJ13" s="2"/>
      <c r="CK13" s="2"/>
    </row>
    <row r="14" spans="2:89" ht="45" customHeight="1" x14ac:dyDescent="0.35">
      <c r="B14" s="44" t="s">
        <v>187</v>
      </c>
      <c r="C14" s="22" t="s">
        <v>192</v>
      </c>
      <c r="D14" s="7" t="s">
        <v>130</v>
      </c>
      <c r="E14" s="18" t="s">
        <v>194</v>
      </c>
      <c r="F14" s="7" t="s">
        <v>191</v>
      </c>
      <c r="G14" s="18" t="s">
        <v>197</v>
      </c>
      <c r="H14" s="65" t="s">
        <v>147</v>
      </c>
      <c r="I14" s="2" t="s">
        <v>52</v>
      </c>
      <c r="J14" s="2"/>
      <c r="K14" s="2"/>
      <c r="L14" s="2" t="s">
        <v>52</v>
      </c>
      <c r="M14" s="2"/>
      <c r="N14" s="2"/>
      <c r="O14" s="2" t="s">
        <v>52</v>
      </c>
      <c r="P14" s="2"/>
      <c r="Q14" s="2"/>
      <c r="R14" s="2" t="s">
        <v>52</v>
      </c>
      <c r="S14" s="2"/>
      <c r="T14" s="2"/>
      <c r="U14" s="2" t="s">
        <v>52</v>
      </c>
      <c r="V14" s="2"/>
      <c r="W14" s="2"/>
      <c r="X14" s="2" t="s">
        <v>52</v>
      </c>
      <c r="Y14" s="2"/>
      <c r="Z14" s="2"/>
      <c r="AA14" s="2" t="s">
        <v>52</v>
      </c>
      <c r="AB14" s="2"/>
      <c r="AC14" s="2"/>
      <c r="AD14" s="2" t="s">
        <v>52</v>
      </c>
      <c r="AE14" s="2"/>
      <c r="AF14" s="2"/>
      <c r="AG14" s="2" t="s">
        <v>52</v>
      </c>
      <c r="AH14" s="2"/>
      <c r="AI14" s="2"/>
      <c r="AJ14" s="2" t="s">
        <v>52</v>
      </c>
      <c r="AK14" s="2"/>
      <c r="AL14" s="2"/>
      <c r="AM14" s="2" t="s">
        <v>52</v>
      </c>
      <c r="AN14" s="2"/>
      <c r="AO14" s="2"/>
      <c r="AP14" s="2" t="s">
        <v>52</v>
      </c>
      <c r="AQ14" s="2"/>
      <c r="AR14" s="2"/>
      <c r="AS14" s="2" t="s">
        <v>52</v>
      </c>
      <c r="AT14" s="2"/>
      <c r="AU14" s="2"/>
      <c r="AV14" s="2" t="s">
        <v>52</v>
      </c>
      <c r="AW14" s="2"/>
      <c r="AX14" s="2"/>
      <c r="AY14" s="2" t="s">
        <v>52</v>
      </c>
      <c r="AZ14" s="2"/>
      <c r="BA14" s="2"/>
      <c r="BB14" s="2" t="s">
        <v>52</v>
      </c>
      <c r="BC14" s="2"/>
      <c r="BD14" s="2"/>
      <c r="BE14" s="2" t="s">
        <v>52</v>
      </c>
      <c r="BF14" s="2"/>
      <c r="BG14" s="2"/>
      <c r="BH14" s="2" t="s">
        <v>52</v>
      </c>
      <c r="BI14" s="2"/>
      <c r="BJ14" s="2"/>
      <c r="BK14" s="2" t="s">
        <v>52</v>
      </c>
      <c r="BL14" s="2"/>
      <c r="BM14" s="2"/>
      <c r="BN14" s="2" t="s">
        <v>52</v>
      </c>
      <c r="BO14" s="2"/>
      <c r="BP14" s="2"/>
      <c r="BQ14" s="2" t="s">
        <v>52</v>
      </c>
      <c r="BR14" s="2"/>
      <c r="BS14" s="2"/>
      <c r="BT14" s="2" t="s">
        <v>52</v>
      </c>
      <c r="BU14" s="2"/>
      <c r="BV14" s="2"/>
      <c r="BW14" s="2" t="s">
        <v>52</v>
      </c>
      <c r="BX14" s="2"/>
      <c r="BY14" s="2"/>
      <c r="BZ14" s="2" t="s">
        <v>52</v>
      </c>
      <c r="CA14" s="2"/>
      <c r="CB14" s="2"/>
      <c r="CC14" s="2" t="s">
        <v>52</v>
      </c>
      <c r="CD14" s="2"/>
      <c r="CE14" s="2"/>
      <c r="CF14" s="2" t="s">
        <v>52</v>
      </c>
      <c r="CG14" s="2"/>
      <c r="CH14" s="2"/>
      <c r="CI14" s="2" t="s">
        <v>52</v>
      </c>
      <c r="CJ14" s="2"/>
      <c r="CK14" s="2"/>
    </row>
    <row r="15" spans="2:89" ht="45" customHeight="1" thickBot="1" x14ac:dyDescent="0.4">
      <c r="B15" s="44" t="s">
        <v>188</v>
      </c>
      <c r="C15" s="22" t="s">
        <v>189</v>
      </c>
      <c r="D15" s="7" t="s">
        <v>193</v>
      </c>
      <c r="E15" s="18" t="s">
        <v>134</v>
      </c>
      <c r="F15" s="7" t="s">
        <v>190</v>
      </c>
      <c r="G15" s="18" t="s">
        <v>197</v>
      </c>
      <c r="H15" s="65" t="s">
        <v>147</v>
      </c>
      <c r="I15" s="2" t="s">
        <v>52</v>
      </c>
      <c r="J15" s="2"/>
      <c r="K15" s="2"/>
      <c r="L15" s="2" t="s">
        <v>52</v>
      </c>
      <c r="M15" s="2"/>
      <c r="N15" s="2"/>
      <c r="O15" s="2" t="s">
        <v>52</v>
      </c>
      <c r="P15" s="2"/>
      <c r="Q15" s="2"/>
      <c r="R15" s="2" t="s">
        <v>52</v>
      </c>
      <c r="S15" s="2"/>
      <c r="T15" s="2"/>
      <c r="U15" s="2" t="s">
        <v>52</v>
      </c>
      <c r="V15" s="2"/>
      <c r="W15" s="2"/>
      <c r="X15" s="2" t="s">
        <v>52</v>
      </c>
      <c r="Y15" s="2"/>
      <c r="Z15" s="2"/>
      <c r="AA15" s="2" t="s">
        <v>52</v>
      </c>
      <c r="AB15" s="2"/>
      <c r="AC15" s="2"/>
      <c r="AD15" s="2" t="s">
        <v>52</v>
      </c>
      <c r="AE15" s="2"/>
      <c r="AF15" s="2"/>
      <c r="AG15" s="2" t="s">
        <v>52</v>
      </c>
      <c r="AH15" s="2"/>
      <c r="AI15" s="2"/>
      <c r="AJ15" s="2" t="s">
        <v>52</v>
      </c>
      <c r="AK15" s="2"/>
      <c r="AL15" s="2"/>
      <c r="AM15" s="2" t="s">
        <v>52</v>
      </c>
      <c r="AN15" s="2"/>
      <c r="AO15" s="2"/>
      <c r="AP15" s="2" t="s">
        <v>52</v>
      </c>
      <c r="AQ15" s="2"/>
      <c r="AR15" s="2"/>
      <c r="AS15" s="2" t="s">
        <v>52</v>
      </c>
      <c r="AT15" s="2"/>
      <c r="AU15" s="2"/>
      <c r="AV15" s="2" t="s">
        <v>52</v>
      </c>
      <c r="AW15" s="2"/>
      <c r="AX15" s="2"/>
      <c r="AY15" s="2" t="s">
        <v>52</v>
      </c>
      <c r="AZ15" s="2"/>
      <c r="BA15" s="2"/>
      <c r="BB15" s="2" t="s">
        <v>52</v>
      </c>
      <c r="BC15" s="2"/>
      <c r="BD15" s="2"/>
      <c r="BE15" s="2" t="s">
        <v>52</v>
      </c>
      <c r="BF15" s="2"/>
      <c r="BG15" s="2"/>
      <c r="BH15" s="2" t="s">
        <v>52</v>
      </c>
      <c r="BI15" s="2"/>
      <c r="BJ15" s="2"/>
      <c r="BK15" s="2" t="s">
        <v>52</v>
      </c>
      <c r="BL15" s="2"/>
      <c r="BM15" s="2"/>
      <c r="BN15" s="2" t="s">
        <v>52</v>
      </c>
      <c r="BO15" s="2"/>
      <c r="BP15" s="2"/>
      <c r="BQ15" s="2" t="s">
        <v>52</v>
      </c>
      <c r="BR15" s="2"/>
      <c r="BS15" s="2"/>
      <c r="BT15" s="2" t="s">
        <v>52</v>
      </c>
      <c r="BU15" s="2"/>
      <c r="BV15" s="2"/>
      <c r="BW15" s="2" t="s">
        <v>52</v>
      </c>
      <c r="BX15" s="2"/>
      <c r="BY15" s="2"/>
      <c r="BZ15" s="2" t="s">
        <v>52</v>
      </c>
      <c r="CA15" s="2"/>
      <c r="CB15" s="2"/>
      <c r="CC15" s="2" t="s">
        <v>52</v>
      </c>
      <c r="CD15" s="2"/>
      <c r="CE15" s="2"/>
      <c r="CF15" s="2" t="s">
        <v>52</v>
      </c>
      <c r="CG15" s="2"/>
      <c r="CH15" s="2"/>
      <c r="CI15" s="2" t="s">
        <v>52</v>
      </c>
      <c r="CJ15" s="2"/>
      <c r="CK15" s="2"/>
    </row>
    <row r="16" spans="2:89" ht="16" customHeight="1" thickBot="1" x14ac:dyDescent="0.4">
      <c r="B16" s="306" t="s">
        <v>116</v>
      </c>
      <c r="C16" s="309"/>
      <c r="D16" s="309"/>
      <c r="E16" s="309"/>
      <c r="F16" s="309"/>
      <c r="G16" s="309"/>
      <c r="H16" s="309"/>
      <c r="I16" s="63"/>
      <c r="J16" s="63"/>
      <c r="K16" s="63"/>
      <c r="L16" s="63"/>
      <c r="M16" s="63"/>
      <c r="N16" s="63"/>
      <c r="O16" s="63"/>
      <c r="P16" s="63"/>
      <c r="Q16" s="63"/>
      <c r="R16" s="63"/>
      <c r="S16" s="63"/>
      <c r="T16" s="63"/>
      <c r="U16" s="63"/>
      <c r="V16" s="63"/>
      <c r="W16" s="63"/>
      <c r="X16" s="63"/>
      <c r="Y16" s="63"/>
      <c r="Z16" s="63"/>
      <c r="AA16" s="63"/>
      <c r="AB16" s="63"/>
      <c r="AC16" s="63"/>
      <c r="AD16" s="63"/>
      <c r="AE16" s="63"/>
      <c r="AF16" s="63"/>
      <c r="AG16" s="63"/>
      <c r="AH16" s="63"/>
      <c r="AI16" s="63"/>
      <c r="AJ16" s="63"/>
      <c r="AK16" s="63"/>
      <c r="AL16" s="63"/>
      <c r="AM16" s="63"/>
      <c r="AN16" s="63"/>
      <c r="AO16" s="63"/>
      <c r="AP16" s="63"/>
      <c r="AQ16" s="63"/>
      <c r="AR16" s="63"/>
      <c r="AS16" s="63"/>
      <c r="AT16" s="63"/>
      <c r="AU16" s="63"/>
      <c r="AV16" s="63"/>
      <c r="AW16" s="63"/>
      <c r="AX16" s="63"/>
      <c r="AY16" s="63"/>
      <c r="AZ16" s="63"/>
      <c r="BA16" s="63"/>
      <c r="BB16" s="63"/>
      <c r="BC16" s="63"/>
      <c r="BD16" s="63"/>
      <c r="BE16" s="63"/>
      <c r="BF16" s="63"/>
      <c r="BG16" s="63"/>
      <c r="BH16" s="63"/>
      <c r="BI16" s="63"/>
      <c r="BJ16" s="63"/>
      <c r="BK16" s="63"/>
      <c r="BL16" s="63"/>
      <c r="BM16" s="63"/>
      <c r="BN16" s="63"/>
      <c r="BO16" s="63"/>
      <c r="BP16" s="63"/>
      <c r="BQ16" s="63"/>
      <c r="BR16" s="63"/>
      <c r="BS16" s="63"/>
      <c r="BT16" s="63"/>
      <c r="BU16" s="63"/>
      <c r="BV16" s="63"/>
      <c r="BW16" s="63"/>
      <c r="BX16" s="63"/>
      <c r="BY16" s="63"/>
      <c r="BZ16" s="63"/>
      <c r="CA16" s="63"/>
      <c r="CB16" s="63"/>
      <c r="CC16" s="63"/>
      <c r="CD16" s="63"/>
      <c r="CE16" s="63"/>
      <c r="CF16" s="63"/>
      <c r="CG16" s="63"/>
      <c r="CH16" s="63"/>
      <c r="CI16" s="63"/>
      <c r="CJ16" s="63"/>
      <c r="CK16" s="63"/>
    </row>
    <row r="17" spans="2:89" ht="45" customHeight="1" x14ac:dyDescent="0.35">
      <c r="B17" s="49" t="s">
        <v>198</v>
      </c>
      <c r="C17" s="58" t="s">
        <v>207</v>
      </c>
      <c r="D17" s="17" t="s">
        <v>215</v>
      </c>
      <c r="E17" s="17" t="s">
        <v>134</v>
      </c>
      <c r="F17" s="13" t="s">
        <v>219</v>
      </c>
      <c r="G17" s="17" t="s">
        <v>146</v>
      </c>
      <c r="H17" s="66" t="s">
        <v>147</v>
      </c>
      <c r="I17" s="2" t="s">
        <v>52</v>
      </c>
      <c r="J17" s="1"/>
      <c r="K17" s="1"/>
      <c r="L17" s="2" t="s">
        <v>52</v>
      </c>
      <c r="M17" s="1"/>
      <c r="N17" s="1"/>
      <c r="O17" s="2" t="s">
        <v>52</v>
      </c>
      <c r="P17" s="1"/>
      <c r="Q17" s="1"/>
      <c r="R17" s="2" t="s">
        <v>52</v>
      </c>
      <c r="S17" s="1"/>
      <c r="T17" s="1"/>
      <c r="U17" s="2" t="s">
        <v>52</v>
      </c>
      <c r="V17" s="1"/>
      <c r="W17" s="1"/>
      <c r="X17" s="2" t="s">
        <v>52</v>
      </c>
      <c r="Y17" s="1"/>
      <c r="Z17" s="1"/>
      <c r="AA17" s="2" t="s">
        <v>52</v>
      </c>
      <c r="AB17" s="1"/>
      <c r="AC17" s="1"/>
      <c r="AD17" s="2" t="s">
        <v>52</v>
      </c>
      <c r="AE17" s="1"/>
      <c r="AF17" s="1"/>
      <c r="AG17" s="2" t="s">
        <v>52</v>
      </c>
      <c r="AH17" s="1"/>
      <c r="AI17" s="1"/>
      <c r="AJ17" s="2" t="s">
        <v>52</v>
      </c>
      <c r="AK17" s="1"/>
      <c r="AL17" s="1"/>
      <c r="AM17" s="2" t="s">
        <v>52</v>
      </c>
      <c r="AN17" s="1"/>
      <c r="AO17" s="1"/>
      <c r="AP17" s="2" t="s">
        <v>52</v>
      </c>
      <c r="AQ17" s="1"/>
      <c r="AR17" s="1"/>
      <c r="AS17" s="2" t="s">
        <v>52</v>
      </c>
      <c r="AT17" s="1"/>
      <c r="AU17" s="1"/>
      <c r="AV17" s="2" t="s">
        <v>52</v>
      </c>
      <c r="AW17" s="1"/>
      <c r="AX17" s="1"/>
      <c r="AY17" s="2" t="s">
        <v>52</v>
      </c>
      <c r="AZ17" s="1"/>
      <c r="BA17" s="1"/>
      <c r="BB17" s="2" t="s">
        <v>52</v>
      </c>
      <c r="BC17" s="1"/>
      <c r="BD17" s="1"/>
      <c r="BE17" s="2" t="s">
        <v>52</v>
      </c>
      <c r="BF17" s="1"/>
      <c r="BG17" s="1"/>
      <c r="BH17" s="2" t="s">
        <v>52</v>
      </c>
      <c r="BI17" s="1"/>
      <c r="BJ17" s="1"/>
      <c r="BK17" s="2" t="s">
        <v>52</v>
      </c>
      <c r="BL17" s="1"/>
      <c r="BM17" s="1"/>
      <c r="BN17" s="2" t="s">
        <v>52</v>
      </c>
      <c r="BO17" s="1"/>
      <c r="BP17" s="1"/>
      <c r="BQ17" s="2" t="s">
        <v>52</v>
      </c>
      <c r="BR17" s="1"/>
      <c r="BS17" s="1"/>
      <c r="BT17" s="2" t="s">
        <v>52</v>
      </c>
      <c r="BU17" s="1"/>
      <c r="BV17" s="1"/>
      <c r="BW17" s="2" t="s">
        <v>52</v>
      </c>
      <c r="BX17" s="1"/>
      <c r="BY17" s="1"/>
      <c r="BZ17" s="2" t="s">
        <v>52</v>
      </c>
      <c r="CA17" s="1"/>
      <c r="CB17" s="1"/>
      <c r="CC17" s="2" t="s">
        <v>52</v>
      </c>
      <c r="CD17" s="1"/>
      <c r="CE17" s="1"/>
      <c r="CF17" s="2" t="s">
        <v>52</v>
      </c>
      <c r="CG17" s="1"/>
      <c r="CH17" s="1"/>
      <c r="CI17" s="2" t="s">
        <v>52</v>
      </c>
      <c r="CJ17" s="1"/>
      <c r="CK17" s="1"/>
    </row>
    <row r="18" spans="2:89" ht="45" customHeight="1" x14ac:dyDescent="0.35">
      <c r="B18" s="49" t="s">
        <v>199</v>
      </c>
      <c r="C18" s="22" t="s">
        <v>208</v>
      </c>
      <c r="D18" s="18" t="s">
        <v>215</v>
      </c>
      <c r="E18" s="18" t="s">
        <v>134</v>
      </c>
      <c r="F18" s="7" t="s">
        <v>223</v>
      </c>
      <c r="G18" s="18" t="s">
        <v>146</v>
      </c>
      <c r="H18" s="67" t="s">
        <v>147</v>
      </c>
      <c r="I18" s="2" t="s">
        <v>52</v>
      </c>
      <c r="J18" s="1"/>
      <c r="K18" s="1"/>
      <c r="L18" s="2" t="s">
        <v>52</v>
      </c>
      <c r="M18" s="1"/>
      <c r="N18" s="1"/>
      <c r="O18" s="2" t="s">
        <v>52</v>
      </c>
      <c r="P18" s="1"/>
      <c r="Q18" s="1"/>
      <c r="R18" s="2" t="s">
        <v>52</v>
      </c>
      <c r="S18" s="1"/>
      <c r="T18" s="1"/>
      <c r="U18" s="2" t="s">
        <v>52</v>
      </c>
      <c r="V18" s="1"/>
      <c r="W18" s="1"/>
      <c r="X18" s="2" t="s">
        <v>52</v>
      </c>
      <c r="Y18" s="1"/>
      <c r="Z18" s="1"/>
      <c r="AA18" s="2" t="s">
        <v>52</v>
      </c>
      <c r="AB18" s="1"/>
      <c r="AC18" s="1"/>
      <c r="AD18" s="2" t="s">
        <v>52</v>
      </c>
      <c r="AE18" s="1"/>
      <c r="AF18" s="1"/>
      <c r="AG18" s="2" t="s">
        <v>52</v>
      </c>
      <c r="AH18" s="1"/>
      <c r="AI18" s="1"/>
      <c r="AJ18" s="2" t="s">
        <v>52</v>
      </c>
      <c r="AK18" s="1"/>
      <c r="AL18" s="1"/>
      <c r="AM18" s="2" t="s">
        <v>52</v>
      </c>
      <c r="AN18" s="1"/>
      <c r="AO18" s="1"/>
      <c r="AP18" s="2" t="s">
        <v>52</v>
      </c>
      <c r="AQ18" s="1"/>
      <c r="AR18" s="1"/>
      <c r="AS18" s="2" t="s">
        <v>52</v>
      </c>
      <c r="AT18" s="1"/>
      <c r="AU18" s="1"/>
      <c r="AV18" s="2" t="s">
        <v>52</v>
      </c>
      <c r="AW18" s="1"/>
      <c r="AX18" s="1"/>
      <c r="AY18" s="2" t="s">
        <v>52</v>
      </c>
      <c r="AZ18" s="1"/>
      <c r="BA18" s="1"/>
      <c r="BB18" s="2" t="s">
        <v>52</v>
      </c>
      <c r="BC18" s="1"/>
      <c r="BD18" s="1"/>
      <c r="BE18" s="2" t="s">
        <v>52</v>
      </c>
      <c r="BF18" s="1"/>
      <c r="BG18" s="1"/>
      <c r="BH18" s="2" t="s">
        <v>52</v>
      </c>
      <c r="BI18" s="1"/>
      <c r="BJ18" s="1"/>
      <c r="BK18" s="2" t="s">
        <v>52</v>
      </c>
      <c r="BL18" s="1"/>
      <c r="BM18" s="1"/>
      <c r="BN18" s="2" t="s">
        <v>52</v>
      </c>
      <c r="BO18" s="1"/>
      <c r="BP18" s="1"/>
      <c r="BQ18" s="2" t="s">
        <v>52</v>
      </c>
      <c r="BR18" s="1"/>
      <c r="BS18" s="1"/>
      <c r="BT18" s="2" t="s">
        <v>52</v>
      </c>
      <c r="BU18" s="1"/>
      <c r="BV18" s="1"/>
      <c r="BW18" s="2" t="s">
        <v>52</v>
      </c>
      <c r="BX18" s="1"/>
      <c r="BY18" s="1"/>
      <c r="BZ18" s="2" t="s">
        <v>52</v>
      </c>
      <c r="CA18" s="1"/>
      <c r="CB18" s="1"/>
      <c r="CC18" s="2" t="s">
        <v>52</v>
      </c>
      <c r="CD18" s="1"/>
      <c r="CE18" s="1"/>
      <c r="CF18" s="2" t="s">
        <v>52</v>
      </c>
      <c r="CG18" s="1"/>
      <c r="CH18" s="1"/>
      <c r="CI18" s="2" t="s">
        <v>52</v>
      </c>
      <c r="CJ18" s="1"/>
      <c r="CK18" s="1"/>
    </row>
    <row r="19" spans="2:89" ht="45" customHeight="1" x14ac:dyDescent="0.35">
      <c r="B19" s="49" t="s">
        <v>200</v>
      </c>
      <c r="C19" s="22" t="s">
        <v>209</v>
      </c>
      <c r="D19" s="18" t="s">
        <v>215</v>
      </c>
      <c r="E19" s="18" t="s">
        <v>217</v>
      </c>
      <c r="F19" s="7" t="s">
        <v>220</v>
      </c>
      <c r="G19" s="18" t="s">
        <v>146</v>
      </c>
      <c r="H19" s="67" t="s">
        <v>147</v>
      </c>
      <c r="I19" s="2" t="s">
        <v>52</v>
      </c>
      <c r="J19" s="1"/>
      <c r="K19" s="1"/>
      <c r="L19" s="2" t="s">
        <v>52</v>
      </c>
      <c r="M19" s="1"/>
      <c r="N19" s="1"/>
      <c r="O19" s="2" t="s">
        <v>52</v>
      </c>
      <c r="P19" s="1"/>
      <c r="Q19" s="1"/>
      <c r="R19" s="2" t="s">
        <v>52</v>
      </c>
      <c r="S19" s="1"/>
      <c r="T19" s="1"/>
      <c r="U19" s="2" t="s">
        <v>52</v>
      </c>
      <c r="V19" s="1"/>
      <c r="W19" s="1"/>
      <c r="X19" s="2" t="s">
        <v>52</v>
      </c>
      <c r="Y19" s="1"/>
      <c r="Z19" s="1"/>
      <c r="AA19" s="2" t="s">
        <v>52</v>
      </c>
      <c r="AB19" s="1"/>
      <c r="AC19" s="1"/>
      <c r="AD19" s="2" t="s">
        <v>52</v>
      </c>
      <c r="AE19" s="1"/>
      <c r="AF19" s="1"/>
      <c r="AG19" s="2" t="s">
        <v>52</v>
      </c>
      <c r="AH19" s="1"/>
      <c r="AI19" s="1"/>
      <c r="AJ19" s="2" t="s">
        <v>52</v>
      </c>
      <c r="AK19" s="1"/>
      <c r="AL19" s="1"/>
      <c r="AM19" s="2" t="s">
        <v>52</v>
      </c>
      <c r="AN19" s="1"/>
      <c r="AO19" s="1"/>
      <c r="AP19" s="2" t="s">
        <v>52</v>
      </c>
      <c r="AQ19" s="1"/>
      <c r="AR19" s="1"/>
      <c r="AS19" s="2" t="s">
        <v>52</v>
      </c>
      <c r="AT19" s="1"/>
      <c r="AU19" s="1"/>
      <c r="AV19" s="2" t="s">
        <v>52</v>
      </c>
      <c r="AW19" s="1"/>
      <c r="AX19" s="1"/>
      <c r="AY19" s="2" t="s">
        <v>52</v>
      </c>
      <c r="AZ19" s="1"/>
      <c r="BA19" s="1"/>
      <c r="BB19" s="2" t="s">
        <v>52</v>
      </c>
      <c r="BC19" s="1"/>
      <c r="BD19" s="1"/>
      <c r="BE19" s="2" t="s">
        <v>52</v>
      </c>
      <c r="BF19" s="1"/>
      <c r="BG19" s="1"/>
      <c r="BH19" s="2" t="s">
        <v>52</v>
      </c>
      <c r="BI19" s="1"/>
      <c r="BJ19" s="1"/>
      <c r="BK19" s="2" t="s">
        <v>52</v>
      </c>
      <c r="BL19" s="1"/>
      <c r="BM19" s="1"/>
      <c r="BN19" s="2" t="s">
        <v>52</v>
      </c>
      <c r="BO19" s="1"/>
      <c r="BP19" s="1"/>
      <c r="BQ19" s="2" t="s">
        <v>52</v>
      </c>
      <c r="BR19" s="1"/>
      <c r="BS19" s="1"/>
      <c r="BT19" s="2" t="s">
        <v>52</v>
      </c>
      <c r="BU19" s="1"/>
      <c r="BV19" s="1"/>
      <c r="BW19" s="2" t="s">
        <v>52</v>
      </c>
      <c r="BX19" s="1"/>
      <c r="BY19" s="1"/>
      <c r="BZ19" s="2" t="s">
        <v>52</v>
      </c>
      <c r="CA19" s="1"/>
      <c r="CB19" s="1"/>
      <c r="CC19" s="2" t="s">
        <v>52</v>
      </c>
      <c r="CD19" s="1"/>
      <c r="CE19" s="1"/>
      <c r="CF19" s="2" t="s">
        <v>52</v>
      </c>
      <c r="CG19" s="1"/>
      <c r="CH19" s="1"/>
      <c r="CI19" s="2" t="s">
        <v>52</v>
      </c>
      <c r="CJ19" s="1"/>
      <c r="CK19" s="1"/>
    </row>
    <row r="20" spans="2:89" ht="45" customHeight="1" x14ac:dyDescent="0.35">
      <c r="B20" s="49" t="s">
        <v>201</v>
      </c>
      <c r="C20" s="22" t="s">
        <v>210</v>
      </c>
      <c r="D20" s="18" t="s">
        <v>193</v>
      </c>
      <c r="E20" s="18" t="s">
        <v>134</v>
      </c>
      <c r="F20" s="7" t="s">
        <v>221</v>
      </c>
      <c r="G20" s="18" t="s">
        <v>146</v>
      </c>
      <c r="H20" s="67" t="s">
        <v>147</v>
      </c>
      <c r="I20" s="2" t="s">
        <v>52</v>
      </c>
      <c r="J20" s="1"/>
      <c r="K20" s="1"/>
      <c r="L20" s="2" t="s">
        <v>52</v>
      </c>
      <c r="M20" s="1"/>
      <c r="N20" s="1"/>
      <c r="O20" s="2" t="s">
        <v>52</v>
      </c>
      <c r="P20" s="1"/>
      <c r="Q20" s="1"/>
      <c r="R20" s="2" t="s">
        <v>52</v>
      </c>
      <c r="S20" s="1"/>
      <c r="T20" s="1"/>
      <c r="U20" s="2" t="s">
        <v>52</v>
      </c>
      <c r="V20" s="1"/>
      <c r="W20" s="1"/>
      <c r="X20" s="2" t="s">
        <v>52</v>
      </c>
      <c r="Y20" s="1"/>
      <c r="Z20" s="1"/>
      <c r="AA20" s="2" t="s">
        <v>52</v>
      </c>
      <c r="AB20" s="1"/>
      <c r="AC20" s="1"/>
      <c r="AD20" s="2" t="s">
        <v>52</v>
      </c>
      <c r="AE20" s="1"/>
      <c r="AF20" s="1"/>
      <c r="AG20" s="2" t="s">
        <v>52</v>
      </c>
      <c r="AH20" s="1"/>
      <c r="AI20" s="1"/>
      <c r="AJ20" s="2" t="s">
        <v>52</v>
      </c>
      <c r="AK20" s="1"/>
      <c r="AL20" s="1"/>
      <c r="AM20" s="2" t="s">
        <v>52</v>
      </c>
      <c r="AN20" s="1"/>
      <c r="AO20" s="1"/>
      <c r="AP20" s="2" t="s">
        <v>52</v>
      </c>
      <c r="AQ20" s="1"/>
      <c r="AR20" s="1"/>
      <c r="AS20" s="2" t="s">
        <v>52</v>
      </c>
      <c r="AT20" s="1"/>
      <c r="AU20" s="1"/>
      <c r="AV20" s="2" t="s">
        <v>52</v>
      </c>
      <c r="AW20" s="1"/>
      <c r="AX20" s="1"/>
      <c r="AY20" s="2" t="s">
        <v>52</v>
      </c>
      <c r="AZ20" s="1"/>
      <c r="BA20" s="1"/>
      <c r="BB20" s="2" t="s">
        <v>52</v>
      </c>
      <c r="BC20" s="1"/>
      <c r="BD20" s="1"/>
      <c r="BE20" s="2" t="s">
        <v>52</v>
      </c>
      <c r="BF20" s="1"/>
      <c r="BG20" s="1"/>
      <c r="BH20" s="2" t="s">
        <v>52</v>
      </c>
      <c r="BI20" s="1"/>
      <c r="BJ20" s="1"/>
      <c r="BK20" s="2" t="s">
        <v>52</v>
      </c>
      <c r="BL20" s="1"/>
      <c r="BM20" s="1"/>
      <c r="BN20" s="2" t="s">
        <v>52</v>
      </c>
      <c r="BO20" s="1"/>
      <c r="BP20" s="1"/>
      <c r="BQ20" s="2" t="s">
        <v>52</v>
      </c>
      <c r="BR20" s="1"/>
      <c r="BS20" s="1"/>
      <c r="BT20" s="2" t="s">
        <v>52</v>
      </c>
      <c r="BU20" s="1"/>
      <c r="BV20" s="1"/>
      <c r="BW20" s="2" t="s">
        <v>52</v>
      </c>
      <c r="BX20" s="1"/>
      <c r="BY20" s="1"/>
      <c r="BZ20" s="2" t="s">
        <v>52</v>
      </c>
      <c r="CA20" s="1"/>
      <c r="CB20" s="1"/>
      <c r="CC20" s="2" t="s">
        <v>52</v>
      </c>
      <c r="CD20" s="1"/>
      <c r="CE20" s="1"/>
      <c r="CF20" s="2" t="s">
        <v>52</v>
      </c>
      <c r="CG20" s="1"/>
      <c r="CH20" s="1"/>
      <c r="CI20" s="2" t="s">
        <v>52</v>
      </c>
      <c r="CJ20" s="1"/>
      <c r="CK20" s="1"/>
    </row>
    <row r="21" spans="2:89" ht="45" customHeight="1" x14ac:dyDescent="0.35">
      <c r="B21" s="49" t="s">
        <v>202</v>
      </c>
      <c r="C21" s="22" t="s">
        <v>211</v>
      </c>
      <c r="D21" s="18" t="s">
        <v>193</v>
      </c>
      <c r="E21" s="18" t="s">
        <v>134</v>
      </c>
      <c r="F21" s="7" t="s">
        <v>222</v>
      </c>
      <c r="G21" s="18" t="s">
        <v>227</v>
      </c>
      <c r="H21" s="67" t="s">
        <v>147</v>
      </c>
      <c r="I21" s="2" t="s">
        <v>52</v>
      </c>
      <c r="J21" s="1"/>
      <c r="K21" s="1"/>
      <c r="L21" s="2" t="s">
        <v>52</v>
      </c>
      <c r="M21" s="1"/>
      <c r="N21" s="1"/>
      <c r="O21" s="2" t="s">
        <v>52</v>
      </c>
      <c r="P21" s="1"/>
      <c r="Q21" s="1"/>
      <c r="R21" s="2" t="s">
        <v>52</v>
      </c>
      <c r="S21" s="1"/>
      <c r="T21" s="1"/>
      <c r="U21" s="2" t="s">
        <v>52</v>
      </c>
      <c r="V21" s="1"/>
      <c r="W21" s="1"/>
      <c r="X21" s="2" t="s">
        <v>52</v>
      </c>
      <c r="Y21" s="1"/>
      <c r="Z21" s="1"/>
      <c r="AA21" s="2" t="s">
        <v>52</v>
      </c>
      <c r="AB21" s="1"/>
      <c r="AC21" s="1"/>
      <c r="AD21" s="2" t="s">
        <v>52</v>
      </c>
      <c r="AE21" s="1"/>
      <c r="AF21" s="1"/>
      <c r="AG21" s="2" t="s">
        <v>52</v>
      </c>
      <c r="AH21" s="1"/>
      <c r="AI21" s="1"/>
      <c r="AJ21" s="2" t="s">
        <v>52</v>
      </c>
      <c r="AK21" s="1"/>
      <c r="AL21" s="1"/>
      <c r="AM21" s="2" t="s">
        <v>52</v>
      </c>
      <c r="AN21" s="1"/>
      <c r="AO21" s="1"/>
      <c r="AP21" s="2" t="s">
        <v>52</v>
      </c>
      <c r="AQ21" s="1"/>
      <c r="AR21" s="1"/>
      <c r="AS21" s="2" t="s">
        <v>52</v>
      </c>
      <c r="AT21" s="1"/>
      <c r="AU21" s="1"/>
      <c r="AV21" s="2" t="s">
        <v>52</v>
      </c>
      <c r="AW21" s="1"/>
      <c r="AX21" s="1"/>
      <c r="AY21" s="2" t="s">
        <v>52</v>
      </c>
      <c r="AZ21" s="1"/>
      <c r="BA21" s="1"/>
      <c r="BB21" s="2" t="s">
        <v>52</v>
      </c>
      <c r="BC21" s="1"/>
      <c r="BD21" s="1"/>
      <c r="BE21" s="2" t="s">
        <v>52</v>
      </c>
      <c r="BF21" s="1"/>
      <c r="BG21" s="1"/>
      <c r="BH21" s="2" t="s">
        <v>52</v>
      </c>
      <c r="BI21" s="1"/>
      <c r="BJ21" s="1"/>
      <c r="BK21" s="2" t="s">
        <v>52</v>
      </c>
      <c r="BL21" s="1"/>
      <c r="BM21" s="1"/>
      <c r="BN21" s="2" t="s">
        <v>52</v>
      </c>
      <c r="BO21" s="1"/>
      <c r="BP21" s="1"/>
      <c r="BQ21" s="2" t="s">
        <v>52</v>
      </c>
      <c r="BR21" s="1"/>
      <c r="BS21" s="1"/>
      <c r="BT21" s="2" t="s">
        <v>52</v>
      </c>
      <c r="BU21" s="1"/>
      <c r="BV21" s="1"/>
      <c r="BW21" s="2" t="s">
        <v>52</v>
      </c>
      <c r="BX21" s="1"/>
      <c r="BY21" s="1"/>
      <c r="BZ21" s="2" t="s">
        <v>52</v>
      </c>
      <c r="CA21" s="1"/>
      <c r="CB21" s="1"/>
      <c r="CC21" s="2" t="s">
        <v>52</v>
      </c>
      <c r="CD21" s="1"/>
      <c r="CE21" s="1"/>
      <c r="CF21" s="2" t="s">
        <v>52</v>
      </c>
      <c r="CG21" s="1"/>
      <c r="CH21" s="1"/>
      <c r="CI21" s="2" t="s">
        <v>52</v>
      </c>
      <c r="CJ21" s="1"/>
      <c r="CK21" s="1"/>
    </row>
    <row r="22" spans="2:89" ht="45" customHeight="1" x14ac:dyDescent="0.35">
      <c r="B22" s="49" t="s">
        <v>203</v>
      </c>
      <c r="C22" s="22" t="s">
        <v>212</v>
      </c>
      <c r="D22" s="18" t="s">
        <v>193</v>
      </c>
      <c r="E22" s="18" t="s">
        <v>218</v>
      </c>
      <c r="F22" s="7" t="s">
        <v>224</v>
      </c>
      <c r="G22" s="18" t="s">
        <v>228</v>
      </c>
      <c r="H22" s="67" t="s">
        <v>147</v>
      </c>
      <c r="I22" s="2" t="s">
        <v>52</v>
      </c>
      <c r="J22" s="1"/>
      <c r="K22" s="1"/>
      <c r="L22" s="2" t="s">
        <v>52</v>
      </c>
      <c r="M22" s="1"/>
      <c r="N22" s="1"/>
      <c r="O22" s="2" t="s">
        <v>52</v>
      </c>
      <c r="P22" s="1"/>
      <c r="Q22" s="1"/>
      <c r="R22" s="2" t="s">
        <v>52</v>
      </c>
      <c r="S22" s="1"/>
      <c r="T22" s="1"/>
      <c r="U22" s="2" t="s">
        <v>52</v>
      </c>
      <c r="V22" s="1"/>
      <c r="W22" s="1"/>
      <c r="X22" s="2" t="s">
        <v>52</v>
      </c>
      <c r="Y22" s="1"/>
      <c r="Z22" s="1"/>
      <c r="AA22" s="2" t="s">
        <v>52</v>
      </c>
      <c r="AB22" s="1"/>
      <c r="AC22" s="1"/>
      <c r="AD22" s="2" t="s">
        <v>52</v>
      </c>
      <c r="AE22" s="1"/>
      <c r="AF22" s="1"/>
      <c r="AG22" s="2" t="s">
        <v>52</v>
      </c>
      <c r="AH22" s="1"/>
      <c r="AI22" s="1"/>
      <c r="AJ22" s="2" t="s">
        <v>52</v>
      </c>
      <c r="AK22" s="1"/>
      <c r="AL22" s="1"/>
      <c r="AM22" s="2" t="s">
        <v>52</v>
      </c>
      <c r="AN22" s="1"/>
      <c r="AO22" s="1"/>
      <c r="AP22" s="2" t="s">
        <v>52</v>
      </c>
      <c r="AQ22" s="1"/>
      <c r="AR22" s="1"/>
      <c r="AS22" s="2" t="s">
        <v>52</v>
      </c>
      <c r="AT22" s="1"/>
      <c r="AU22" s="1"/>
      <c r="AV22" s="2" t="s">
        <v>52</v>
      </c>
      <c r="AW22" s="1"/>
      <c r="AX22" s="1"/>
      <c r="AY22" s="2" t="s">
        <v>52</v>
      </c>
      <c r="AZ22" s="1"/>
      <c r="BA22" s="1"/>
      <c r="BB22" s="2" t="s">
        <v>52</v>
      </c>
      <c r="BC22" s="1"/>
      <c r="BD22" s="1"/>
      <c r="BE22" s="2" t="s">
        <v>52</v>
      </c>
      <c r="BF22" s="1"/>
      <c r="BG22" s="1"/>
      <c r="BH22" s="2" t="s">
        <v>52</v>
      </c>
      <c r="BI22" s="1"/>
      <c r="BJ22" s="1"/>
      <c r="BK22" s="2" t="s">
        <v>52</v>
      </c>
      <c r="BL22" s="1"/>
      <c r="BM22" s="1"/>
      <c r="BN22" s="2" t="s">
        <v>52</v>
      </c>
      <c r="BO22" s="1"/>
      <c r="BP22" s="1"/>
      <c r="BQ22" s="2" t="s">
        <v>52</v>
      </c>
      <c r="BR22" s="1"/>
      <c r="BS22" s="1"/>
      <c r="BT22" s="2" t="s">
        <v>52</v>
      </c>
      <c r="BU22" s="1"/>
      <c r="BV22" s="1"/>
      <c r="BW22" s="2" t="s">
        <v>52</v>
      </c>
      <c r="BX22" s="1"/>
      <c r="BY22" s="1"/>
      <c r="BZ22" s="2" t="s">
        <v>52</v>
      </c>
      <c r="CA22" s="1"/>
      <c r="CB22" s="1"/>
      <c r="CC22" s="2" t="s">
        <v>52</v>
      </c>
      <c r="CD22" s="1"/>
      <c r="CE22" s="1"/>
      <c r="CF22" s="2" t="s">
        <v>52</v>
      </c>
      <c r="CG22" s="1"/>
      <c r="CH22" s="1"/>
      <c r="CI22" s="2" t="s">
        <v>52</v>
      </c>
      <c r="CJ22" s="1"/>
      <c r="CK22" s="1"/>
    </row>
    <row r="23" spans="2:89" ht="45" customHeight="1" x14ac:dyDescent="0.35">
      <c r="B23" s="49" t="s">
        <v>204</v>
      </c>
      <c r="C23" s="22" t="s">
        <v>213</v>
      </c>
      <c r="D23" s="18" t="s">
        <v>216</v>
      </c>
      <c r="E23" s="18" t="s">
        <v>134</v>
      </c>
      <c r="F23" s="7" t="s">
        <v>225</v>
      </c>
      <c r="G23" s="18" t="s">
        <v>228</v>
      </c>
      <c r="H23" s="67" t="s">
        <v>147</v>
      </c>
      <c r="I23" s="2" t="s">
        <v>52</v>
      </c>
      <c r="J23" s="1"/>
      <c r="K23" s="1"/>
      <c r="L23" s="2" t="s">
        <v>52</v>
      </c>
      <c r="M23" s="1"/>
      <c r="N23" s="1"/>
      <c r="O23" s="2" t="s">
        <v>52</v>
      </c>
      <c r="P23" s="1"/>
      <c r="Q23" s="1"/>
      <c r="R23" s="2" t="s">
        <v>52</v>
      </c>
      <c r="S23" s="1"/>
      <c r="T23" s="1"/>
      <c r="U23" s="2" t="s">
        <v>52</v>
      </c>
      <c r="V23" s="1"/>
      <c r="W23" s="1"/>
      <c r="X23" s="2" t="s">
        <v>52</v>
      </c>
      <c r="Y23" s="1"/>
      <c r="Z23" s="1"/>
      <c r="AA23" s="2" t="s">
        <v>52</v>
      </c>
      <c r="AB23" s="1"/>
      <c r="AC23" s="1"/>
      <c r="AD23" s="2" t="s">
        <v>52</v>
      </c>
      <c r="AE23" s="1"/>
      <c r="AF23" s="1"/>
      <c r="AG23" s="2" t="s">
        <v>52</v>
      </c>
      <c r="AH23" s="1"/>
      <c r="AI23" s="1"/>
      <c r="AJ23" s="2" t="s">
        <v>52</v>
      </c>
      <c r="AK23" s="1"/>
      <c r="AL23" s="1"/>
      <c r="AM23" s="2" t="s">
        <v>52</v>
      </c>
      <c r="AN23" s="1"/>
      <c r="AO23" s="1"/>
      <c r="AP23" s="2" t="s">
        <v>52</v>
      </c>
      <c r="AQ23" s="1"/>
      <c r="AR23" s="1"/>
      <c r="AS23" s="2" t="s">
        <v>52</v>
      </c>
      <c r="AT23" s="1"/>
      <c r="AU23" s="1"/>
      <c r="AV23" s="2" t="s">
        <v>52</v>
      </c>
      <c r="AW23" s="1"/>
      <c r="AX23" s="1"/>
      <c r="AY23" s="2" t="s">
        <v>52</v>
      </c>
      <c r="AZ23" s="1"/>
      <c r="BA23" s="1"/>
      <c r="BB23" s="2" t="s">
        <v>52</v>
      </c>
      <c r="BC23" s="1"/>
      <c r="BD23" s="1"/>
      <c r="BE23" s="2" t="s">
        <v>52</v>
      </c>
      <c r="BF23" s="1"/>
      <c r="BG23" s="1"/>
      <c r="BH23" s="2" t="s">
        <v>52</v>
      </c>
      <c r="BI23" s="1"/>
      <c r="BJ23" s="1"/>
      <c r="BK23" s="2" t="s">
        <v>52</v>
      </c>
      <c r="BL23" s="1"/>
      <c r="BM23" s="1"/>
      <c r="BN23" s="2" t="s">
        <v>52</v>
      </c>
      <c r="BO23" s="1"/>
      <c r="BP23" s="1"/>
      <c r="BQ23" s="2" t="s">
        <v>52</v>
      </c>
      <c r="BR23" s="1"/>
      <c r="BS23" s="1"/>
      <c r="BT23" s="2" t="s">
        <v>52</v>
      </c>
      <c r="BU23" s="1"/>
      <c r="BV23" s="1"/>
      <c r="BW23" s="2" t="s">
        <v>52</v>
      </c>
      <c r="BX23" s="1"/>
      <c r="BY23" s="1"/>
      <c r="BZ23" s="2" t="s">
        <v>52</v>
      </c>
      <c r="CA23" s="1"/>
      <c r="CB23" s="1"/>
      <c r="CC23" s="2" t="s">
        <v>52</v>
      </c>
      <c r="CD23" s="1"/>
      <c r="CE23" s="1"/>
      <c r="CF23" s="2" t="s">
        <v>52</v>
      </c>
      <c r="CG23" s="1"/>
      <c r="CH23" s="1"/>
      <c r="CI23" s="2" t="s">
        <v>52</v>
      </c>
      <c r="CJ23" s="1"/>
      <c r="CK23" s="1"/>
    </row>
    <row r="24" spans="2:89" ht="45" customHeight="1" thickBot="1" x14ac:dyDescent="0.4">
      <c r="B24" s="57" t="s">
        <v>205</v>
      </c>
      <c r="C24" s="47" t="s">
        <v>214</v>
      </c>
      <c r="D24" s="59" t="s">
        <v>216</v>
      </c>
      <c r="E24" s="59" t="s">
        <v>134</v>
      </c>
      <c r="F24" s="48" t="s">
        <v>226</v>
      </c>
      <c r="G24" s="18" t="s">
        <v>228</v>
      </c>
      <c r="H24" s="70" t="s">
        <v>147</v>
      </c>
      <c r="I24" s="2" t="s">
        <v>52</v>
      </c>
      <c r="J24" s="1"/>
      <c r="K24" s="1"/>
      <c r="L24" s="2" t="s">
        <v>52</v>
      </c>
      <c r="M24" s="1"/>
      <c r="N24" s="1"/>
      <c r="O24" s="2" t="s">
        <v>52</v>
      </c>
      <c r="P24" s="1"/>
      <c r="Q24" s="1"/>
      <c r="R24" s="2" t="s">
        <v>52</v>
      </c>
      <c r="S24" s="1"/>
      <c r="T24" s="1"/>
      <c r="U24" s="2" t="s">
        <v>52</v>
      </c>
      <c r="V24" s="1"/>
      <c r="W24" s="1"/>
      <c r="X24" s="2" t="s">
        <v>52</v>
      </c>
      <c r="Y24" s="1"/>
      <c r="Z24" s="1"/>
      <c r="AA24" s="2" t="s">
        <v>52</v>
      </c>
      <c r="AB24" s="1"/>
      <c r="AC24" s="1"/>
      <c r="AD24" s="2" t="s">
        <v>52</v>
      </c>
      <c r="AE24" s="1"/>
      <c r="AF24" s="1"/>
      <c r="AG24" s="2" t="s">
        <v>52</v>
      </c>
      <c r="AH24" s="1"/>
      <c r="AI24" s="1"/>
      <c r="AJ24" s="2" t="s">
        <v>52</v>
      </c>
      <c r="AK24" s="1"/>
      <c r="AL24" s="1"/>
      <c r="AM24" s="2" t="s">
        <v>52</v>
      </c>
      <c r="AN24" s="1"/>
      <c r="AO24" s="1"/>
      <c r="AP24" s="2" t="s">
        <v>52</v>
      </c>
      <c r="AQ24" s="1"/>
      <c r="AR24" s="1"/>
      <c r="AS24" s="2" t="s">
        <v>52</v>
      </c>
      <c r="AT24" s="1"/>
      <c r="AU24" s="1"/>
      <c r="AV24" s="2" t="s">
        <v>52</v>
      </c>
      <c r="AW24" s="1"/>
      <c r="AX24" s="1"/>
      <c r="AY24" s="2" t="s">
        <v>52</v>
      </c>
      <c r="AZ24" s="1"/>
      <c r="BA24" s="1"/>
      <c r="BB24" s="2" t="s">
        <v>52</v>
      </c>
      <c r="BC24" s="1"/>
      <c r="BD24" s="1"/>
      <c r="BE24" s="2" t="s">
        <v>52</v>
      </c>
      <c r="BF24" s="1"/>
      <c r="BG24" s="1"/>
      <c r="BH24" s="2" t="s">
        <v>52</v>
      </c>
      <c r="BI24" s="1"/>
      <c r="BJ24" s="1"/>
      <c r="BK24" s="2" t="s">
        <v>52</v>
      </c>
      <c r="BL24" s="1"/>
      <c r="BM24" s="1"/>
      <c r="BN24" s="2" t="s">
        <v>52</v>
      </c>
      <c r="BO24" s="1"/>
      <c r="BP24" s="1"/>
      <c r="BQ24" s="2" t="s">
        <v>52</v>
      </c>
      <c r="BR24" s="1"/>
      <c r="BS24" s="1"/>
      <c r="BT24" s="2" t="s">
        <v>52</v>
      </c>
      <c r="BU24" s="1"/>
      <c r="BV24" s="1"/>
      <c r="BW24" s="2" t="s">
        <v>52</v>
      </c>
      <c r="BX24" s="1"/>
      <c r="BY24" s="1"/>
      <c r="BZ24" s="2" t="s">
        <v>52</v>
      </c>
      <c r="CA24" s="1"/>
      <c r="CB24" s="1"/>
      <c r="CC24" s="2" t="s">
        <v>52</v>
      </c>
      <c r="CD24" s="1"/>
      <c r="CE24" s="1"/>
      <c r="CF24" s="2" t="s">
        <v>52</v>
      </c>
      <c r="CG24" s="1"/>
      <c r="CH24" s="1"/>
      <c r="CI24" s="2" t="s">
        <v>52</v>
      </c>
      <c r="CJ24" s="1"/>
      <c r="CK24" s="1"/>
    </row>
    <row r="25" spans="2:89" ht="15" thickBot="1" x14ac:dyDescent="0.4">
      <c r="B25" s="306" t="s">
        <v>117</v>
      </c>
      <c r="C25" s="307"/>
      <c r="D25" s="307"/>
      <c r="E25" s="307"/>
      <c r="F25" s="307"/>
      <c r="G25" s="307"/>
      <c r="H25" s="307"/>
      <c r="I25" s="63"/>
      <c r="J25" s="63"/>
      <c r="K25" s="63"/>
      <c r="L25" s="63"/>
      <c r="M25" s="63"/>
      <c r="N25" s="63"/>
      <c r="O25" s="63"/>
      <c r="P25" s="63"/>
      <c r="Q25" s="63"/>
      <c r="R25" s="63"/>
      <c r="S25" s="63"/>
      <c r="T25" s="63"/>
      <c r="U25" s="63"/>
      <c r="V25" s="63"/>
      <c r="W25" s="63"/>
      <c r="X25" s="63"/>
      <c r="Y25" s="63"/>
      <c r="Z25" s="63"/>
      <c r="AA25" s="63"/>
      <c r="AB25" s="63"/>
      <c r="AC25" s="63"/>
      <c r="AD25" s="63"/>
      <c r="AE25" s="63"/>
      <c r="AF25" s="63"/>
      <c r="AG25" s="63"/>
      <c r="AH25" s="63"/>
      <c r="AI25" s="63"/>
      <c r="AJ25" s="63"/>
      <c r="AK25" s="63"/>
      <c r="AL25" s="63"/>
      <c r="AM25" s="63"/>
      <c r="AN25" s="63"/>
      <c r="AO25" s="63"/>
      <c r="AP25" s="63"/>
      <c r="AQ25" s="63"/>
      <c r="AR25" s="63"/>
      <c r="AS25" s="63"/>
      <c r="AT25" s="63"/>
      <c r="AU25" s="63"/>
      <c r="AV25" s="63"/>
      <c r="AW25" s="63"/>
      <c r="AX25" s="63"/>
      <c r="AY25" s="63"/>
      <c r="AZ25" s="63"/>
      <c r="BA25" s="63"/>
      <c r="BB25" s="63"/>
      <c r="BC25" s="63"/>
      <c r="BD25" s="63"/>
      <c r="BE25" s="63"/>
      <c r="BF25" s="63"/>
      <c r="BG25" s="63"/>
      <c r="BH25" s="63"/>
      <c r="BI25" s="63"/>
      <c r="BJ25" s="63"/>
      <c r="BK25" s="63"/>
      <c r="BL25" s="63"/>
      <c r="BM25" s="63"/>
      <c r="BN25" s="63"/>
      <c r="BO25" s="63"/>
      <c r="BP25" s="63"/>
      <c r="BQ25" s="63"/>
      <c r="BR25" s="63"/>
      <c r="BS25" s="63"/>
      <c r="BT25" s="63"/>
      <c r="BU25" s="63"/>
      <c r="BV25" s="63"/>
      <c r="BW25" s="63"/>
      <c r="BX25" s="63"/>
      <c r="BY25" s="63"/>
      <c r="BZ25" s="63"/>
      <c r="CA25" s="63"/>
      <c r="CB25" s="63"/>
      <c r="CC25" s="63"/>
      <c r="CD25" s="63"/>
      <c r="CE25" s="63"/>
      <c r="CF25" s="63"/>
      <c r="CG25" s="63"/>
      <c r="CH25" s="63"/>
      <c r="CI25" s="63"/>
      <c r="CJ25" s="63"/>
      <c r="CK25" s="63"/>
    </row>
    <row r="26" spans="2:89" ht="45" customHeight="1" thickBot="1" x14ac:dyDescent="0.4">
      <c r="B26" s="51" t="s">
        <v>206</v>
      </c>
      <c r="C26" s="54" t="s">
        <v>133</v>
      </c>
      <c r="D26" s="50" t="s">
        <v>130</v>
      </c>
      <c r="E26" s="50" t="s">
        <v>134</v>
      </c>
      <c r="F26" s="56" t="s">
        <v>144</v>
      </c>
      <c r="G26" s="50" t="s">
        <v>146</v>
      </c>
      <c r="H26" s="68" t="s">
        <v>147</v>
      </c>
      <c r="I26" s="2" t="s">
        <v>52</v>
      </c>
      <c r="J26" s="1"/>
      <c r="K26" s="1"/>
      <c r="L26" s="2" t="s">
        <v>52</v>
      </c>
      <c r="M26" s="1"/>
      <c r="N26" s="1"/>
      <c r="O26" s="2" t="s">
        <v>52</v>
      </c>
      <c r="P26" s="1"/>
      <c r="Q26" s="1"/>
      <c r="R26" s="2" t="s">
        <v>52</v>
      </c>
      <c r="S26" s="1"/>
      <c r="T26" s="1"/>
      <c r="U26" s="2" t="s">
        <v>52</v>
      </c>
      <c r="V26" s="1"/>
      <c r="W26" s="1"/>
      <c r="X26" s="2" t="s">
        <v>52</v>
      </c>
      <c r="Y26" s="1"/>
      <c r="Z26" s="1"/>
      <c r="AA26" s="2" t="s">
        <v>52</v>
      </c>
      <c r="AB26" s="1"/>
      <c r="AC26" s="1"/>
      <c r="AD26" s="2" t="s">
        <v>52</v>
      </c>
      <c r="AE26" s="1"/>
      <c r="AF26" s="1"/>
      <c r="AG26" s="2" t="s">
        <v>52</v>
      </c>
      <c r="AH26" s="1"/>
      <c r="AI26" s="1"/>
      <c r="AJ26" s="2" t="s">
        <v>52</v>
      </c>
      <c r="AK26" s="1"/>
      <c r="AL26" s="1"/>
      <c r="AM26" s="2" t="s">
        <v>52</v>
      </c>
      <c r="AN26" s="1"/>
      <c r="AO26" s="1"/>
      <c r="AP26" s="2" t="s">
        <v>52</v>
      </c>
      <c r="AQ26" s="1"/>
      <c r="AR26" s="1"/>
      <c r="AS26" s="2" t="s">
        <v>52</v>
      </c>
      <c r="AT26" s="1"/>
      <c r="AU26" s="1"/>
      <c r="AV26" s="2" t="s">
        <v>52</v>
      </c>
      <c r="AW26" s="1"/>
      <c r="AX26" s="1"/>
      <c r="AY26" s="2" t="s">
        <v>52</v>
      </c>
      <c r="AZ26" s="1"/>
      <c r="BA26" s="1"/>
      <c r="BB26" s="2" t="s">
        <v>52</v>
      </c>
      <c r="BC26" s="1"/>
      <c r="BD26" s="1"/>
      <c r="BE26" s="2" t="s">
        <v>52</v>
      </c>
      <c r="BF26" s="1"/>
      <c r="BG26" s="1"/>
      <c r="BH26" s="2" t="s">
        <v>52</v>
      </c>
      <c r="BI26" s="1"/>
      <c r="BJ26" s="1"/>
      <c r="BK26" s="2" t="s">
        <v>52</v>
      </c>
      <c r="BL26" s="1"/>
      <c r="BM26" s="1"/>
      <c r="BN26" s="2" t="s">
        <v>52</v>
      </c>
      <c r="BO26" s="1"/>
      <c r="BP26" s="1"/>
      <c r="BQ26" s="2" t="s">
        <v>52</v>
      </c>
      <c r="BR26" s="1"/>
      <c r="BS26" s="1"/>
      <c r="BT26" s="2" t="s">
        <v>52</v>
      </c>
      <c r="BU26" s="1"/>
      <c r="BV26" s="1"/>
      <c r="BW26" s="2" t="s">
        <v>52</v>
      </c>
      <c r="BX26" s="1"/>
      <c r="BY26" s="1"/>
      <c r="BZ26" s="2" t="s">
        <v>52</v>
      </c>
      <c r="CA26" s="1"/>
      <c r="CB26" s="1"/>
      <c r="CC26" s="2" t="s">
        <v>52</v>
      </c>
      <c r="CD26" s="1"/>
      <c r="CE26" s="1"/>
      <c r="CF26" s="2" t="s">
        <v>52</v>
      </c>
      <c r="CG26" s="1"/>
      <c r="CH26" s="1"/>
      <c r="CI26" s="2" t="s">
        <v>52</v>
      </c>
      <c r="CJ26" s="1"/>
      <c r="CK26" s="1"/>
    </row>
  </sheetData>
  <mergeCells count="53">
    <mergeCell ref="CI7:CK7"/>
    <mergeCell ref="BT7:BV7"/>
    <mergeCell ref="BW7:BY7"/>
    <mergeCell ref="BZ7:CB7"/>
    <mergeCell ref="CC7:CE7"/>
    <mergeCell ref="CF7:CH7"/>
    <mergeCell ref="BE7:BG7"/>
    <mergeCell ref="BH7:BJ7"/>
    <mergeCell ref="BK7:BM7"/>
    <mergeCell ref="BN7:BP7"/>
    <mergeCell ref="BQ7:BS7"/>
    <mergeCell ref="AP7:AR7"/>
    <mergeCell ref="AS7:AU7"/>
    <mergeCell ref="AV7:AX7"/>
    <mergeCell ref="AY7:BA7"/>
    <mergeCell ref="BB7:BD7"/>
    <mergeCell ref="AA7:AC7"/>
    <mergeCell ref="AD7:AF7"/>
    <mergeCell ref="AG7:AI7"/>
    <mergeCell ref="AJ7:AL7"/>
    <mergeCell ref="AM7:AO7"/>
    <mergeCell ref="L7:N7"/>
    <mergeCell ref="O7:Q7"/>
    <mergeCell ref="R7:T7"/>
    <mergeCell ref="U7:W7"/>
    <mergeCell ref="X7:Z7"/>
    <mergeCell ref="M6:N6"/>
    <mergeCell ref="C2:N2"/>
    <mergeCell ref="C3:D3"/>
    <mergeCell ref="E3:F3"/>
    <mergeCell ref="G3:H6"/>
    <mergeCell ref="I3:J3"/>
    <mergeCell ref="L3:M3"/>
    <mergeCell ref="C4:D4"/>
    <mergeCell ref="E4:F4"/>
    <mergeCell ref="J4:K4"/>
    <mergeCell ref="M4:N4"/>
    <mergeCell ref="C5:D5"/>
    <mergeCell ref="E5:F5"/>
    <mergeCell ref="C6:D6"/>
    <mergeCell ref="E6:F6"/>
    <mergeCell ref="J6:K6"/>
    <mergeCell ref="H7:H8"/>
    <mergeCell ref="I7:K7"/>
    <mergeCell ref="B9:H9"/>
    <mergeCell ref="B16:H16"/>
    <mergeCell ref="B25:H25"/>
    <mergeCell ref="B7:B8"/>
    <mergeCell ref="C7:C8"/>
    <mergeCell ref="D7:D8"/>
    <mergeCell ref="E7:E8"/>
    <mergeCell ref="F7:F8"/>
    <mergeCell ref="G7:G8"/>
  </mergeCells>
  <phoneticPr fontId="1" type="noConversion"/>
  <conditionalFormatting sqref="H10:H15 H17:H24 H26">
    <cfRule type="containsText" dxfId="23" priority="7" operator="containsText" text="WP">
      <formula>NOT(ISERROR(SEARCH("WP",H10)))</formula>
    </cfRule>
    <cfRule type="containsText" dxfId="22" priority="8" operator="containsText" text="HP">
      <formula>NOT(ISERROR(SEARCH("HP",H10)))</formula>
    </cfRule>
  </conditionalFormatting>
  <conditionalFormatting sqref="I17:I24 L17:L24 O17:O24 R17:R24 U17:U24 X17:X24 AA17:AA24 AD17:AD24 AG17:AG24 AJ17:AJ24 AM17:AM24 AP17:AP24 AS17:AS24 AV17:AV24 AY17:AY24 BB17:BB24 BE17:BE24 BH17:BH24 BK17:BK24 BN17:BN24 BQ17:BQ24 BT17:BT24 BW17:BW24 BZ17:BZ24 CC17:CC24 CF17:CF24 CI17:CI24">
    <cfRule type="containsText" dxfId="21" priority="5" operator="containsText" text="No">
      <formula>NOT(ISERROR(SEARCH("No",I17)))</formula>
    </cfRule>
    <cfRule type="containsText" dxfId="20" priority="6" operator="containsText" text="Yes">
      <formula>NOT(ISERROR(SEARCH("Yes",I17)))</formula>
    </cfRule>
  </conditionalFormatting>
  <conditionalFormatting sqref="I26 L26 O26 R26 U26 X26 AA26 AD26 AG26 AJ26 AM26 AP26 AS26 AV26 AY26 BB26 BE26 BH26 BK26 BN26 BQ26 BT26 BW26 BZ26 CC26 CF26 CI26">
    <cfRule type="containsText" dxfId="19" priority="3" operator="containsText" text="No">
      <formula>NOT(ISERROR(SEARCH("No",I26)))</formula>
    </cfRule>
    <cfRule type="containsText" dxfId="18" priority="4" operator="containsText" text="Yes">
      <formula>NOT(ISERROR(SEARCH("Yes",I26)))</formula>
    </cfRule>
  </conditionalFormatting>
  <conditionalFormatting sqref="I10:CK15">
    <cfRule type="containsText" dxfId="17" priority="1" operator="containsText" text="No">
      <formula>NOT(ISERROR(SEARCH("No",I10)))</formula>
    </cfRule>
    <cfRule type="containsText" dxfId="16" priority="2" operator="containsText" text="Yes">
      <formula>NOT(ISERROR(SEARCH("Yes",I10)))</formula>
    </cfRule>
  </conditionalFormatting>
  <dataValidations count="1">
    <dataValidation type="list" allowBlank="1" showInputMessage="1" showErrorMessage="1" sqref="I26 I10:I15 CI10:CI15 L10:L15 O10:O15 R10:R15 U10:U15 X10:X15 AA10:AA15 AD10:AD15 AG10:AG15 AJ10:AJ15 AM10:AM15 AP10:AP15 AS10:AS15 AV10:AV15 AY10:AY15 BB10:BB15 BE10:BE15 BH10:BH15 BK10:BK15 BN10:BN15 BQ10:BQ15 BT10:BT15 BW10:BW15 BZ10:BZ15 CC10:CC15 CF10:CF15 I17:I24 L17:L24 O17:O24 R17:R24 U17:U24 X17:X24 AA17:AA24 AD17:AD24 AG17:AG24 AJ17:AJ24 AM17:AM24 AP17:AP24 AS17:AS24 AV17:AV24 AY17:AY24 BB17:BB24 BE17:BE24 BH17:BH24 BK17:BK24 BN17:BN24 BQ17:BQ24 BT17:BT24 BW17:BW24 BZ17:BZ24 CC17:CC24 CF17:CF24 CI17:CI24 L26 O26 R26 U26 X26 AA26 AD26 AG26 AJ26 AM26 AP26 AS26 AV26 AY26 BB26 BE26 BH26 BK26 BN26 BQ26 BT26 BW26 BZ26 CC26 CF26 CI26" xr:uid="{7B422427-736A-43C7-A5BD-CBDD56D82A9B}">
      <formula1>"Yes, No"</formula1>
    </dataValidation>
  </dataValidations>
  <hyperlinks>
    <hyperlink ref="E4" r:id="rId1" display="EVAMP001-DEC-5400-CV-SPE-0004" xr:uid="{B72FFB09-D393-417E-B760-AE7A97FC4A59}"/>
    <hyperlink ref="E4:F4" r:id="rId2" display="EVAMP001-THS-QA-ITP-0004 " xr:uid="{2D1D66D3-3820-4E78-B6A3-48B76DE4FF19}"/>
  </hyperlinks>
  <pageMargins left="0.7" right="0.7" top="0.75" bottom="0.75" header="0.3" footer="0.3"/>
  <pageSetup paperSize="9" orientation="portrait" r:id="rId3"/>
  <drawing r:id="rId4"/>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47168D-BF98-4E97-8313-E167A3561E9B}">
  <sheetPr>
    <tabColor theme="8" tint="0.79998168889431442"/>
  </sheetPr>
  <dimension ref="B1:CK24"/>
  <sheetViews>
    <sheetView zoomScale="70" zoomScaleNormal="70" workbookViewId="0">
      <pane xSplit="8" ySplit="6" topLeftCell="I7" activePane="bottomRight" state="frozen"/>
      <selection pane="topRight" activeCell="H1" sqref="H1"/>
      <selection pane="bottomLeft" activeCell="A9" sqref="A9"/>
      <selection pane="bottomRight" activeCell="G13" sqref="G13"/>
    </sheetView>
  </sheetViews>
  <sheetFormatPr defaultRowHeight="14.5" x14ac:dyDescent="0.35"/>
  <cols>
    <col min="2" max="2" width="14.26953125" customWidth="1"/>
    <col min="3" max="3" width="30.7265625" customWidth="1"/>
    <col min="4" max="5" width="20.7265625" customWidth="1"/>
    <col min="6" max="7" width="45.7265625" customWidth="1"/>
    <col min="8" max="8" width="30.7265625" customWidth="1"/>
    <col min="9" max="25" width="11.7265625" customWidth="1"/>
  </cols>
  <sheetData>
    <row r="1" spans="2:89" ht="15" thickBot="1" x14ac:dyDescent="0.4"/>
    <row r="2" spans="2:89" ht="29" thickBot="1" x14ac:dyDescent="0.7">
      <c r="C2" s="339" t="s">
        <v>284</v>
      </c>
      <c r="D2" s="295"/>
      <c r="E2" s="294"/>
      <c r="F2" s="294"/>
      <c r="G2" s="295"/>
      <c r="H2" s="295"/>
      <c r="I2" s="295"/>
      <c r="J2" s="295"/>
      <c r="K2" s="295"/>
      <c r="L2" s="295"/>
      <c r="M2" s="295"/>
      <c r="N2" s="296"/>
    </row>
    <row r="3" spans="2:89" x14ac:dyDescent="0.35">
      <c r="C3" s="340" t="s">
        <v>0</v>
      </c>
      <c r="D3" s="340"/>
      <c r="E3" s="341" t="s">
        <v>1</v>
      </c>
      <c r="F3" s="342"/>
      <c r="G3" s="343"/>
      <c r="H3" s="344"/>
      <c r="I3" s="347" t="s">
        <v>44</v>
      </c>
      <c r="J3" s="348"/>
      <c r="K3" s="38">
        <f>COUNTIF(D10:D16, "*")*1</f>
        <v>7</v>
      </c>
      <c r="L3" s="349" t="s">
        <v>45</v>
      </c>
      <c r="M3" s="350"/>
      <c r="N3" s="39">
        <f>COUNTIF(E10:E16, "*")*1</f>
        <v>7</v>
      </c>
    </row>
    <row r="4" spans="2:89" ht="18.5" x14ac:dyDescent="0.35">
      <c r="C4" s="351" t="s">
        <v>152</v>
      </c>
      <c r="D4" s="351"/>
      <c r="E4" s="407" t="s">
        <v>317</v>
      </c>
      <c r="F4" s="408"/>
      <c r="G4" s="345"/>
      <c r="H4" s="346"/>
      <c r="I4" s="11" t="s">
        <v>46</v>
      </c>
      <c r="J4" s="354" t="e">
        <f>K3-J5</f>
        <v>#REF!</v>
      </c>
      <c r="K4" s="355"/>
      <c r="L4" s="12" t="s">
        <v>46</v>
      </c>
      <c r="M4" s="354">
        <f>N3-M5</f>
        <v>7</v>
      </c>
      <c r="N4" s="356"/>
    </row>
    <row r="5" spans="2:89" ht="19" thickBot="1" x14ac:dyDescent="0.4">
      <c r="C5" s="351" t="s">
        <v>2</v>
      </c>
      <c r="D5" s="351"/>
      <c r="E5" s="357" t="s">
        <v>3</v>
      </c>
      <c r="F5" s="358"/>
      <c r="G5" s="345"/>
      <c r="H5" s="346"/>
      <c r="I5" s="11" t="s">
        <v>47</v>
      </c>
      <c r="J5" s="43" t="e">
        <f>COUNTIF(I8:I16, "No")+COUNTIF(#REF!, "No")+COUNTIF(#REF!, "No")</f>
        <v>#REF!</v>
      </c>
      <c r="K5" s="25" t="e">
        <f>J5/K3</f>
        <v>#REF!</v>
      </c>
      <c r="L5" s="12" t="s">
        <v>47</v>
      </c>
      <c r="M5" s="10">
        <f>COUNTIF(I17:N22, "Yes")</f>
        <v>0</v>
      </c>
      <c r="N5" s="40">
        <f>M5/N3</f>
        <v>0</v>
      </c>
    </row>
    <row r="6" spans="2:89" ht="19" thickBot="1" x14ac:dyDescent="0.4">
      <c r="C6" s="359" t="s">
        <v>4</v>
      </c>
      <c r="D6" s="359"/>
      <c r="E6" s="360" t="s">
        <v>5</v>
      </c>
      <c r="F6" s="361"/>
      <c r="G6" s="345"/>
      <c r="H6" s="346"/>
      <c r="I6" s="41" t="s">
        <v>48</v>
      </c>
      <c r="J6" s="362" t="e">
        <f>COUNTIF(I10:I16, "No")+COUNTIF(#REF!, "No")+COUNTIF(#REF!, "No")</f>
        <v>#REF!</v>
      </c>
      <c r="K6" s="363"/>
      <c r="L6" s="42" t="s">
        <v>48</v>
      </c>
      <c r="M6" s="337" t="e">
        <f>COUNTIF(#REF!, "No")+COUNTIF(#REF!, "No")</f>
        <v>#REF!</v>
      </c>
      <c r="N6" s="338"/>
    </row>
    <row r="7" spans="2:89" ht="15" customHeight="1" x14ac:dyDescent="0.35">
      <c r="B7" s="323" t="s">
        <v>49</v>
      </c>
      <c r="C7" s="403" t="s">
        <v>118</v>
      </c>
      <c r="D7" s="327" t="s">
        <v>119</v>
      </c>
      <c r="E7" s="327" t="s">
        <v>120</v>
      </c>
      <c r="F7" s="331" t="s">
        <v>121</v>
      </c>
      <c r="G7" s="331" t="s">
        <v>122</v>
      </c>
      <c r="H7" s="333" t="s">
        <v>123</v>
      </c>
      <c r="I7" s="334" t="s">
        <v>17</v>
      </c>
      <c r="J7" s="335"/>
      <c r="K7" s="335"/>
      <c r="L7" s="336" t="s">
        <v>18</v>
      </c>
      <c r="M7" s="335"/>
      <c r="N7" s="335"/>
      <c r="O7" s="321" t="s">
        <v>19</v>
      </c>
      <c r="P7" s="322"/>
      <c r="Q7" s="322"/>
      <c r="R7" s="321" t="s">
        <v>20</v>
      </c>
      <c r="S7" s="322"/>
      <c r="T7" s="322"/>
      <c r="U7" s="321" t="s">
        <v>21</v>
      </c>
      <c r="V7" s="322"/>
      <c r="W7" s="322"/>
      <c r="X7" s="321" t="s">
        <v>22</v>
      </c>
      <c r="Y7" s="322"/>
      <c r="Z7" s="322"/>
      <c r="AA7" s="321" t="s">
        <v>23</v>
      </c>
      <c r="AB7" s="322"/>
      <c r="AC7" s="322"/>
      <c r="AD7" s="321" t="s">
        <v>24</v>
      </c>
      <c r="AE7" s="322"/>
      <c r="AF7" s="322"/>
      <c r="AG7" s="321" t="s">
        <v>25</v>
      </c>
      <c r="AH7" s="322"/>
      <c r="AI7" s="322"/>
      <c r="AJ7" s="321" t="s">
        <v>26</v>
      </c>
      <c r="AK7" s="322"/>
      <c r="AL7" s="322"/>
      <c r="AM7" s="321" t="s">
        <v>27</v>
      </c>
      <c r="AN7" s="322"/>
      <c r="AO7" s="322"/>
      <c r="AP7" s="321" t="s">
        <v>28</v>
      </c>
      <c r="AQ7" s="322"/>
      <c r="AR7" s="322"/>
      <c r="AS7" s="321" t="s">
        <v>29</v>
      </c>
      <c r="AT7" s="322"/>
      <c r="AU7" s="322"/>
      <c r="AV7" s="321" t="s">
        <v>30</v>
      </c>
      <c r="AW7" s="322"/>
      <c r="AX7" s="322"/>
      <c r="AY7" s="321" t="s">
        <v>31</v>
      </c>
      <c r="AZ7" s="322"/>
      <c r="BA7" s="322"/>
      <c r="BB7" s="321" t="s">
        <v>32</v>
      </c>
      <c r="BC7" s="322"/>
      <c r="BD7" s="322"/>
      <c r="BE7" s="321" t="s">
        <v>33</v>
      </c>
      <c r="BF7" s="322"/>
      <c r="BG7" s="322"/>
      <c r="BH7" s="315" t="s">
        <v>34</v>
      </c>
      <c r="BI7" s="316"/>
      <c r="BJ7" s="316"/>
      <c r="BK7" s="315" t="s">
        <v>35</v>
      </c>
      <c r="BL7" s="316"/>
      <c r="BM7" s="316"/>
      <c r="BN7" s="317" t="s">
        <v>36</v>
      </c>
      <c r="BO7" s="318"/>
      <c r="BP7" s="318"/>
      <c r="BQ7" s="319" t="s">
        <v>37</v>
      </c>
      <c r="BR7" s="320"/>
      <c r="BS7" s="320"/>
      <c r="BT7" s="310" t="s">
        <v>38</v>
      </c>
      <c r="BU7" s="311"/>
      <c r="BV7" s="311"/>
      <c r="BW7" s="310" t="s">
        <v>39</v>
      </c>
      <c r="BX7" s="311"/>
      <c r="BY7" s="311"/>
      <c r="BZ7" s="310" t="s">
        <v>40</v>
      </c>
      <c r="CA7" s="311"/>
      <c r="CB7" s="311"/>
      <c r="CC7" s="310" t="s">
        <v>41</v>
      </c>
      <c r="CD7" s="311"/>
      <c r="CE7" s="311"/>
      <c r="CF7" s="310" t="s">
        <v>42</v>
      </c>
      <c r="CG7" s="311"/>
      <c r="CH7" s="311"/>
      <c r="CI7" s="310" t="s">
        <v>43</v>
      </c>
      <c r="CJ7" s="311"/>
      <c r="CK7" s="311"/>
    </row>
    <row r="8" spans="2:89" ht="15.75" customHeight="1" thickBot="1" x14ac:dyDescent="0.4">
      <c r="B8" s="402"/>
      <c r="C8" s="404"/>
      <c r="D8" s="405"/>
      <c r="E8" s="405"/>
      <c r="F8" s="406"/>
      <c r="G8" s="406"/>
      <c r="H8" s="399"/>
      <c r="I8" s="115" t="s">
        <v>47</v>
      </c>
      <c r="J8" s="71" t="s">
        <v>50</v>
      </c>
      <c r="K8" s="71" t="s">
        <v>51</v>
      </c>
      <c r="L8" s="71" t="s">
        <v>47</v>
      </c>
      <c r="M8" s="71" t="s">
        <v>50</v>
      </c>
      <c r="N8" s="71" t="s">
        <v>51</v>
      </c>
      <c r="O8" s="71" t="s">
        <v>47</v>
      </c>
      <c r="P8" s="71" t="s">
        <v>50</v>
      </c>
      <c r="Q8" s="71" t="s">
        <v>51</v>
      </c>
      <c r="R8" s="71" t="s">
        <v>47</v>
      </c>
      <c r="S8" s="71" t="s">
        <v>50</v>
      </c>
      <c r="T8" s="71" t="s">
        <v>51</v>
      </c>
      <c r="U8" s="71" t="s">
        <v>47</v>
      </c>
      <c r="V8" s="71" t="s">
        <v>50</v>
      </c>
      <c r="W8" s="71" t="s">
        <v>51</v>
      </c>
      <c r="X8" s="71" t="s">
        <v>47</v>
      </c>
      <c r="Y8" s="71" t="s">
        <v>50</v>
      </c>
      <c r="Z8" s="71" t="s">
        <v>51</v>
      </c>
      <c r="AA8" s="71" t="s">
        <v>47</v>
      </c>
      <c r="AB8" s="71" t="s">
        <v>50</v>
      </c>
      <c r="AC8" s="71" t="s">
        <v>51</v>
      </c>
      <c r="AD8" s="71" t="s">
        <v>47</v>
      </c>
      <c r="AE8" s="71" t="s">
        <v>50</v>
      </c>
      <c r="AF8" s="71" t="s">
        <v>51</v>
      </c>
      <c r="AG8" s="71" t="s">
        <v>47</v>
      </c>
      <c r="AH8" s="71" t="s">
        <v>50</v>
      </c>
      <c r="AI8" s="71" t="s">
        <v>51</v>
      </c>
      <c r="AJ8" s="71" t="s">
        <v>47</v>
      </c>
      <c r="AK8" s="71" t="s">
        <v>50</v>
      </c>
      <c r="AL8" s="71" t="s">
        <v>51</v>
      </c>
      <c r="AM8" s="71" t="s">
        <v>47</v>
      </c>
      <c r="AN8" s="71" t="s">
        <v>50</v>
      </c>
      <c r="AO8" s="71" t="s">
        <v>51</v>
      </c>
      <c r="AP8" s="71" t="s">
        <v>47</v>
      </c>
      <c r="AQ8" s="71" t="s">
        <v>50</v>
      </c>
      <c r="AR8" s="71" t="s">
        <v>51</v>
      </c>
      <c r="AS8" s="71" t="s">
        <v>47</v>
      </c>
      <c r="AT8" s="71" t="s">
        <v>50</v>
      </c>
      <c r="AU8" s="71" t="s">
        <v>51</v>
      </c>
      <c r="AV8" s="71" t="s">
        <v>47</v>
      </c>
      <c r="AW8" s="71" t="s">
        <v>50</v>
      </c>
      <c r="AX8" s="71" t="s">
        <v>51</v>
      </c>
      <c r="AY8" s="71" t="s">
        <v>47</v>
      </c>
      <c r="AZ8" s="71" t="s">
        <v>50</v>
      </c>
      <c r="BA8" s="71" t="s">
        <v>51</v>
      </c>
      <c r="BB8" s="71" t="s">
        <v>47</v>
      </c>
      <c r="BC8" s="71" t="s">
        <v>50</v>
      </c>
      <c r="BD8" s="71" t="s">
        <v>51</v>
      </c>
      <c r="BE8" s="71" t="s">
        <v>47</v>
      </c>
      <c r="BF8" s="71" t="s">
        <v>50</v>
      </c>
      <c r="BG8" s="72" t="s">
        <v>51</v>
      </c>
      <c r="BH8" s="71" t="s">
        <v>47</v>
      </c>
      <c r="BI8" s="71" t="s">
        <v>50</v>
      </c>
      <c r="BJ8" s="72" t="s">
        <v>51</v>
      </c>
      <c r="BK8" s="71" t="s">
        <v>47</v>
      </c>
      <c r="BL8" s="71" t="s">
        <v>50</v>
      </c>
      <c r="BM8" s="72" t="s">
        <v>51</v>
      </c>
      <c r="BN8" s="71" t="s">
        <v>47</v>
      </c>
      <c r="BO8" s="71" t="s">
        <v>50</v>
      </c>
      <c r="BP8" s="72" t="s">
        <v>51</v>
      </c>
      <c r="BQ8" s="71" t="s">
        <v>47</v>
      </c>
      <c r="BR8" s="71" t="s">
        <v>50</v>
      </c>
      <c r="BS8" s="72" t="s">
        <v>51</v>
      </c>
      <c r="BT8" s="71" t="s">
        <v>47</v>
      </c>
      <c r="BU8" s="71" t="s">
        <v>50</v>
      </c>
      <c r="BV8" s="72" t="s">
        <v>51</v>
      </c>
      <c r="BW8" s="71" t="s">
        <v>47</v>
      </c>
      <c r="BX8" s="71" t="s">
        <v>50</v>
      </c>
      <c r="BY8" s="72" t="s">
        <v>51</v>
      </c>
      <c r="BZ8" s="71" t="s">
        <v>47</v>
      </c>
      <c r="CA8" s="71" t="s">
        <v>50</v>
      </c>
      <c r="CB8" s="72" t="s">
        <v>51</v>
      </c>
      <c r="CC8" s="71" t="s">
        <v>47</v>
      </c>
      <c r="CD8" s="71" t="s">
        <v>50</v>
      </c>
      <c r="CE8" s="72" t="s">
        <v>51</v>
      </c>
      <c r="CF8" s="71" t="s">
        <v>47</v>
      </c>
      <c r="CG8" s="71" t="s">
        <v>50</v>
      </c>
      <c r="CH8" s="72" t="s">
        <v>51</v>
      </c>
      <c r="CI8" s="71" t="s">
        <v>47</v>
      </c>
      <c r="CJ8" s="71" t="s">
        <v>50</v>
      </c>
      <c r="CK8" s="72" t="s">
        <v>51</v>
      </c>
    </row>
    <row r="9" spans="2:89" ht="16" customHeight="1" thickBot="1" x14ac:dyDescent="0.4">
      <c r="B9" s="400" t="s">
        <v>115</v>
      </c>
      <c r="C9" s="401"/>
      <c r="D9" s="401"/>
      <c r="E9" s="401"/>
      <c r="F9" s="401"/>
      <c r="G9" s="401"/>
      <c r="H9" s="401"/>
      <c r="I9" s="63"/>
      <c r="J9" s="63"/>
      <c r="K9" s="63"/>
      <c r="L9" s="63"/>
      <c r="M9" s="63"/>
      <c r="N9" s="63"/>
      <c r="O9" s="63"/>
      <c r="P9" s="63"/>
      <c r="Q9" s="63"/>
      <c r="R9" s="63"/>
      <c r="S9" s="63"/>
      <c r="T9" s="63"/>
      <c r="U9" s="63"/>
      <c r="V9" s="63"/>
      <c r="W9" s="63"/>
      <c r="X9" s="63"/>
      <c r="Y9" s="63"/>
      <c r="Z9" s="63"/>
      <c r="AA9" s="63"/>
      <c r="AB9" s="63"/>
      <c r="AC9" s="63"/>
      <c r="AD9" s="63"/>
      <c r="AE9" s="63"/>
      <c r="AF9" s="63"/>
      <c r="AG9" s="63"/>
      <c r="AH9" s="63"/>
      <c r="AI9" s="63"/>
      <c r="AJ9" s="63"/>
      <c r="AK9" s="63"/>
      <c r="AL9" s="63"/>
      <c r="AM9" s="63"/>
      <c r="AN9" s="63"/>
      <c r="AO9" s="63"/>
      <c r="AP9" s="63"/>
      <c r="AQ9" s="63"/>
      <c r="AR9" s="63"/>
      <c r="AS9" s="63"/>
      <c r="AT9" s="63"/>
      <c r="AU9" s="63"/>
      <c r="AV9" s="63"/>
      <c r="AW9" s="63"/>
      <c r="AX9" s="63"/>
      <c r="AY9" s="63"/>
      <c r="AZ9" s="63"/>
      <c r="BA9" s="63"/>
      <c r="BB9" s="63"/>
      <c r="BC9" s="63"/>
      <c r="BD9" s="63"/>
      <c r="BE9" s="63"/>
      <c r="BF9" s="63"/>
      <c r="BG9" s="63"/>
      <c r="BH9" s="63"/>
      <c r="BI9" s="63"/>
      <c r="BJ9" s="63"/>
      <c r="BK9" s="63"/>
      <c r="BL9" s="63"/>
      <c r="BM9" s="63"/>
      <c r="BN9" s="63"/>
      <c r="BO9" s="63"/>
      <c r="BP9" s="63"/>
      <c r="BQ9" s="63"/>
      <c r="BR9" s="63"/>
      <c r="BS9" s="63"/>
      <c r="BT9" s="63"/>
      <c r="BU9" s="63"/>
      <c r="BV9" s="63"/>
      <c r="BW9" s="63"/>
      <c r="BX9" s="63"/>
      <c r="BY9" s="63"/>
      <c r="BZ9" s="63"/>
      <c r="CA9" s="63"/>
      <c r="CB9" s="63"/>
      <c r="CC9" s="63"/>
      <c r="CD9" s="63"/>
      <c r="CE9" s="63"/>
      <c r="CF9" s="63"/>
      <c r="CG9" s="63"/>
      <c r="CH9" s="63"/>
      <c r="CI9" s="63"/>
      <c r="CJ9" s="63"/>
      <c r="CK9" s="63"/>
    </row>
    <row r="10" spans="2:89" ht="45" customHeight="1" x14ac:dyDescent="0.35">
      <c r="B10" s="44" t="s">
        <v>287</v>
      </c>
      <c r="C10" s="45" t="s">
        <v>124</v>
      </c>
      <c r="D10" s="52" t="s">
        <v>130</v>
      </c>
      <c r="E10" s="53" t="s">
        <v>134</v>
      </c>
      <c r="F10" s="55" t="s">
        <v>137</v>
      </c>
      <c r="G10" s="46" t="s">
        <v>145</v>
      </c>
      <c r="H10" s="69" t="s">
        <v>147</v>
      </c>
      <c r="I10" s="2" t="s">
        <v>52</v>
      </c>
      <c r="J10" s="2"/>
      <c r="K10" s="2"/>
      <c r="L10" s="2" t="s">
        <v>52</v>
      </c>
      <c r="M10" s="2"/>
      <c r="N10" s="2"/>
      <c r="O10" s="2" t="s">
        <v>52</v>
      </c>
      <c r="P10" s="2"/>
      <c r="Q10" s="2"/>
      <c r="R10" s="2" t="s">
        <v>52</v>
      </c>
      <c r="S10" s="2"/>
      <c r="T10" s="2"/>
      <c r="U10" s="2" t="s">
        <v>52</v>
      </c>
      <c r="V10" s="2"/>
      <c r="W10" s="2"/>
      <c r="X10" s="2" t="s">
        <v>52</v>
      </c>
      <c r="Y10" s="2"/>
      <c r="Z10" s="2"/>
      <c r="AA10" s="2" t="s">
        <v>52</v>
      </c>
      <c r="AB10" s="2"/>
      <c r="AC10" s="2"/>
      <c r="AD10" s="2" t="s">
        <v>52</v>
      </c>
      <c r="AE10" s="2"/>
      <c r="AF10" s="2"/>
      <c r="AG10" s="2" t="s">
        <v>52</v>
      </c>
      <c r="AH10" s="2"/>
      <c r="AI10" s="2"/>
      <c r="AJ10" s="2" t="s">
        <v>52</v>
      </c>
      <c r="AK10" s="2"/>
      <c r="AL10" s="2"/>
      <c r="AM10" s="2" t="s">
        <v>52</v>
      </c>
      <c r="AN10" s="2"/>
      <c r="AO10" s="2"/>
      <c r="AP10" s="2" t="s">
        <v>52</v>
      </c>
      <c r="AQ10" s="2"/>
      <c r="AR10" s="2"/>
      <c r="AS10" s="2" t="s">
        <v>52</v>
      </c>
      <c r="AT10" s="2"/>
      <c r="AU10" s="2"/>
      <c r="AV10" s="2" t="s">
        <v>52</v>
      </c>
      <c r="AW10" s="2"/>
      <c r="AX10" s="2"/>
      <c r="AY10" s="2" t="s">
        <v>52</v>
      </c>
      <c r="AZ10" s="2"/>
      <c r="BA10" s="2"/>
      <c r="BB10" s="2" t="s">
        <v>52</v>
      </c>
      <c r="BC10" s="2"/>
      <c r="BD10" s="2"/>
      <c r="BE10" s="2" t="s">
        <v>52</v>
      </c>
      <c r="BF10" s="2"/>
      <c r="BG10" s="2"/>
      <c r="BH10" s="2" t="s">
        <v>52</v>
      </c>
      <c r="BI10" s="2"/>
      <c r="BJ10" s="2"/>
      <c r="BK10" s="2" t="s">
        <v>52</v>
      </c>
      <c r="BL10" s="2"/>
      <c r="BM10" s="2"/>
      <c r="BN10" s="2" t="s">
        <v>52</v>
      </c>
      <c r="BO10" s="2"/>
      <c r="BP10" s="2"/>
      <c r="BQ10" s="2" t="s">
        <v>52</v>
      </c>
      <c r="BR10" s="2"/>
      <c r="BS10" s="2"/>
      <c r="BT10" s="2" t="s">
        <v>52</v>
      </c>
      <c r="BU10" s="2"/>
      <c r="BV10" s="2"/>
      <c r="BW10" s="2" t="s">
        <v>52</v>
      </c>
      <c r="BX10" s="2"/>
      <c r="BY10" s="2"/>
      <c r="BZ10" s="2" t="s">
        <v>52</v>
      </c>
      <c r="CA10" s="2"/>
      <c r="CB10" s="2"/>
      <c r="CC10" s="2" t="s">
        <v>52</v>
      </c>
      <c r="CD10" s="2"/>
      <c r="CE10" s="2"/>
      <c r="CF10" s="2" t="s">
        <v>52</v>
      </c>
      <c r="CG10" s="2"/>
      <c r="CH10" s="2"/>
      <c r="CI10" s="2" t="s">
        <v>52</v>
      </c>
      <c r="CJ10" s="2"/>
      <c r="CK10" s="2"/>
    </row>
    <row r="11" spans="2:89" ht="45" customHeight="1" x14ac:dyDescent="0.35">
      <c r="B11" s="44" t="s">
        <v>288</v>
      </c>
      <c r="C11" s="22" t="s">
        <v>125</v>
      </c>
      <c r="D11" s="18" t="s">
        <v>130</v>
      </c>
      <c r="E11" s="18" t="s">
        <v>134</v>
      </c>
      <c r="F11" s="7" t="s">
        <v>138</v>
      </c>
      <c r="G11" s="18" t="s">
        <v>145</v>
      </c>
      <c r="H11" s="65" t="s">
        <v>147</v>
      </c>
      <c r="I11" s="2" t="s">
        <v>52</v>
      </c>
      <c r="J11" s="2"/>
      <c r="K11" s="2"/>
      <c r="L11" s="2" t="s">
        <v>52</v>
      </c>
      <c r="M11" s="2"/>
      <c r="N11" s="2"/>
      <c r="O11" s="2" t="s">
        <v>52</v>
      </c>
      <c r="P11" s="2"/>
      <c r="Q11" s="2"/>
      <c r="R11" s="2" t="s">
        <v>52</v>
      </c>
      <c r="S11" s="2"/>
      <c r="T11" s="2"/>
      <c r="U11" s="2" t="s">
        <v>52</v>
      </c>
      <c r="V11" s="2"/>
      <c r="W11" s="2"/>
      <c r="X11" s="2" t="s">
        <v>52</v>
      </c>
      <c r="Y11" s="2"/>
      <c r="Z11" s="2"/>
      <c r="AA11" s="2" t="s">
        <v>52</v>
      </c>
      <c r="AB11" s="2"/>
      <c r="AC11" s="2"/>
      <c r="AD11" s="2" t="s">
        <v>52</v>
      </c>
      <c r="AE11" s="2"/>
      <c r="AF11" s="2"/>
      <c r="AG11" s="2" t="s">
        <v>52</v>
      </c>
      <c r="AH11" s="2"/>
      <c r="AI11" s="2"/>
      <c r="AJ11" s="2" t="s">
        <v>52</v>
      </c>
      <c r="AK11" s="2"/>
      <c r="AL11" s="2"/>
      <c r="AM11" s="2" t="s">
        <v>52</v>
      </c>
      <c r="AN11" s="2"/>
      <c r="AO11" s="2"/>
      <c r="AP11" s="2" t="s">
        <v>52</v>
      </c>
      <c r="AQ11" s="2"/>
      <c r="AR11" s="2"/>
      <c r="AS11" s="2" t="s">
        <v>52</v>
      </c>
      <c r="AT11" s="2"/>
      <c r="AU11" s="2"/>
      <c r="AV11" s="2" t="s">
        <v>52</v>
      </c>
      <c r="AW11" s="2"/>
      <c r="AX11" s="2"/>
      <c r="AY11" s="2" t="s">
        <v>52</v>
      </c>
      <c r="AZ11" s="2"/>
      <c r="BA11" s="2"/>
      <c r="BB11" s="2" t="s">
        <v>52</v>
      </c>
      <c r="BC11" s="2"/>
      <c r="BD11" s="2"/>
      <c r="BE11" s="2" t="s">
        <v>52</v>
      </c>
      <c r="BF11" s="2"/>
      <c r="BG11" s="2"/>
      <c r="BH11" s="2" t="s">
        <v>52</v>
      </c>
      <c r="BI11" s="2"/>
      <c r="BJ11" s="2"/>
      <c r="BK11" s="2" t="s">
        <v>52</v>
      </c>
      <c r="BL11" s="2"/>
      <c r="BM11" s="2"/>
      <c r="BN11" s="2" t="s">
        <v>52</v>
      </c>
      <c r="BO11" s="2"/>
      <c r="BP11" s="2"/>
      <c r="BQ11" s="2" t="s">
        <v>52</v>
      </c>
      <c r="BR11" s="2"/>
      <c r="BS11" s="2"/>
      <c r="BT11" s="2" t="s">
        <v>52</v>
      </c>
      <c r="BU11" s="2"/>
      <c r="BV11" s="2"/>
      <c r="BW11" s="2" t="s">
        <v>52</v>
      </c>
      <c r="BX11" s="2"/>
      <c r="BY11" s="2"/>
      <c r="BZ11" s="2" t="s">
        <v>52</v>
      </c>
      <c r="CA11" s="2"/>
      <c r="CB11" s="2"/>
      <c r="CC11" s="2" t="s">
        <v>52</v>
      </c>
      <c r="CD11" s="2"/>
      <c r="CE11" s="2"/>
      <c r="CF11" s="2" t="s">
        <v>52</v>
      </c>
      <c r="CG11" s="2"/>
      <c r="CH11" s="2"/>
      <c r="CI11" s="2" t="s">
        <v>52</v>
      </c>
      <c r="CJ11" s="2"/>
      <c r="CK11" s="2"/>
    </row>
    <row r="12" spans="2:89" ht="45" customHeight="1" x14ac:dyDescent="0.35">
      <c r="B12" s="44" t="s">
        <v>289</v>
      </c>
      <c r="C12" s="22" t="s">
        <v>126</v>
      </c>
      <c r="D12" s="18" t="s">
        <v>130</v>
      </c>
      <c r="E12" s="18" t="s">
        <v>134</v>
      </c>
      <c r="F12" s="7" t="s">
        <v>139</v>
      </c>
      <c r="G12" s="18" t="s">
        <v>145</v>
      </c>
      <c r="H12" s="65" t="s">
        <v>147</v>
      </c>
      <c r="I12" s="2" t="s">
        <v>52</v>
      </c>
      <c r="J12" s="2"/>
      <c r="K12" s="2"/>
      <c r="L12" s="2" t="s">
        <v>52</v>
      </c>
      <c r="M12" s="2"/>
      <c r="N12" s="2"/>
      <c r="O12" s="2" t="s">
        <v>52</v>
      </c>
      <c r="P12" s="2"/>
      <c r="Q12" s="2"/>
      <c r="R12" s="2" t="s">
        <v>52</v>
      </c>
      <c r="S12" s="2"/>
      <c r="T12" s="2"/>
      <c r="U12" s="2" t="s">
        <v>52</v>
      </c>
      <c r="V12" s="2"/>
      <c r="W12" s="2"/>
      <c r="X12" s="2" t="s">
        <v>52</v>
      </c>
      <c r="Y12" s="2"/>
      <c r="Z12" s="2"/>
      <c r="AA12" s="2" t="s">
        <v>52</v>
      </c>
      <c r="AB12" s="2"/>
      <c r="AC12" s="2"/>
      <c r="AD12" s="2" t="s">
        <v>52</v>
      </c>
      <c r="AE12" s="2"/>
      <c r="AF12" s="2"/>
      <c r="AG12" s="2" t="s">
        <v>52</v>
      </c>
      <c r="AH12" s="2"/>
      <c r="AI12" s="2"/>
      <c r="AJ12" s="2" t="s">
        <v>52</v>
      </c>
      <c r="AK12" s="2"/>
      <c r="AL12" s="2"/>
      <c r="AM12" s="2" t="s">
        <v>52</v>
      </c>
      <c r="AN12" s="2"/>
      <c r="AO12" s="2"/>
      <c r="AP12" s="2" t="s">
        <v>52</v>
      </c>
      <c r="AQ12" s="2"/>
      <c r="AR12" s="2"/>
      <c r="AS12" s="2" t="s">
        <v>52</v>
      </c>
      <c r="AT12" s="2"/>
      <c r="AU12" s="2"/>
      <c r="AV12" s="2" t="s">
        <v>52</v>
      </c>
      <c r="AW12" s="2"/>
      <c r="AX12" s="2"/>
      <c r="AY12" s="2" t="s">
        <v>52</v>
      </c>
      <c r="AZ12" s="2"/>
      <c r="BA12" s="2"/>
      <c r="BB12" s="2" t="s">
        <v>52</v>
      </c>
      <c r="BC12" s="2"/>
      <c r="BD12" s="2"/>
      <c r="BE12" s="2" t="s">
        <v>52</v>
      </c>
      <c r="BF12" s="2"/>
      <c r="BG12" s="2"/>
      <c r="BH12" s="2" t="s">
        <v>52</v>
      </c>
      <c r="BI12" s="2"/>
      <c r="BJ12" s="2"/>
      <c r="BK12" s="2" t="s">
        <v>52</v>
      </c>
      <c r="BL12" s="2"/>
      <c r="BM12" s="2"/>
      <c r="BN12" s="2" t="s">
        <v>52</v>
      </c>
      <c r="BO12" s="2"/>
      <c r="BP12" s="2"/>
      <c r="BQ12" s="2" t="s">
        <v>52</v>
      </c>
      <c r="BR12" s="2"/>
      <c r="BS12" s="2"/>
      <c r="BT12" s="2" t="s">
        <v>52</v>
      </c>
      <c r="BU12" s="2"/>
      <c r="BV12" s="2"/>
      <c r="BW12" s="2" t="s">
        <v>52</v>
      </c>
      <c r="BX12" s="2"/>
      <c r="BY12" s="2"/>
      <c r="BZ12" s="2" t="s">
        <v>52</v>
      </c>
      <c r="CA12" s="2"/>
      <c r="CB12" s="2"/>
      <c r="CC12" s="2" t="s">
        <v>52</v>
      </c>
      <c r="CD12" s="2"/>
      <c r="CE12" s="2"/>
      <c r="CF12" s="2" t="s">
        <v>52</v>
      </c>
      <c r="CG12" s="2"/>
      <c r="CH12" s="2"/>
      <c r="CI12" s="2" t="s">
        <v>52</v>
      </c>
      <c r="CJ12" s="2"/>
      <c r="CK12" s="2"/>
    </row>
    <row r="13" spans="2:89" ht="45" customHeight="1" x14ac:dyDescent="0.35">
      <c r="B13" s="44" t="s">
        <v>290</v>
      </c>
      <c r="C13" s="22" t="s">
        <v>127</v>
      </c>
      <c r="D13" s="18" t="s">
        <v>130</v>
      </c>
      <c r="E13" s="18" t="s">
        <v>134</v>
      </c>
      <c r="F13" s="7" t="s">
        <v>140</v>
      </c>
      <c r="G13" s="18" t="s">
        <v>145</v>
      </c>
      <c r="H13" s="65" t="s">
        <v>148</v>
      </c>
      <c r="I13" s="2" t="s">
        <v>52</v>
      </c>
      <c r="J13" s="2"/>
      <c r="K13" s="2"/>
      <c r="L13" s="2" t="s">
        <v>52</v>
      </c>
      <c r="M13" s="2"/>
      <c r="N13" s="2"/>
      <c r="O13" s="2" t="s">
        <v>52</v>
      </c>
      <c r="P13" s="2"/>
      <c r="Q13" s="2"/>
      <c r="R13" s="2" t="s">
        <v>52</v>
      </c>
      <c r="S13" s="2"/>
      <c r="T13" s="2"/>
      <c r="U13" s="2" t="s">
        <v>52</v>
      </c>
      <c r="V13" s="2"/>
      <c r="W13" s="2"/>
      <c r="X13" s="2" t="s">
        <v>52</v>
      </c>
      <c r="Y13" s="2"/>
      <c r="Z13" s="2"/>
      <c r="AA13" s="2" t="s">
        <v>52</v>
      </c>
      <c r="AB13" s="2"/>
      <c r="AC13" s="2"/>
      <c r="AD13" s="2" t="s">
        <v>52</v>
      </c>
      <c r="AE13" s="2"/>
      <c r="AF13" s="2"/>
      <c r="AG13" s="2" t="s">
        <v>52</v>
      </c>
      <c r="AH13" s="2"/>
      <c r="AI13" s="2"/>
      <c r="AJ13" s="2" t="s">
        <v>52</v>
      </c>
      <c r="AK13" s="2"/>
      <c r="AL13" s="2"/>
      <c r="AM13" s="2" t="s">
        <v>52</v>
      </c>
      <c r="AN13" s="2"/>
      <c r="AO13" s="2"/>
      <c r="AP13" s="2" t="s">
        <v>52</v>
      </c>
      <c r="AQ13" s="2"/>
      <c r="AR13" s="2"/>
      <c r="AS13" s="2" t="s">
        <v>52</v>
      </c>
      <c r="AT13" s="2"/>
      <c r="AU13" s="2"/>
      <c r="AV13" s="2" t="s">
        <v>52</v>
      </c>
      <c r="AW13" s="2"/>
      <c r="AX13" s="2"/>
      <c r="AY13" s="2" t="s">
        <v>52</v>
      </c>
      <c r="AZ13" s="2"/>
      <c r="BA13" s="2"/>
      <c r="BB13" s="2" t="s">
        <v>52</v>
      </c>
      <c r="BC13" s="2"/>
      <c r="BD13" s="2"/>
      <c r="BE13" s="2" t="s">
        <v>52</v>
      </c>
      <c r="BF13" s="2"/>
      <c r="BG13" s="2"/>
      <c r="BH13" s="2" t="s">
        <v>52</v>
      </c>
      <c r="BI13" s="2"/>
      <c r="BJ13" s="2"/>
      <c r="BK13" s="2" t="s">
        <v>52</v>
      </c>
      <c r="BL13" s="2"/>
      <c r="BM13" s="2"/>
      <c r="BN13" s="2" t="s">
        <v>52</v>
      </c>
      <c r="BO13" s="2"/>
      <c r="BP13" s="2"/>
      <c r="BQ13" s="2" t="s">
        <v>52</v>
      </c>
      <c r="BR13" s="2"/>
      <c r="BS13" s="2"/>
      <c r="BT13" s="2" t="s">
        <v>52</v>
      </c>
      <c r="BU13" s="2"/>
      <c r="BV13" s="2"/>
      <c r="BW13" s="2" t="s">
        <v>52</v>
      </c>
      <c r="BX13" s="2"/>
      <c r="BY13" s="2"/>
      <c r="BZ13" s="2" t="s">
        <v>52</v>
      </c>
      <c r="CA13" s="2"/>
      <c r="CB13" s="2"/>
      <c r="CC13" s="2" t="s">
        <v>52</v>
      </c>
      <c r="CD13" s="2"/>
      <c r="CE13" s="2"/>
      <c r="CF13" s="2" t="s">
        <v>52</v>
      </c>
      <c r="CG13" s="2"/>
      <c r="CH13" s="2"/>
      <c r="CI13" s="2" t="s">
        <v>52</v>
      </c>
      <c r="CJ13" s="2"/>
      <c r="CK13" s="2"/>
    </row>
    <row r="14" spans="2:89" ht="45" customHeight="1" x14ac:dyDescent="0.35">
      <c r="B14" s="44" t="s">
        <v>291</v>
      </c>
      <c r="C14" s="22" t="s">
        <v>294</v>
      </c>
      <c r="D14" s="18" t="s">
        <v>130</v>
      </c>
      <c r="E14" s="18" t="s">
        <v>134</v>
      </c>
      <c r="F14" s="7" t="s">
        <v>285</v>
      </c>
      <c r="G14" s="18" t="s">
        <v>145</v>
      </c>
      <c r="H14" s="65" t="s">
        <v>147</v>
      </c>
      <c r="I14" s="2" t="s">
        <v>52</v>
      </c>
      <c r="J14" s="2"/>
      <c r="K14" s="2"/>
      <c r="L14" s="2" t="s">
        <v>52</v>
      </c>
      <c r="M14" s="2"/>
      <c r="N14" s="2"/>
      <c r="O14" s="2" t="s">
        <v>52</v>
      </c>
      <c r="P14" s="2"/>
      <c r="Q14" s="2"/>
      <c r="R14" s="2" t="s">
        <v>52</v>
      </c>
      <c r="S14" s="2"/>
      <c r="T14" s="2"/>
      <c r="U14" s="2" t="s">
        <v>52</v>
      </c>
      <c r="V14" s="2"/>
      <c r="W14" s="2"/>
      <c r="X14" s="2" t="s">
        <v>52</v>
      </c>
      <c r="Y14" s="2"/>
      <c r="Z14" s="2"/>
      <c r="AA14" s="2" t="s">
        <v>52</v>
      </c>
      <c r="AB14" s="2"/>
      <c r="AC14" s="2"/>
      <c r="AD14" s="2" t="s">
        <v>52</v>
      </c>
      <c r="AE14" s="2"/>
      <c r="AF14" s="2"/>
      <c r="AG14" s="2" t="s">
        <v>52</v>
      </c>
      <c r="AH14" s="2"/>
      <c r="AI14" s="2"/>
      <c r="AJ14" s="2" t="s">
        <v>52</v>
      </c>
      <c r="AK14" s="2"/>
      <c r="AL14" s="2"/>
      <c r="AM14" s="2" t="s">
        <v>52</v>
      </c>
      <c r="AN14" s="2"/>
      <c r="AO14" s="2"/>
      <c r="AP14" s="2" t="s">
        <v>52</v>
      </c>
      <c r="AQ14" s="2"/>
      <c r="AR14" s="2"/>
      <c r="AS14" s="2" t="s">
        <v>52</v>
      </c>
      <c r="AT14" s="2"/>
      <c r="AU14" s="2"/>
      <c r="AV14" s="2" t="s">
        <v>52</v>
      </c>
      <c r="AW14" s="2"/>
      <c r="AX14" s="2"/>
      <c r="AY14" s="2" t="s">
        <v>52</v>
      </c>
      <c r="AZ14" s="2"/>
      <c r="BA14" s="2"/>
      <c r="BB14" s="2" t="s">
        <v>52</v>
      </c>
      <c r="BC14" s="2"/>
      <c r="BD14" s="2"/>
      <c r="BE14" s="2" t="s">
        <v>52</v>
      </c>
      <c r="BF14" s="2"/>
      <c r="BG14" s="2"/>
      <c r="BH14" s="2" t="s">
        <v>52</v>
      </c>
      <c r="BI14" s="2"/>
      <c r="BJ14" s="2"/>
      <c r="BK14" s="2" t="s">
        <v>52</v>
      </c>
      <c r="BL14" s="2"/>
      <c r="BM14" s="2"/>
      <c r="BN14" s="2" t="s">
        <v>52</v>
      </c>
      <c r="BO14" s="2"/>
      <c r="BP14" s="2"/>
      <c r="BQ14" s="2" t="s">
        <v>52</v>
      </c>
      <c r="BR14" s="2"/>
      <c r="BS14" s="2"/>
      <c r="BT14" s="2" t="s">
        <v>52</v>
      </c>
      <c r="BU14" s="2"/>
      <c r="BV14" s="2"/>
      <c r="BW14" s="2" t="s">
        <v>52</v>
      </c>
      <c r="BX14" s="2"/>
      <c r="BY14" s="2"/>
      <c r="BZ14" s="2" t="s">
        <v>52</v>
      </c>
      <c r="CA14" s="2"/>
      <c r="CB14" s="2"/>
      <c r="CC14" s="2" t="s">
        <v>52</v>
      </c>
      <c r="CD14" s="2"/>
      <c r="CE14" s="2"/>
      <c r="CF14" s="2" t="s">
        <v>52</v>
      </c>
      <c r="CG14" s="2"/>
      <c r="CH14" s="2"/>
      <c r="CI14" s="2" t="s">
        <v>52</v>
      </c>
      <c r="CJ14" s="2"/>
      <c r="CK14" s="2"/>
    </row>
    <row r="15" spans="2:89" ht="45" customHeight="1" x14ac:dyDescent="0.35">
      <c r="B15" s="44" t="s">
        <v>292</v>
      </c>
      <c r="C15" s="22" t="s">
        <v>295</v>
      </c>
      <c r="D15" s="18" t="s">
        <v>130</v>
      </c>
      <c r="E15" s="18" t="s">
        <v>134</v>
      </c>
      <c r="F15" s="7" t="s">
        <v>286</v>
      </c>
      <c r="G15" s="18" t="s">
        <v>145</v>
      </c>
      <c r="H15" s="65" t="s">
        <v>147</v>
      </c>
      <c r="I15" s="2" t="s">
        <v>52</v>
      </c>
      <c r="J15" s="2"/>
      <c r="K15" s="2"/>
      <c r="L15" s="2" t="s">
        <v>52</v>
      </c>
      <c r="M15" s="2"/>
      <c r="N15" s="2"/>
      <c r="O15" s="2" t="s">
        <v>52</v>
      </c>
      <c r="P15" s="2"/>
      <c r="Q15" s="2"/>
      <c r="R15" s="2" t="s">
        <v>52</v>
      </c>
      <c r="S15" s="2"/>
      <c r="T15" s="2"/>
      <c r="U15" s="2" t="s">
        <v>52</v>
      </c>
      <c r="V15" s="2"/>
      <c r="W15" s="2"/>
      <c r="X15" s="2" t="s">
        <v>52</v>
      </c>
      <c r="Y15" s="2"/>
      <c r="Z15" s="2"/>
      <c r="AA15" s="2" t="s">
        <v>52</v>
      </c>
      <c r="AB15" s="2"/>
      <c r="AC15" s="2"/>
      <c r="AD15" s="2" t="s">
        <v>52</v>
      </c>
      <c r="AE15" s="2"/>
      <c r="AF15" s="2"/>
      <c r="AG15" s="2" t="s">
        <v>52</v>
      </c>
      <c r="AH15" s="2"/>
      <c r="AI15" s="2"/>
      <c r="AJ15" s="2" t="s">
        <v>52</v>
      </c>
      <c r="AK15" s="2"/>
      <c r="AL15" s="2"/>
      <c r="AM15" s="2" t="s">
        <v>52</v>
      </c>
      <c r="AN15" s="2"/>
      <c r="AO15" s="2"/>
      <c r="AP15" s="2" t="s">
        <v>52</v>
      </c>
      <c r="AQ15" s="2"/>
      <c r="AR15" s="2"/>
      <c r="AS15" s="2" t="s">
        <v>52</v>
      </c>
      <c r="AT15" s="2"/>
      <c r="AU15" s="2"/>
      <c r="AV15" s="2" t="s">
        <v>52</v>
      </c>
      <c r="AW15" s="2"/>
      <c r="AX15" s="2"/>
      <c r="AY15" s="2" t="s">
        <v>52</v>
      </c>
      <c r="AZ15" s="2"/>
      <c r="BA15" s="2"/>
      <c r="BB15" s="2" t="s">
        <v>52</v>
      </c>
      <c r="BC15" s="2"/>
      <c r="BD15" s="2"/>
      <c r="BE15" s="2" t="s">
        <v>52</v>
      </c>
      <c r="BF15" s="2"/>
      <c r="BG15" s="2"/>
      <c r="BH15" s="2" t="s">
        <v>52</v>
      </c>
      <c r="BI15" s="2"/>
      <c r="BJ15" s="2"/>
      <c r="BK15" s="2" t="s">
        <v>52</v>
      </c>
      <c r="BL15" s="2"/>
      <c r="BM15" s="2"/>
      <c r="BN15" s="2" t="s">
        <v>52</v>
      </c>
      <c r="BO15" s="2"/>
      <c r="BP15" s="2"/>
      <c r="BQ15" s="2" t="s">
        <v>52</v>
      </c>
      <c r="BR15" s="2"/>
      <c r="BS15" s="2"/>
      <c r="BT15" s="2" t="s">
        <v>52</v>
      </c>
      <c r="BU15" s="2"/>
      <c r="BV15" s="2"/>
      <c r="BW15" s="2" t="s">
        <v>52</v>
      </c>
      <c r="BX15" s="2"/>
      <c r="BY15" s="2"/>
      <c r="BZ15" s="2" t="s">
        <v>52</v>
      </c>
      <c r="CA15" s="2"/>
      <c r="CB15" s="2"/>
      <c r="CC15" s="2" t="s">
        <v>52</v>
      </c>
      <c r="CD15" s="2"/>
      <c r="CE15" s="2"/>
      <c r="CF15" s="2" t="s">
        <v>52</v>
      </c>
      <c r="CG15" s="2"/>
      <c r="CH15" s="2"/>
      <c r="CI15" s="2" t="s">
        <v>52</v>
      </c>
      <c r="CJ15" s="2"/>
      <c r="CK15" s="2"/>
    </row>
    <row r="16" spans="2:89" ht="45" customHeight="1" thickBot="1" x14ac:dyDescent="0.4">
      <c r="B16" s="44" t="s">
        <v>293</v>
      </c>
      <c r="C16" s="22" t="s">
        <v>195</v>
      </c>
      <c r="D16" s="18" t="s">
        <v>130</v>
      </c>
      <c r="E16" s="18" t="s">
        <v>134</v>
      </c>
      <c r="F16" s="7" t="s">
        <v>196</v>
      </c>
      <c r="G16" s="18" t="s">
        <v>145</v>
      </c>
      <c r="H16" s="65" t="s">
        <v>147</v>
      </c>
      <c r="I16" s="2" t="s">
        <v>52</v>
      </c>
      <c r="J16" s="2"/>
      <c r="K16" s="2"/>
      <c r="L16" s="2" t="s">
        <v>52</v>
      </c>
      <c r="M16" s="2"/>
      <c r="N16" s="2"/>
      <c r="O16" s="2" t="s">
        <v>52</v>
      </c>
      <c r="P16" s="2"/>
      <c r="Q16" s="2"/>
      <c r="R16" s="2" t="s">
        <v>52</v>
      </c>
      <c r="S16" s="2"/>
      <c r="T16" s="2"/>
      <c r="U16" s="2" t="s">
        <v>52</v>
      </c>
      <c r="V16" s="2"/>
      <c r="W16" s="2"/>
      <c r="X16" s="2" t="s">
        <v>52</v>
      </c>
      <c r="Y16" s="2"/>
      <c r="Z16" s="2"/>
      <c r="AA16" s="2" t="s">
        <v>52</v>
      </c>
      <c r="AB16" s="2"/>
      <c r="AC16" s="2"/>
      <c r="AD16" s="2" t="s">
        <v>52</v>
      </c>
      <c r="AE16" s="2"/>
      <c r="AF16" s="2"/>
      <c r="AG16" s="2" t="s">
        <v>52</v>
      </c>
      <c r="AH16" s="2"/>
      <c r="AI16" s="2"/>
      <c r="AJ16" s="2" t="s">
        <v>52</v>
      </c>
      <c r="AK16" s="2"/>
      <c r="AL16" s="2"/>
      <c r="AM16" s="2" t="s">
        <v>52</v>
      </c>
      <c r="AN16" s="2"/>
      <c r="AO16" s="2"/>
      <c r="AP16" s="2" t="s">
        <v>52</v>
      </c>
      <c r="AQ16" s="2"/>
      <c r="AR16" s="2"/>
      <c r="AS16" s="2" t="s">
        <v>52</v>
      </c>
      <c r="AT16" s="2"/>
      <c r="AU16" s="2"/>
      <c r="AV16" s="2" t="s">
        <v>52</v>
      </c>
      <c r="AW16" s="2"/>
      <c r="AX16" s="2"/>
      <c r="AY16" s="2" t="s">
        <v>52</v>
      </c>
      <c r="AZ16" s="2"/>
      <c r="BA16" s="2"/>
      <c r="BB16" s="2" t="s">
        <v>52</v>
      </c>
      <c r="BC16" s="2"/>
      <c r="BD16" s="2"/>
      <c r="BE16" s="2" t="s">
        <v>52</v>
      </c>
      <c r="BF16" s="2"/>
      <c r="BG16" s="2"/>
      <c r="BH16" s="2" t="s">
        <v>52</v>
      </c>
      <c r="BI16" s="2"/>
      <c r="BJ16" s="2"/>
      <c r="BK16" s="2" t="s">
        <v>52</v>
      </c>
      <c r="BL16" s="2"/>
      <c r="BM16" s="2"/>
      <c r="BN16" s="2" t="s">
        <v>52</v>
      </c>
      <c r="BO16" s="2"/>
      <c r="BP16" s="2"/>
      <c r="BQ16" s="2" t="s">
        <v>52</v>
      </c>
      <c r="BR16" s="2"/>
      <c r="BS16" s="2"/>
      <c r="BT16" s="2" t="s">
        <v>52</v>
      </c>
      <c r="BU16" s="2"/>
      <c r="BV16" s="2"/>
      <c r="BW16" s="2" t="s">
        <v>52</v>
      </c>
      <c r="BX16" s="2"/>
      <c r="BY16" s="2"/>
      <c r="BZ16" s="2" t="s">
        <v>52</v>
      </c>
      <c r="CA16" s="2"/>
      <c r="CB16" s="2"/>
      <c r="CC16" s="2" t="s">
        <v>52</v>
      </c>
      <c r="CD16" s="2"/>
      <c r="CE16" s="2"/>
      <c r="CF16" s="2" t="s">
        <v>52</v>
      </c>
      <c r="CG16" s="2"/>
      <c r="CH16" s="2"/>
      <c r="CI16" s="2" t="s">
        <v>52</v>
      </c>
      <c r="CJ16" s="2"/>
      <c r="CK16" s="2"/>
    </row>
    <row r="17" spans="2:89" ht="16" customHeight="1" thickBot="1" x14ac:dyDescent="0.4">
      <c r="B17" s="306" t="s">
        <v>116</v>
      </c>
      <c r="C17" s="309"/>
      <c r="D17" s="309"/>
      <c r="E17" s="309"/>
      <c r="F17" s="309"/>
      <c r="G17" s="309"/>
      <c r="H17" s="309"/>
      <c r="I17" s="63"/>
      <c r="J17" s="63"/>
      <c r="K17" s="63"/>
      <c r="L17" s="63"/>
      <c r="M17" s="63"/>
      <c r="N17" s="63"/>
      <c r="O17" s="63"/>
      <c r="P17" s="63"/>
      <c r="Q17" s="63"/>
      <c r="R17" s="63"/>
      <c r="S17" s="63"/>
      <c r="T17" s="63"/>
      <c r="U17" s="63"/>
      <c r="V17" s="63"/>
      <c r="W17" s="63"/>
      <c r="X17" s="63"/>
      <c r="Y17" s="63"/>
      <c r="Z17" s="63"/>
      <c r="AA17" s="63"/>
      <c r="AB17" s="63"/>
      <c r="AC17" s="63"/>
      <c r="AD17" s="63"/>
      <c r="AE17" s="63"/>
      <c r="AF17" s="63"/>
      <c r="AG17" s="63"/>
      <c r="AH17" s="63"/>
      <c r="AI17" s="63"/>
      <c r="AJ17" s="63"/>
      <c r="AK17" s="63"/>
      <c r="AL17" s="63"/>
      <c r="AM17" s="63"/>
      <c r="AN17" s="63"/>
      <c r="AO17" s="63"/>
      <c r="AP17" s="63"/>
      <c r="AQ17" s="63"/>
      <c r="AR17" s="63"/>
      <c r="AS17" s="63"/>
      <c r="AT17" s="63"/>
      <c r="AU17" s="63"/>
      <c r="AV17" s="63"/>
      <c r="AW17" s="63"/>
      <c r="AX17" s="63"/>
      <c r="AY17" s="63"/>
      <c r="AZ17" s="63"/>
      <c r="BA17" s="63"/>
      <c r="BB17" s="63"/>
      <c r="BC17" s="63"/>
      <c r="BD17" s="63"/>
      <c r="BE17" s="63"/>
      <c r="BF17" s="63"/>
      <c r="BG17" s="63"/>
      <c r="BH17" s="63"/>
      <c r="BI17" s="63"/>
      <c r="BJ17" s="63"/>
      <c r="BK17" s="63"/>
      <c r="BL17" s="63"/>
      <c r="BM17" s="63"/>
      <c r="BN17" s="63"/>
      <c r="BO17" s="63"/>
      <c r="BP17" s="63"/>
      <c r="BQ17" s="63"/>
      <c r="BR17" s="63"/>
      <c r="BS17" s="63"/>
      <c r="BT17" s="63"/>
      <c r="BU17" s="63"/>
      <c r="BV17" s="63"/>
      <c r="BW17" s="63"/>
      <c r="BX17" s="63"/>
      <c r="BY17" s="63"/>
      <c r="BZ17" s="63"/>
      <c r="CA17" s="63"/>
      <c r="CB17" s="63"/>
      <c r="CC17" s="63"/>
      <c r="CD17" s="63"/>
      <c r="CE17" s="63"/>
      <c r="CF17" s="63"/>
      <c r="CG17" s="63"/>
      <c r="CH17" s="63"/>
      <c r="CI17" s="63"/>
      <c r="CJ17" s="63"/>
      <c r="CK17" s="63"/>
    </row>
    <row r="18" spans="2:89" ht="65.150000000000006" customHeight="1" x14ac:dyDescent="0.35">
      <c r="B18" s="49" t="s">
        <v>296</v>
      </c>
      <c r="C18" s="58" t="s">
        <v>297</v>
      </c>
      <c r="D18" s="17" t="s">
        <v>130</v>
      </c>
      <c r="E18" s="17" t="s">
        <v>299</v>
      </c>
      <c r="F18" s="13" t="s">
        <v>298</v>
      </c>
      <c r="G18" s="17" t="s">
        <v>146</v>
      </c>
      <c r="H18" s="66" t="s">
        <v>147</v>
      </c>
      <c r="I18" s="2" t="s">
        <v>52</v>
      </c>
      <c r="J18" s="1"/>
      <c r="K18" s="1"/>
      <c r="L18" s="2" t="s">
        <v>52</v>
      </c>
      <c r="M18" s="1"/>
      <c r="N18" s="1"/>
      <c r="O18" s="2" t="s">
        <v>52</v>
      </c>
      <c r="P18" s="1"/>
      <c r="Q18" s="1"/>
      <c r="R18" s="2" t="s">
        <v>52</v>
      </c>
      <c r="S18" s="1"/>
      <c r="T18" s="1"/>
      <c r="U18" s="2" t="s">
        <v>52</v>
      </c>
      <c r="V18" s="1"/>
      <c r="W18" s="1"/>
      <c r="X18" s="2" t="s">
        <v>52</v>
      </c>
      <c r="Y18" s="1"/>
      <c r="Z18" s="1"/>
      <c r="AA18" s="2" t="s">
        <v>52</v>
      </c>
      <c r="AB18" s="1"/>
      <c r="AC18" s="1"/>
      <c r="AD18" s="2" t="s">
        <v>52</v>
      </c>
      <c r="AE18" s="1"/>
      <c r="AF18" s="1"/>
      <c r="AG18" s="2" t="s">
        <v>52</v>
      </c>
      <c r="AH18" s="1"/>
      <c r="AI18" s="1"/>
      <c r="AJ18" s="2" t="s">
        <v>52</v>
      </c>
      <c r="AK18" s="1"/>
      <c r="AL18" s="1"/>
      <c r="AM18" s="2" t="s">
        <v>52</v>
      </c>
      <c r="AN18" s="1"/>
      <c r="AO18" s="1"/>
      <c r="AP18" s="2" t="s">
        <v>52</v>
      </c>
      <c r="AQ18" s="1"/>
      <c r="AR18" s="1"/>
      <c r="AS18" s="2" t="s">
        <v>52</v>
      </c>
      <c r="AT18" s="1"/>
      <c r="AU18" s="1"/>
      <c r="AV18" s="2" t="s">
        <v>52</v>
      </c>
      <c r="AW18" s="1"/>
      <c r="AX18" s="1"/>
      <c r="AY18" s="2" t="s">
        <v>52</v>
      </c>
      <c r="AZ18" s="1"/>
      <c r="BA18" s="1"/>
      <c r="BB18" s="2" t="s">
        <v>52</v>
      </c>
      <c r="BC18" s="1"/>
      <c r="BD18" s="1"/>
      <c r="BE18" s="2" t="s">
        <v>52</v>
      </c>
      <c r="BF18" s="1"/>
      <c r="BG18" s="1"/>
      <c r="BH18" s="2" t="s">
        <v>52</v>
      </c>
      <c r="BI18" s="1"/>
      <c r="BJ18" s="1"/>
      <c r="BK18" s="2" t="s">
        <v>52</v>
      </c>
      <c r="BL18" s="1"/>
      <c r="BM18" s="1"/>
      <c r="BN18" s="2" t="s">
        <v>52</v>
      </c>
      <c r="BO18" s="1"/>
      <c r="BP18" s="1"/>
      <c r="BQ18" s="2" t="s">
        <v>52</v>
      </c>
      <c r="BR18" s="1"/>
      <c r="BS18" s="1"/>
      <c r="BT18" s="2" t="s">
        <v>52</v>
      </c>
      <c r="BU18" s="1"/>
      <c r="BV18" s="1"/>
      <c r="BW18" s="2" t="s">
        <v>52</v>
      </c>
      <c r="BX18" s="1"/>
      <c r="BY18" s="1"/>
      <c r="BZ18" s="2" t="s">
        <v>52</v>
      </c>
      <c r="CA18" s="1"/>
      <c r="CB18" s="1"/>
      <c r="CC18" s="2" t="s">
        <v>52</v>
      </c>
      <c r="CD18" s="1"/>
      <c r="CE18" s="1"/>
      <c r="CF18" s="2" t="s">
        <v>52</v>
      </c>
      <c r="CG18" s="1"/>
      <c r="CH18" s="1"/>
      <c r="CI18" s="2" t="s">
        <v>52</v>
      </c>
      <c r="CJ18" s="1"/>
      <c r="CK18" s="1"/>
    </row>
    <row r="19" spans="2:89" ht="65.150000000000006" customHeight="1" x14ac:dyDescent="0.35">
      <c r="B19" s="49" t="s">
        <v>254</v>
      </c>
      <c r="C19" s="22" t="s">
        <v>302</v>
      </c>
      <c r="D19" s="18" t="s">
        <v>132</v>
      </c>
      <c r="E19" s="18" t="s">
        <v>136</v>
      </c>
      <c r="F19" s="7" t="s">
        <v>304</v>
      </c>
      <c r="G19" s="18" t="s">
        <v>146</v>
      </c>
      <c r="H19" s="67" t="s">
        <v>147</v>
      </c>
      <c r="I19" s="2" t="s">
        <v>52</v>
      </c>
      <c r="J19" s="1"/>
      <c r="K19" s="1"/>
      <c r="L19" s="2" t="s">
        <v>52</v>
      </c>
      <c r="M19" s="1"/>
      <c r="N19" s="1"/>
      <c r="O19" s="2" t="s">
        <v>52</v>
      </c>
      <c r="P19" s="1"/>
      <c r="Q19" s="1"/>
      <c r="R19" s="2" t="s">
        <v>52</v>
      </c>
      <c r="S19" s="1"/>
      <c r="T19" s="1"/>
      <c r="U19" s="2" t="s">
        <v>52</v>
      </c>
      <c r="V19" s="1"/>
      <c r="W19" s="1"/>
      <c r="X19" s="2" t="s">
        <v>52</v>
      </c>
      <c r="Y19" s="1"/>
      <c r="Z19" s="1"/>
      <c r="AA19" s="2" t="s">
        <v>52</v>
      </c>
      <c r="AB19" s="1"/>
      <c r="AC19" s="1"/>
      <c r="AD19" s="2" t="s">
        <v>52</v>
      </c>
      <c r="AE19" s="1"/>
      <c r="AF19" s="1"/>
      <c r="AG19" s="2" t="s">
        <v>52</v>
      </c>
      <c r="AH19" s="1"/>
      <c r="AI19" s="1"/>
      <c r="AJ19" s="2" t="s">
        <v>52</v>
      </c>
      <c r="AK19" s="1"/>
      <c r="AL19" s="1"/>
      <c r="AM19" s="2" t="s">
        <v>52</v>
      </c>
      <c r="AN19" s="1"/>
      <c r="AO19" s="1"/>
      <c r="AP19" s="2" t="s">
        <v>52</v>
      </c>
      <c r="AQ19" s="1"/>
      <c r="AR19" s="1"/>
      <c r="AS19" s="2" t="s">
        <v>52</v>
      </c>
      <c r="AT19" s="1"/>
      <c r="AU19" s="1"/>
      <c r="AV19" s="2" t="s">
        <v>52</v>
      </c>
      <c r="AW19" s="1"/>
      <c r="AX19" s="1"/>
      <c r="AY19" s="2" t="s">
        <v>52</v>
      </c>
      <c r="AZ19" s="1"/>
      <c r="BA19" s="1"/>
      <c r="BB19" s="2" t="s">
        <v>52</v>
      </c>
      <c r="BC19" s="1"/>
      <c r="BD19" s="1"/>
      <c r="BE19" s="2" t="s">
        <v>52</v>
      </c>
      <c r="BF19" s="1"/>
      <c r="BG19" s="1"/>
      <c r="BH19" s="2" t="s">
        <v>52</v>
      </c>
      <c r="BI19" s="1"/>
      <c r="BJ19" s="1"/>
      <c r="BK19" s="2" t="s">
        <v>52</v>
      </c>
      <c r="BL19" s="1"/>
      <c r="BM19" s="1"/>
      <c r="BN19" s="2" t="s">
        <v>52</v>
      </c>
      <c r="BO19" s="1"/>
      <c r="BP19" s="1"/>
      <c r="BQ19" s="2" t="s">
        <v>52</v>
      </c>
      <c r="BR19" s="1"/>
      <c r="BS19" s="1"/>
      <c r="BT19" s="2" t="s">
        <v>52</v>
      </c>
      <c r="BU19" s="1"/>
      <c r="BV19" s="1"/>
      <c r="BW19" s="2" t="s">
        <v>52</v>
      </c>
      <c r="BX19" s="1"/>
      <c r="BY19" s="1"/>
      <c r="BZ19" s="2" t="s">
        <v>52</v>
      </c>
      <c r="CA19" s="1"/>
      <c r="CB19" s="1"/>
      <c r="CC19" s="2" t="s">
        <v>52</v>
      </c>
      <c r="CD19" s="1"/>
      <c r="CE19" s="1"/>
      <c r="CF19" s="2" t="s">
        <v>52</v>
      </c>
      <c r="CG19" s="1"/>
      <c r="CH19" s="1"/>
      <c r="CI19" s="2" t="s">
        <v>52</v>
      </c>
      <c r="CJ19" s="1"/>
      <c r="CK19" s="1"/>
    </row>
    <row r="20" spans="2:89" ht="65.150000000000006" customHeight="1" x14ac:dyDescent="0.35">
      <c r="B20" s="49" t="s">
        <v>255</v>
      </c>
      <c r="C20" s="22" t="s">
        <v>305</v>
      </c>
      <c r="D20" s="18" t="s">
        <v>130</v>
      </c>
      <c r="E20" s="18" t="s">
        <v>134</v>
      </c>
      <c r="F20" s="7" t="s">
        <v>303</v>
      </c>
      <c r="G20" s="18" t="s">
        <v>146</v>
      </c>
      <c r="H20" s="67" t="s">
        <v>147</v>
      </c>
      <c r="I20" s="2" t="s">
        <v>52</v>
      </c>
      <c r="J20" s="1"/>
      <c r="K20" s="1"/>
      <c r="L20" s="2" t="s">
        <v>52</v>
      </c>
      <c r="M20" s="1"/>
      <c r="N20" s="1"/>
      <c r="O20" s="2" t="s">
        <v>52</v>
      </c>
      <c r="P20" s="1"/>
      <c r="Q20" s="1"/>
      <c r="R20" s="2" t="s">
        <v>52</v>
      </c>
      <c r="S20" s="1"/>
      <c r="T20" s="1"/>
      <c r="U20" s="2" t="s">
        <v>52</v>
      </c>
      <c r="V20" s="1"/>
      <c r="W20" s="1"/>
      <c r="X20" s="2" t="s">
        <v>52</v>
      </c>
      <c r="Y20" s="1"/>
      <c r="Z20" s="1"/>
      <c r="AA20" s="2" t="s">
        <v>52</v>
      </c>
      <c r="AB20" s="1"/>
      <c r="AC20" s="1"/>
      <c r="AD20" s="2" t="s">
        <v>52</v>
      </c>
      <c r="AE20" s="1"/>
      <c r="AF20" s="1"/>
      <c r="AG20" s="2" t="s">
        <v>52</v>
      </c>
      <c r="AH20" s="1"/>
      <c r="AI20" s="1"/>
      <c r="AJ20" s="2" t="s">
        <v>52</v>
      </c>
      <c r="AK20" s="1"/>
      <c r="AL20" s="1"/>
      <c r="AM20" s="2" t="s">
        <v>52</v>
      </c>
      <c r="AN20" s="1"/>
      <c r="AO20" s="1"/>
      <c r="AP20" s="2" t="s">
        <v>52</v>
      </c>
      <c r="AQ20" s="1"/>
      <c r="AR20" s="1"/>
      <c r="AS20" s="2" t="s">
        <v>52</v>
      </c>
      <c r="AT20" s="1"/>
      <c r="AU20" s="1"/>
      <c r="AV20" s="2" t="s">
        <v>52</v>
      </c>
      <c r="AW20" s="1"/>
      <c r="AX20" s="1"/>
      <c r="AY20" s="2" t="s">
        <v>52</v>
      </c>
      <c r="AZ20" s="1"/>
      <c r="BA20" s="1"/>
      <c r="BB20" s="2" t="s">
        <v>52</v>
      </c>
      <c r="BC20" s="1"/>
      <c r="BD20" s="1"/>
      <c r="BE20" s="2" t="s">
        <v>52</v>
      </c>
      <c r="BF20" s="1"/>
      <c r="BG20" s="1"/>
      <c r="BH20" s="2" t="s">
        <v>52</v>
      </c>
      <c r="BI20" s="1"/>
      <c r="BJ20" s="1"/>
      <c r="BK20" s="2" t="s">
        <v>52</v>
      </c>
      <c r="BL20" s="1"/>
      <c r="BM20" s="1"/>
      <c r="BN20" s="2" t="s">
        <v>52</v>
      </c>
      <c r="BO20" s="1"/>
      <c r="BP20" s="1"/>
      <c r="BQ20" s="2" t="s">
        <v>52</v>
      </c>
      <c r="BR20" s="1"/>
      <c r="BS20" s="1"/>
      <c r="BT20" s="2" t="s">
        <v>52</v>
      </c>
      <c r="BU20" s="1"/>
      <c r="BV20" s="1"/>
      <c r="BW20" s="2" t="s">
        <v>52</v>
      </c>
      <c r="BX20" s="1"/>
      <c r="BY20" s="1"/>
      <c r="BZ20" s="2" t="s">
        <v>52</v>
      </c>
      <c r="CA20" s="1"/>
      <c r="CB20" s="1"/>
      <c r="CC20" s="2" t="s">
        <v>52</v>
      </c>
      <c r="CD20" s="1"/>
      <c r="CE20" s="1"/>
      <c r="CF20" s="2" t="s">
        <v>52</v>
      </c>
      <c r="CG20" s="1"/>
      <c r="CH20" s="1"/>
      <c r="CI20" s="2" t="s">
        <v>52</v>
      </c>
      <c r="CJ20" s="1"/>
      <c r="CK20" s="1"/>
    </row>
    <row r="21" spans="2:89" ht="65.150000000000006" customHeight="1" x14ac:dyDescent="0.35">
      <c r="B21" s="49" t="s">
        <v>300</v>
      </c>
      <c r="C21" s="22" t="s">
        <v>306</v>
      </c>
      <c r="D21" s="18" t="s">
        <v>130</v>
      </c>
      <c r="E21" s="18" t="s">
        <v>299</v>
      </c>
      <c r="F21" s="7" t="s">
        <v>307</v>
      </c>
      <c r="G21" s="18" t="s">
        <v>146</v>
      </c>
      <c r="H21" s="67" t="s">
        <v>147</v>
      </c>
      <c r="I21" s="2" t="s">
        <v>52</v>
      </c>
      <c r="J21" s="1"/>
      <c r="K21" s="1"/>
      <c r="L21" s="2" t="s">
        <v>52</v>
      </c>
      <c r="M21" s="1"/>
      <c r="N21" s="1"/>
      <c r="O21" s="2" t="s">
        <v>52</v>
      </c>
      <c r="P21" s="1"/>
      <c r="Q21" s="1"/>
      <c r="R21" s="2" t="s">
        <v>52</v>
      </c>
      <c r="S21" s="1"/>
      <c r="T21" s="1"/>
      <c r="U21" s="2" t="s">
        <v>52</v>
      </c>
      <c r="V21" s="1"/>
      <c r="W21" s="1"/>
      <c r="X21" s="2" t="s">
        <v>52</v>
      </c>
      <c r="Y21" s="1"/>
      <c r="Z21" s="1"/>
      <c r="AA21" s="2" t="s">
        <v>52</v>
      </c>
      <c r="AB21" s="1"/>
      <c r="AC21" s="1"/>
      <c r="AD21" s="2" t="s">
        <v>52</v>
      </c>
      <c r="AE21" s="1"/>
      <c r="AF21" s="1"/>
      <c r="AG21" s="2" t="s">
        <v>52</v>
      </c>
      <c r="AH21" s="1"/>
      <c r="AI21" s="1"/>
      <c r="AJ21" s="2" t="s">
        <v>52</v>
      </c>
      <c r="AK21" s="1"/>
      <c r="AL21" s="1"/>
      <c r="AM21" s="2" t="s">
        <v>52</v>
      </c>
      <c r="AN21" s="1"/>
      <c r="AO21" s="1"/>
      <c r="AP21" s="2" t="s">
        <v>52</v>
      </c>
      <c r="AQ21" s="1"/>
      <c r="AR21" s="1"/>
      <c r="AS21" s="2" t="s">
        <v>52</v>
      </c>
      <c r="AT21" s="1"/>
      <c r="AU21" s="1"/>
      <c r="AV21" s="2" t="s">
        <v>52</v>
      </c>
      <c r="AW21" s="1"/>
      <c r="AX21" s="1"/>
      <c r="AY21" s="2" t="s">
        <v>52</v>
      </c>
      <c r="AZ21" s="1"/>
      <c r="BA21" s="1"/>
      <c r="BB21" s="2" t="s">
        <v>52</v>
      </c>
      <c r="BC21" s="1"/>
      <c r="BD21" s="1"/>
      <c r="BE21" s="2" t="s">
        <v>52</v>
      </c>
      <c r="BF21" s="1"/>
      <c r="BG21" s="1"/>
      <c r="BH21" s="2" t="s">
        <v>52</v>
      </c>
      <c r="BI21" s="1"/>
      <c r="BJ21" s="1"/>
      <c r="BK21" s="2" t="s">
        <v>52</v>
      </c>
      <c r="BL21" s="1"/>
      <c r="BM21" s="1"/>
      <c r="BN21" s="2" t="s">
        <v>52</v>
      </c>
      <c r="BO21" s="1"/>
      <c r="BP21" s="1"/>
      <c r="BQ21" s="2" t="s">
        <v>52</v>
      </c>
      <c r="BR21" s="1"/>
      <c r="BS21" s="1"/>
      <c r="BT21" s="2" t="s">
        <v>52</v>
      </c>
      <c r="BU21" s="1"/>
      <c r="BV21" s="1"/>
      <c r="BW21" s="2" t="s">
        <v>52</v>
      </c>
      <c r="BX21" s="1"/>
      <c r="BY21" s="1"/>
      <c r="BZ21" s="2" t="s">
        <v>52</v>
      </c>
      <c r="CA21" s="1"/>
      <c r="CB21" s="1"/>
      <c r="CC21" s="2" t="s">
        <v>52</v>
      </c>
      <c r="CD21" s="1"/>
      <c r="CE21" s="1"/>
      <c r="CF21" s="2" t="s">
        <v>52</v>
      </c>
      <c r="CG21" s="1"/>
      <c r="CH21" s="1"/>
      <c r="CI21" s="2" t="s">
        <v>52</v>
      </c>
      <c r="CJ21" s="1"/>
      <c r="CK21" s="1"/>
    </row>
    <row r="22" spans="2:89" ht="65.150000000000006" customHeight="1" thickBot="1" x14ac:dyDescent="0.4">
      <c r="B22" s="49" t="s">
        <v>301</v>
      </c>
      <c r="C22" s="22" t="s">
        <v>302</v>
      </c>
      <c r="D22" s="18" t="s">
        <v>132</v>
      </c>
      <c r="E22" s="18" t="s">
        <v>136</v>
      </c>
      <c r="F22" s="7" t="s">
        <v>308</v>
      </c>
      <c r="G22" s="18" t="s">
        <v>146</v>
      </c>
      <c r="H22" s="67" t="s">
        <v>147</v>
      </c>
      <c r="I22" s="2" t="s">
        <v>52</v>
      </c>
      <c r="J22" s="1"/>
      <c r="K22" s="1"/>
      <c r="L22" s="2" t="s">
        <v>52</v>
      </c>
      <c r="M22" s="1"/>
      <c r="N22" s="1"/>
      <c r="O22" s="2" t="s">
        <v>52</v>
      </c>
      <c r="P22" s="1"/>
      <c r="Q22" s="1"/>
      <c r="R22" s="2" t="s">
        <v>52</v>
      </c>
      <c r="S22" s="1"/>
      <c r="T22" s="1"/>
      <c r="U22" s="2" t="s">
        <v>52</v>
      </c>
      <c r="V22" s="1"/>
      <c r="W22" s="1"/>
      <c r="X22" s="2" t="s">
        <v>52</v>
      </c>
      <c r="Y22" s="1"/>
      <c r="Z22" s="1"/>
      <c r="AA22" s="2" t="s">
        <v>52</v>
      </c>
      <c r="AB22" s="1"/>
      <c r="AC22" s="1"/>
      <c r="AD22" s="2" t="s">
        <v>52</v>
      </c>
      <c r="AE22" s="1"/>
      <c r="AF22" s="1"/>
      <c r="AG22" s="2" t="s">
        <v>52</v>
      </c>
      <c r="AH22" s="1"/>
      <c r="AI22" s="1"/>
      <c r="AJ22" s="2" t="s">
        <v>52</v>
      </c>
      <c r="AK22" s="1"/>
      <c r="AL22" s="1"/>
      <c r="AM22" s="2" t="s">
        <v>52</v>
      </c>
      <c r="AN22" s="1"/>
      <c r="AO22" s="1"/>
      <c r="AP22" s="2" t="s">
        <v>52</v>
      </c>
      <c r="AQ22" s="1"/>
      <c r="AR22" s="1"/>
      <c r="AS22" s="2" t="s">
        <v>52</v>
      </c>
      <c r="AT22" s="1"/>
      <c r="AU22" s="1"/>
      <c r="AV22" s="2" t="s">
        <v>52</v>
      </c>
      <c r="AW22" s="1"/>
      <c r="AX22" s="1"/>
      <c r="AY22" s="2" t="s">
        <v>52</v>
      </c>
      <c r="AZ22" s="1"/>
      <c r="BA22" s="1"/>
      <c r="BB22" s="2" t="s">
        <v>52</v>
      </c>
      <c r="BC22" s="1"/>
      <c r="BD22" s="1"/>
      <c r="BE22" s="2" t="s">
        <v>52</v>
      </c>
      <c r="BF22" s="1"/>
      <c r="BG22" s="1"/>
      <c r="BH22" s="2" t="s">
        <v>52</v>
      </c>
      <c r="BI22" s="1"/>
      <c r="BJ22" s="1"/>
      <c r="BK22" s="2" t="s">
        <v>52</v>
      </c>
      <c r="BL22" s="1"/>
      <c r="BM22" s="1"/>
      <c r="BN22" s="2" t="s">
        <v>52</v>
      </c>
      <c r="BO22" s="1"/>
      <c r="BP22" s="1"/>
      <c r="BQ22" s="2" t="s">
        <v>52</v>
      </c>
      <c r="BR22" s="1"/>
      <c r="BS22" s="1"/>
      <c r="BT22" s="2" t="s">
        <v>52</v>
      </c>
      <c r="BU22" s="1"/>
      <c r="BV22" s="1"/>
      <c r="BW22" s="2" t="s">
        <v>52</v>
      </c>
      <c r="BX22" s="1"/>
      <c r="BY22" s="1"/>
      <c r="BZ22" s="2" t="s">
        <v>52</v>
      </c>
      <c r="CA22" s="1"/>
      <c r="CB22" s="1"/>
      <c r="CC22" s="2" t="s">
        <v>52</v>
      </c>
      <c r="CD22" s="1"/>
      <c r="CE22" s="1"/>
      <c r="CF22" s="2" t="s">
        <v>52</v>
      </c>
      <c r="CG22" s="1"/>
      <c r="CH22" s="1"/>
      <c r="CI22" s="2" t="s">
        <v>52</v>
      </c>
      <c r="CJ22" s="1"/>
      <c r="CK22" s="1"/>
    </row>
    <row r="23" spans="2:89" ht="15" thickBot="1" x14ac:dyDescent="0.4">
      <c r="B23" s="306" t="s">
        <v>117</v>
      </c>
      <c r="C23" s="307"/>
      <c r="D23" s="307"/>
      <c r="E23" s="307"/>
      <c r="F23" s="307"/>
      <c r="G23" s="307"/>
      <c r="H23" s="307"/>
      <c r="I23" s="63"/>
      <c r="J23" s="63"/>
      <c r="K23" s="63"/>
      <c r="L23" s="63"/>
      <c r="M23" s="63"/>
      <c r="N23" s="63"/>
      <c r="O23" s="63"/>
      <c r="P23" s="63"/>
      <c r="Q23" s="63"/>
      <c r="R23" s="63"/>
      <c r="S23" s="63"/>
      <c r="T23" s="63"/>
      <c r="U23" s="63"/>
      <c r="V23" s="63"/>
      <c r="W23" s="63"/>
      <c r="X23" s="63"/>
      <c r="Y23" s="63"/>
      <c r="Z23" s="63"/>
      <c r="AA23" s="63"/>
      <c r="AB23" s="63"/>
      <c r="AC23" s="63"/>
      <c r="AD23" s="63"/>
      <c r="AE23" s="63"/>
      <c r="AF23" s="63"/>
      <c r="AG23" s="63"/>
      <c r="AH23" s="63"/>
      <c r="AI23" s="63"/>
      <c r="AJ23" s="63"/>
      <c r="AK23" s="63"/>
      <c r="AL23" s="63"/>
      <c r="AM23" s="63"/>
      <c r="AN23" s="63"/>
      <c r="AO23" s="63"/>
      <c r="AP23" s="63"/>
      <c r="AQ23" s="63"/>
      <c r="AR23" s="63"/>
      <c r="AS23" s="63"/>
      <c r="AT23" s="63"/>
      <c r="AU23" s="63"/>
      <c r="AV23" s="63"/>
      <c r="AW23" s="63"/>
      <c r="AX23" s="63"/>
      <c r="AY23" s="63"/>
      <c r="AZ23" s="63"/>
      <c r="BA23" s="63"/>
      <c r="BB23" s="63"/>
      <c r="BC23" s="63"/>
      <c r="BD23" s="63"/>
      <c r="BE23" s="63"/>
      <c r="BF23" s="63"/>
      <c r="BG23" s="63"/>
      <c r="BH23" s="63"/>
      <c r="BI23" s="63"/>
      <c r="BJ23" s="63"/>
      <c r="BK23" s="63"/>
      <c r="BL23" s="63"/>
      <c r="BM23" s="63"/>
      <c r="BN23" s="63"/>
      <c r="BO23" s="63"/>
      <c r="BP23" s="63"/>
      <c r="BQ23" s="63"/>
      <c r="BR23" s="63"/>
      <c r="BS23" s="63"/>
      <c r="BT23" s="63"/>
      <c r="BU23" s="63"/>
      <c r="BV23" s="63"/>
      <c r="BW23" s="63"/>
      <c r="BX23" s="63"/>
      <c r="BY23" s="63"/>
      <c r="BZ23" s="63"/>
      <c r="CA23" s="63"/>
      <c r="CB23" s="63"/>
      <c r="CC23" s="63"/>
      <c r="CD23" s="63"/>
      <c r="CE23" s="63"/>
      <c r="CF23" s="63"/>
      <c r="CG23" s="63"/>
      <c r="CH23" s="63"/>
      <c r="CI23" s="63"/>
      <c r="CJ23" s="63"/>
      <c r="CK23" s="63"/>
    </row>
    <row r="24" spans="2:89" ht="45" customHeight="1" thickBot="1" x14ac:dyDescent="0.4">
      <c r="B24" s="51" t="s">
        <v>309</v>
      </c>
      <c r="C24" s="86" t="s">
        <v>133</v>
      </c>
      <c r="D24" s="87" t="s">
        <v>130</v>
      </c>
      <c r="E24" s="87" t="s">
        <v>134</v>
      </c>
      <c r="F24" s="85" t="s">
        <v>260</v>
      </c>
      <c r="G24" s="87" t="s">
        <v>146</v>
      </c>
      <c r="H24" s="68" t="s">
        <v>147</v>
      </c>
      <c r="I24" s="2" t="s">
        <v>52</v>
      </c>
      <c r="J24" s="1"/>
      <c r="K24" s="1"/>
      <c r="L24" s="2" t="s">
        <v>52</v>
      </c>
      <c r="M24" s="1"/>
      <c r="N24" s="1"/>
      <c r="O24" s="2" t="s">
        <v>52</v>
      </c>
      <c r="P24" s="1"/>
      <c r="Q24" s="1"/>
      <c r="R24" s="2" t="s">
        <v>52</v>
      </c>
      <c r="S24" s="1"/>
      <c r="T24" s="1"/>
      <c r="U24" s="2" t="s">
        <v>52</v>
      </c>
      <c r="V24" s="1"/>
      <c r="W24" s="1"/>
      <c r="X24" s="2" t="s">
        <v>52</v>
      </c>
      <c r="Y24" s="1"/>
      <c r="Z24" s="1"/>
      <c r="AA24" s="2" t="s">
        <v>52</v>
      </c>
      <c r="AB24" s="1"/>
      <c r="AC24" s="1"/>
      <c r="AD24" s="2" t="s">
        <v>52</v>
      </c>
      <c r="AE24" s="1"/>
      <c r="AF24" s="1"/>
      <c r="AG24" s="2" t="s">
        <v>52</v>
      </c>
      <c r="AH24" s="1"/>
      <c r="AI24" s="1"/>
      <c r="AJ24" s="2" t="s">
        <v>52</v>
      </c>
      <c r="AK24" s="1"/>
      <c r="AL24" s="1"/>
      <c r="AM24" s="2" t="s">
        <v>52</v>
      </c>
      <c r="AN24" s="1"/>
      <c r="AO24" s="1"/>
      <c r="AP24" s="2" t="s">
        <v>52</v>
      </c>
      <c r="AQ24" s="1"/>
      <c r="AR24" s="1"/>
      <c r="AS24" s="2" t="s">
        <v>52</v>
      </c>
      <c r="AT24" s="1"/>
      <c r="AU24" s="1"/>
      <c r="AV24" s="2" t="s">
        <v>52</v>
      </c>
      <c r="AW24" s="1"/>
      <c r="AX24" s="1"/>
      <c r="AY24" s="2" t="s">
        <v>52</v>
      </c>
      <c r="AZ24" s="1"/>
      <c r="BA24" s="1"/>
      <c r="BB24" s="2" t="s">
        <v>52</v>
      </c>
      <c r="BC24" s="1"/>
      <c r="BD24" s="1"/>
      <c r="BE24" s="2" t="s">
        <v>52</v>
      </c>
      <c r="BF24" s="1"/>
      <c r="BG24" s="1"/>
      <c r="BH24" s="2" t="s">
        <v>52</v>
      </c>
      <c r="BI24" s="1"/>
      <c r="BJ24" s="1"/>
      <c r="BK24" s="2" t="s">
        <v>52</v>
      </c>
      <c r="BL24" s="1"/>
      <c r="BM24" s="1"/>
      <c r="BN24" s="2" t="s">
        <v>52</v>
      </c>
      <c r="BO24" s="1"/>
      <c r="BP24" s="1"/>
      <c r="BQ24" s="2" t="s">
        <v>52</v>
      </c>
      <c r="BR24" s="1"/>
      <c r="BS24" s="1"/>
      <c r="BT24" s="2" t="s">
        <v>52</v>
      </c>
      <c r="BU24" s="1"/>
      <c r="BV24" s="1"/>
      <c r="BW24" s="2" t="s">
        <v>52</v>
      </c>
      <c r="BX24" s="1"/>
      <c r="BY24" s="1"/>
      <c r="BZ24" s="2" t="s">
        <v>52</v>
      </c>
      <c r="CA24" s="1"/>
      <c r="CB24" s="1"/>
      <c r="CC24" s="2" t="s">
        <v>52</v>
      </c>
      <c r="CD24" s="1"/>
      <c r="CE24" s="1"/>
      <c r="CF24" s="2" t="s">
        <v>52</v>
      </c>
      <c r="CG24" s="1"/>
      <c r="CH24" s="1"/>
      <c r="CI24" s="2" t="s">
        <v>52</v>
      </c>
      <c r="CJ24" s="1"/>
      <c r="CK24" s="1"/>
    </row>
  </sheetData>
  <mergeCells count="53">
    <mergeCell ref="M6:N6"/>
    <mergeCell ref="C2:N2"/>
    <mergeCell ref="C3:D3"/>
    <mergeCell ref="E3:F3"/>
    <mergeCell ref="G3:H6"/>
    <mergeCell ref="I3:J3"/>
    <mergeCell ref="L3:M3"/>
    <mergeCell ref="C4:D4"/>
    <mergeCell ref="E4:F4"/>
    <mergeCell ref="J4:K4"/>
    <mergeCell ref="M4:N4"/>
    <mergeCell ref="C5:D5"/>
    <mergeCell ref="E5:F5"/>
    <mergeCell ref="C6:D6"/>
    <mergeCell ref="E6:F6"/>
    <mergeCell ref="J6:K6"/>
    <mergeCell ref="U7:W7"/>
    <mergeCell ref="B7:B8"/>
    <mergeCell ref="C7:C8"/>
    <mergeCell ref="D7:D8"/>
    <mergeCell ref="E7:E8"/>
    <mergeCell ref="F7:F8"/>
    <mergeCell ref="G7:G8"/>
    <mergeCell ref="H7:H8"/>
    <mergeCell ref="I7:K7"/>
    <mergeCell ref="L7:N7"/>
    <mergeCell ref="O7:Q7"/>
    <mergeCell ref="R7:T7"/>
    <mergeCell ref="AY7:BA7"/>
    <mergeCell ref="BB7:BD7"/>
    <mergeCell ref="BE7:BG7"/>
    <mergeCell ref="X7:Z7"/>
    <mergeCell ref="AA7:AC7"/>
    <mergeCell ref="AD7:AF7"/>
    <mergeCell ref="AG7:AI7"/>
    <mergeCell ref="AJ7:AL7"/>
    <mergeCell ref="AM7:AO7"/>
    <mergeCell ref="B23:H23"/>
    <mergeCell ref="BZ7:CB7"/>
    <mergeCell ref="CC7:CE7"/>
    <mergeCell ref="CF7:CH7"/>
    <mergeCell ref="CI7:CK7"/>
    <mergeCell ref="B9:H9"/>
    <mergeCell ref="B17:H17"/>
    <mergeCell ref="BH7:BJ7"/>
    <mergeCell ref="BK7:BM7"/>
    <mergeCell ref="BN7:BP7"/>
    <mergeCell ref="BQ7:BS7"/>
    <mergeCell ref="BT7:BV7"/>
    <mergeCell ref="BW7:BY7"/>
    <mergeCell ref="AP7:AR7"/>
    <mergeCell ref="AS7:AU7"/>
    <mergeCell ref="AV7:AX7"/>
  </mergeCells>
  <phoneticPr fontId="1" type="noConversion"/>
  <conditionalFormatting sqref="H10:H16 H18:H22 H24">
    <cfRule type="containsText" dxfId="15" priority="7" operator="containsText" text="WP">
      <formula>NOT(ISERROR(SEARCH("WP",H10)))</formula>
    </cfRule>
    <cfRule type="containsText" dxfId="14" priority="8" operator="containsText" text="HP">
      <formula>NOT(ISERROR(SEARCH("HP",H10)))</formula>
    </cfRule>
  </conditionalFormatting>
  <conditionalFormatting sqref="I18:I22 L18:L22 O18:O22 R18:R22 U18:U22 X18:X22 AA18:AA22 AD18:AD22 AG18:AG22 AJ18:AJ22 AM18:AM22 AP18:AP22 AS18:AS22 AV18:AV22 AY18:AY22 BB18:BB22 BE18:BE22 BH18:BH22 BK18:BK22 BN18:BN22 BQ18:BQ22 BT18:BT22 BW18:BW22 BZ18:BZ22 CC18:CC22 CF18:CF22 CI18:CI22">
    <cfRule type="containsText" dxfId="13" priority="5" operator="containsText" text="No">
      <formula>NOT(ISERROR(SEARCH("No",I18)))</formula>
    </cfRule>
    <cfRule type="containsText" dxfId="12" priority="6" operator="containsText" text="Yes">
      <formula>NOT(ISERROR(SEARCH("Yes",I18)))</formula>
    </cfRule>
  </conditionalFormatting>
  <conditionalFormatting sqref="I24 L24 O24 R24 U24 X24 AA24 AD24 AG24 AJ24 AM24 AP24 AS24 AV24 AY24 BB24 BE24 BH24 BK24 BN24 BQ24 BT24 BW24 BZ24 CC24 CF24 CI24">
    <cfRule type="containsText" dxfId="11" priority="3" operator="containsText" text="No">
      <formula>NOT(ISERROR(SEARCH("No",I24)))</formula>
    </cfRule>
    <cfRule type="containsText" dxfId="10" priority="4" operator="containsText" text="Yes">
      <formula>NOT(ISERROR(SEARCH("Yes",I24)))</formula>
    </cfRule>
  </conditionalFormatting>
  <conditionalFormatting sqref="I10:CK16">
    <cfRule type="containsText" dxfId="9" priority="1" operator="containsText" text="No">
      <formula>NOT(ISERROR(SEARCH("No",I10)))</formula>
    </cfRule>
    <cfRule type="containsText" dxfId="8" priority="2" operator="containsText" text="Yes">
      <formula>NOT(ISERROR(SEARCH("Yes",I10)))</formula>
    </cfRule>
  </conditionalFormatting>
  <dataValidations count="1">
    <dataValidation type="list" allowBlank="1" showInputMessage="1" showErrorMessage="1" sqref="I24 CI24 I10:I16 L10:L16 CI10:CI16 I18:I22 L24 O24 R24 U24 X24 AA24 AD24 AG24 AJ24 AM24 AP24 AS24 AV24 AY24 BB24 BE24 BH24 BK24 BN24 BQ24 BT24 BW24 BZ24 CC24 CF24 CF10:CF16 CC10:CC16 BZ10:BZ16 BW10:BW16 BT10:BT16 BQ10:BQ16 BN10:BN16 BK10:BK16 BH10:BH16 BE10:BE16 BB10:BB16 AY10:AY16 AV10:AV16 AS10:AS16 AP10:AP16 AM10:AM16 AJ10:AJ16 AG10:AG16 AD10:AD16 AA10:AA16 X10:X16 U10:U16 R10:R16 O10:O16 CI18:CI22 CF18:CF22 CC18:CC22 BZ18:BZ22 BW18:BW22 BT18:BT22 BQ18:BQ22 BN18:BN22 BK18:BK22 BH18:BH22 BE18:BE22 BB18:BB22 AY18:AY22 AV18:AV22 AS18:AS22 AP18:AP22 AM18:AM22 AJ18:AJ22 AG18:AG22 AD18:AD22 AA18:AA22 X18:X22 U18:U22 R18:R22 O18:O22 L18:L22" xr:uid="{515FE6E2-17EA-4759-8157-BEB20291344F}">
      <formula1>"Yes, No"</formula1>
    </dataValidation>
  </dataValidations>
  <hyperlinks>
    <hyperlink ref="E4:F4" r:id="rId1" display="EVAMP001-THS-QA-ITP-009 " xr:uid="{5F99760A-DBF5-427D-AD55-64CB79BEC587}"/>
  </hyperlinks>
  <pageMargins left="0.7" right="0.7" top="0.75" bottom="0.75" header="0.3" footer="0.3"/>
  <pageSetup paperSize="9" orientation="portrait" r:id="rId2"/>
  <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47620AA06C685247A5D4FDBD34FE9939" ma:contentTypeVersion="16" ma:contentTypeDescription="Create a new document." ma:contentTypeScope="" ma:versionID="e708601860ac31ab5c8c17d1a3446c58">
  <xsd:schema xmlns:xsd="http://www.w3.org/2001/XMLSchema" xmlns:xs="http://www.w3.org/2001/XMLSchema" xmlns:p="http://schemas.microsoft.com/office/2006/metadata/properties" xmlns:ns2="1eb5ec9b-a758-4919-a661-bb238b48f4d5" xmlns:ns3="96c010fb-5394-4ef7-a504-873a9d1f5d58" xmlns:ns4="f7a73309-60ab-4e92-a06d-3a4dfebf2e87" targetNamespace="http://schemas.microsoft.com/office/2006/metadata/properties" ma:root="true" ma:fieldsID="12f240d8b7ef2018f8b3dfa1fb464339" ns2:_="" ns3:_="" ns4:_="">
    <xsd:import namespace="1eb5ec9b-a758-4919-a661-bb238b48f4d5"/>
    <xsd:import namespace="96c010fb-5394-4ef7-a504-873a9d1f5d58"/>
    <xsd:import namespace="f7a73309-60ab-4e92-a06d-3a4dfebf2e87"/>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lcf76f155ced4ddcb4097134ff3c332f" minOccurs="0"/>
                <xsd:element ref="ns4:TaxCatchAll" minOccurs="0"/>
                <xsd:element ref="ns3:MediaServiceOCR" minOccurs="0"/>
                <xsd:element ref="ns3:MediaServiceGenerationTime" minOccurs="0"/>
                <xsd:element ref="ns3:MediaServiceEventHashCode" minOccurs="0"/>
                <xsd:element ref="ns3:MediaServiceDateTaken" minOccurs="0"/>
                <xsd:element ref="ns3:MediaServiceObjectDetectorVersions" minOccurs="0"/>
                <xsd:element ref="ns3:MediaLengthInSeconds" minOccurs="0"/>
                <xsd:element ref="ns3:MediaServiceSearchProperties" minOccurs="0"/>
                <xsd:element ref="ns3:MediaServiceLocation" minOccurs="0"/>
                <xsd:element ref="ns3:MediaServiceBilling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eb5ec9b-a758-4919-a661-bb238b48f4d5"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96c010fb-5394-4ef7-a504-873a9d1f5d58"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8acd38a3-337c-4f6b-a891-8e949a5945ec"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dexed="true" ma:internalName="MediaServiceDateTaken" ma:readOnly="true">
      <xsd:simpleType>
        <xsd:restriction base="dms:Text"/>
      </xsd:simpleType>
    </xsd:element>
    <xsd:element name="MediaServiceObjectDetectorVersions" ma:index="19" nillable="true" ma:displayName="MediaServiceObjectDetectorVersions" ma:hidden="true" ma:indexed="true" ma:internalName="MediaServiceObjectDetectorVersions" ma:readOnly="true">
      <xsd:simpleType>
        <xsd:restriction base="dms:Text"/>
      </xsd:simpleType>
    </xsd:element>
    <xsd:element name="MediaLengthInSeconds" ma:index="20" nillable="true" ma:displayName="MediaLengthInSeconds" ma:hidden="true" ma:internalName="MediaLengthInSeconds" ma:readOnly="true">
      <xsd:simpleType>
        <xsd:restriction base="dms:Unknown"/>
      </xsd:simpleType>
    </xsd:element>
    <xsd:element name="MediaServiceSearchProperties" ma:index="21" nillable="true" ma:displayName="MediaServiceSearchProperties" ma:hidden="true" ma:internalName="MediaServiceSearchProperties" ma:readOnly="true">
      <xsd:simpleType>
        <xsd:restriction base="dms:Note"/>
      </xsd:simpleType>
    </xsd:element>
    <xsd:element name="MediaServiceLocation" ma:index="22" nillable="true" ma:displayName="Location" ma:indexed="true" ma:internalName="MediaServiceLocation" ma:readOnly="true">
      <xsd:simpleType>
        <xsd:restriction base="dms:Text"/>
      </xsd:simpleType>
    </xsd:element>
    <xsd:element name="MediaServiceBillingMetadata" ma:index="23" nillable="true" ma:displayName="MediaServiceBillingMetadata" ma:hidden="true" ma:internalName="MediaServiceBilling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f7a73309-60ab-4e92-a06d-3a4dfebf2e87"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13d1f85c-a670-4367-848a-ddc354b46c40}" ma:internalName="TaxCatchAll" ma:showField="CatchAllData" ma:web="f7a73309-60ab-4e92-a06d-3a4dfebf2e87">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96c010fb-5394-4ef7-a504-873a9d1f5d58">
      <Terms xmlns="http://schemas.microsoft.com/office/infopath/2007/PartnerControls"/>
    </lcf76f155ced4ddcb4097134ff3c332f>
    <TaxCatchAll xmlns="f7a73309-60ab-4e92-a06d-3a4dfebf2e87"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DBDE7A3-BFD7-4577-8542-5A8D51EBF55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eb5ec9b-a758-4919-a661-bb238b48f4d5"/>
    <ds:schemaRef ds:uri="96c010fb-5394-4ef7-a504-873a9d1f5d58"/>
    <ds:schemaRef ds:uri="f7a73309-60ab-4e92-a06d-3a4dfebf2e8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C540234D-F7BD-4E76-BB1D-061A5AC861AA}">
  <ds:schemaRefs>
    <ds:schemaRef ds:uri="http://www.w3.org/XML/1998/namespace"/>
    <ds:schemaRef ds:uri="1eb5ec9b-a758-4919-a661-bb238b48f4d5"/>
    <ds:schemaRef ds:uri="http://purl.org/dc/elements/1.1/"/>
    <ds:schemaRef ds:uri="http://schemas.microsoft.com/office/infopath/2007/PartnerControls"/>
    <ds:schemaRef ds:uri="f7a73309-60ab-4e92-a06d-3a4dfebf2e87"/>
    <ds:schemaRef ds:uri="http://schemas.openxmlformats.org/package/2006/metadata/core-properties"/>
    <ds:schemaRef ds:uri="http://schemas.microsoft.com/office/2006/documentManagement/types"/>
    <ds:schemaRef ds:uri="http://purl.org/dc/dcmitype/"/>
    <ds:schemaRef ds:uri="96c010fb-5394-4ef7-a504-873a9d1f5d58"/>
    <ds:schemaRef ds:uri="http://schemas.microsoft.com/office/2006/metadata/properties"/>
    <ds:schemaRef ds:uri="http://purl.org/dc/terms/"/>
  </ds:schemaRefs>
</ds:datastoreItem>
</file>

<file path=customXml/itemProps3.xml><?xml version="1.0" encoding="utf-8"?>
<ds:datastoreItem xmlns:ds="http://schemas.openxmlformats.org/officeDocument/2006/customXml" ds:itemID="{638A37C8-BDAF-4E9E-B744-9731DAD00E2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Master Tracker</vt:lpstr>
      <vt:lpstr>ITP-Pre-construction</vt:lpstr>
      <vt:lpstr>ITP1-C&amp;G</vt:lpstr>
      <vt:lpstr>ITP2-Top. Strip</vt:lpstr>
      <vt:lpstr>ITP3-Subgrade. FoundationPrep</vt:lpstr>
      <vt:lpstr>ITP8-Emb. Con.</vt:lpstr>
      <vt:lpstr>ITP8-Sub.Grade</vt:lpstr>
      <vt:lpstr>ITP4-RCP Ins.</vt:lpstr>
      <vt:lpstr>ITP9 - Pavements</vt:lpstr>
      <vt:lpstr>ITPX-Road Signs</vt:lpstr>
      <vt:lpstr>Camp Road</vt:lpstr>
      <vt:lpstr>List of ITPS</vt: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Robert McClelland</dc:creator>
  <cp:keywords/>
  <dc:description/>
  <cp:lastModifiedBy>Linda Quinn</cp:lastModifiedBy>
  <cp:revision/>
  <dcterms:created xsi:type="dcterms:W3CDTF">2022-10-20T23:38:35Z</dcterms:created>
  <dcterms:modified xsi:type="dcterms:W3CDTF">2025-07-02T21:37:22Z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0x01010047620AA06C685247A5D4FDBD34FE9939</vt:lpwstr>
  </property>
  <property fmtid="{D5CDD505-2E9C-101B-9397-08002B2CF9AE}" pid="3" name="MediaServiceImageTags">
    <vt:lpwstr/>
  </property>
</Properties>
</file>