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06E7011-87AE-459E-8D97-251B85ABE439}" xr6:coauthVersionLast="47" xr6:coauthVersionMax="47" xr10:uidLastSave="{00000000-0000-0000-0000-000000000000}"/>
  <bookViews>
    <workbookView xWindow="690" yWindow="450" windowWidth="28965" windowHeight="2001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76" i="1" l="1"/>
  <c r="S76" i="1"/>
  <c r="R76" i="1"/>
  <c r="Q76" i="1"/>
  <c r="P76" i="1"/>
  <c r="O76" i="1"/>
  <c r="N76" i="1"/>
  <c r="M76" i="1"/>
  <c r="L76" i="1"/>
  <c r="T75" i="1"/>
  <c r="S75" i="1"/>
  <c r="R75" i="1"/>
  <c r="Q75" i="1"/>
  <c r="P75" i="1"/>
  <c r="O75" i="1"/>
  <c r="N75" i="1"/>
  <c r="M75" i="1"/>
  <c r="L75" i="1"/>
  <c r="T74" i="1"/>
  <c r="S74" i="1"/>
  <c r="R74" i="1"/>
  <c r="Q74" i="1"/>
  <c r="P74" i="1"/>
  <c r="O74" i="1"/>
  <c r="N74" i="1"/>
  <c r="M74" i="1"/>
  <c r="L74" i="1"/>
  <c r="T73" i="1"/>
  <c r="S73" i="1"/>
  <c r="R73" i="1"/>
  <c r="Q73" i="1"/>
  <c r="P73" i="1"/>
  <c r="O73" i="1"/>
  <c r="N73" i="1"/>
  <c r="M73" i="1"/>
  <c r="L73" i="1"/>
  <c r="T72" i="1"/>
  <c r="S72" i="1"/>
  <c r="R72" i="1"/>
  <c r="Q72" i="1"/>
  <c r="P72" i="1"/>
  <c r="O72" i="1"/>
  <c r="N72" i="1"/>
  <c r="M72" i="1"/>
  <c r="L72" i="1"/>
  <c r="T71" i="1"/>
  <c r="S71" i="1"/>
  <c r="R71" i="1"/>
  <c r="Q71" i="1"/>
  <c r="P71" i="1"/>
  <c r="O71" i="1"/>
  <c r="N71" i="1"/>
  <c r="M71" i="1"/>
  <c r="L71" i="1"/>
  <c r="V2" i="1" a="1"/>
  <c r="V2" i="1" s="1"/>
  <c r="T70" i="1"/>
  <c r="S70" i="1"/>
  <c r="R70" i="1"/>
  <c r="Q70" i="1"/>
  <c r="P70" i="1"/>
  <c r="O70" i="1"/>
  <c r="N70" i="1"/>
  <c r="M70" i="1"/>
  <c r="L70" i="1"/>
  <c r="T69" i="1"/>
  <c r="S69" i="1"/>
  <c r="R69" i="1"/>
  <c r="Q69" i="1"/>
  <c r="P69" i="1"/>
  <c r="O69" i="1"/>
  <c r="N69" i="1"/>
  <c r="M69" i="1"/>
  <c r="L69" i="1"/>
  <c r="T68" i="1"/>
  <c r="S68" i="1"/>
  <c r="R68" i="1"/>
  <c r="Q68" i="1"/>
  <c r="P68" i="1"/>
  <c r="O68" i="1"/>
  <c r="N68" i="1"/>
  <c r="M68" i="1"/>
  <c r="L68" i="1"/>
  <c r="T67" i="1"/>
  <c r="S67" i="1"/>
  <c r="R67" i="1"/>
  <c r="Q67" i="1"/>
  <c r="P67" i="1"/>
  <c r="O67" i="1"/>
  <c r="N67" i="1"/>
  <c r="M67" i="1"/>
  <c r="L67" i="1"/>
  <c r="T66" i="1"/>
  <c r="S66" i="1"/>
  <c r="R66" i="1"/>
  <c r="Q66" i="1"/>
  <c r="P66" i="1"/>
  <c r="O66" i="1"/>
  <c r="N66" i="1"/>
  <c r="M66" i="1"/>
  <c r="L66" i="1"/>
  <c r="T65" i="1"/>
  <c r="S65" i="1"/>
  <c r="R65" i="1"/>
  <c r="Q65" i="1"/>
  <c r="P65" i="1"/>
  <c r="O65" i="1"/>
  <c r="N65" i="1"/>
  <c r="M65" i="1"/>
  <c r="L65" i="1"/>
  <c r="T64" i="1"/>
  <c r="S64" i="1"/>
  <c r="R64" i="1"/>
  <c r="Q64" i="1"/>
  <c r="P64" i="1"/>
  <c r="O64" i="1"/>
  <c r="N64" i="1"/>
  <c r="M64" i="1"/>
  <c r="L64" i="1"/>
  <c r="T63" i="1"/>
  <c r="S63" i="1"/>
  <c r="R63" i="1"/>
  <c r="Q63" i="1"/>
  <c r="P63" i="1"/>
  <c r="O63" i="1"/>
  <c r="N63" i="1"/>
  <c r="M63" i="1"/>
  <c r="L63" i="1"/>
  <c r="T62" i="1"/>
  <c r="S62" i="1"/>
  <c r="R62" i="1"/>
  <c r="Q62" i="1"/>
  <c r="P62" i="1"/>
  <c r="O62" i="1"/>
  <c r="N62" i="1"/>
  <c r="M62" i="1"/>
  <c r="L62" i="1"/>
  <c r="T61" i="1"/>
  <c r="S61" i="1"/>
  <c r="R61" i="1"/>
  <c r="Q61" i="1"/>
  <c r="P61" i="1"/>
  <c r="O61" i="1"/>
  <c r="N61" i="1"/>
  <c r="M61" i="1"/>
  <c r="L61" i="1"/>
  <c r="T60" i="1"/>
  <c r="S60" i="1"/>
  <c r="R60" i="1"/>
  <c r="Q60" i="1"/>
  <c r="P60" i="1"/>
  <c r="O60" i="1"/>
  <c r="N60" i="1"/>
  <c r="M60" i="1"/>
  <c r="L60" i="1"/>
  <c r="T59" i="1"/>
  <c r="S59" i="1"/>
  <c r="R59" i="1"/>
  <c r="Q59" i="1"/>
  <c r="P59" i="1"/>
  <c r="O59" i="1"/>
  <c r="N59" i="1"/>
  <c r="M59" i="1"/>
  <c r="L59" i="1"/>
  <c r="T58" i="1"/>
  <c r="S58" i="1"/>
  <c r="R58" i="1"/>
  <c r="Q58" i="1"/>
  <c r="P58" i="1"/>
  <c r="O58" i="1"/>
  <c r="N58" i="1"/>
  <c r="M58" i="1"/>
  <c r="L58" i="1"/>
  <c r="T57" i="1"/>
  <c r="S57" i="1"/>
  <c r="R57" i="1"/>
  <c r="Q57" i="1"/>
  <c r="P57" i="1"/>
  <c r="O57" i="1"/>
  <c r="N57" i="1"/>
  <c r="M57" i="1"/>
  <c r="L57" i="1"/>
  <c r="T56" i="1"/>
  <c r="S56" i="1"/>
  <c r="R56" i="1"/>
  <c r="Q56" i="1"/>
  <c r="P56" i="1"/>
  <c r="O56" i="1"/>
  <c r="N56" i="1"/>
  <c r="M56" i="1"/>
  <c r="L56" i="1"/>
  <c r="T55" i="1"/>
  <c r="S55" i="1"/>
  <c r="R55" i="1"/>
  <c r="Q55" i="1"/>
  <c r="P55" i="1"/>
  <c r="O55" i="1"/>
  <c r="N55" i="1"/>
  <c r="M55" i="1"/>
  <c r="L55" i="1"/>
  <c r="T54" i="1"/>
  <c r="S54" i="1"/>
  <c r="R54" i="1"/>
  <c r="Q54" i="1"/>
  <c r="P54" i="1"/>
  <c r="O54" i="1"/>
  <c r="N54" i="1"/>
  <c r="M54" i="1"/>
  <c r="L54" i="1"/>
  <c r="T53" i="1"/>
  <c r="S53" i="1"/>
  <c r="R53" i="1"/>
  <c r="Q53" i="1"/>
  <c r="P53" i="1"/>
  <c r="O53" i="1"/>
  <c r="N53" i="1"/>
  <c r="M53" i="1"/>
  <c r="L53" i="1"/>
  <c r="T52" i="1"/>
  <c r="S52" i="1"/>
  <c r="R52" i="1"/>
  <c r="Q52" i="1"/>
  <c r="P52" i="1"/>
  <c r="O52" i="1"/>
  <c r="N52" i="1"/>
  <c r="M52" i="1"/>
  <c r="L52" i="1"/>
  <c r="T51" i="1"/>
  <c r="S51" i="1"/>
  <c r="R51" i="1"/>
  <c r="Q51" i="1"/>
  <c r="P51" i="1"/>
  <c r="O51" i="1"/>
  <c r="N51" i="1"/>
  <c r="M51" i="1"/>
  <c r="L51" i="1"/>
  <c r="T50" i="1"/>
  <c r="S50" i="1"/>
  <c r="R50" i="1"/>
  <c r="Q50" i="1"/>
  <c r="P50" i="1"/>
  <c r="O50" i="1"/>
  <c r="N50" i="1"/>
  <c r="M50" i="1"/>
  <c r="L50" i="1"/>
  <c r="T49" i="1"/>
  <c r="S49" i="1"/>
  <c r="R49" i="1"/>
  <c r="Q49" i="1"/>
  <c r="P49" i="1"/>
  <c r="O49" i="1"/>
  <c r="N49" i="1"/>
  <c r="M49" i="1"/>
  <c r="L49" i="1"/>
  <c r="T48" i="1"/>
  <c r="S48" i="1"/>
  <c r="R48" i="1"/>
  <c r="Q48" i="1"/>
  <c r="P48" i="1"/>
  <c r="O48" i="1"/>
  <c r="N48" i="1"/>
  <c r="M48" i="1"/>
  <c r="L48" i="1"/>
  <c r="T47" i="1"/>
  <c r="S47" i="1"/>
  <c r="R47" i="1"/>
  <c r="Q47" i="1"/>
  <c r="P47" i="1"/>
  <c r="O47" i="1"/>
  <c r="N47" i="1"/>
  <c r="M47" i="1"/>
  <c r="L47" i="1"/>
  <c r="T46" i="1"/>
  <c r="S46" i="1"/>
  <c r="R46" i="1"/>
  <c r="Q46" i="1"/>
  <c r="P46" i="1"/>
  <c r="O46" i="1"/>
  <c r="N46" i="1"/>
  <c r="M46" i="1"/>
  <c r="L46" i="1"/>
  <c r="T45" i="1"/>
  <c r="S45" i="1"/>
  <c r="R45" i="1"/>
  <c r="Q45" i="1"/>
  <c r="P45" i="1"/>
  <c r="O45" i="1"/>
  <c r="N45" i="1"/>
  <c r="M45" i="1"/>
  <c r="L45" i="1"/>
  <c r="T44" i="1"/>
  <c r="S44" i="1"/>
  <c r="R44" i="1"/>
  <c r="Q44" i="1"/>
  <c r="P44" i="1"/>
  <c r="O44" i="1"/>
  <c r="N44" i="1"/>
  <c r="M44" i="1"/>
  <c r="L44" i="1"/>
  <c r="T43" i="1"/>
  <c r="S43" i="1"/>
  <c r="R43" i="1"/>
  <c r="Q43" i="1"/>
  <c r="P43" i="1"/>
  <c r="O43" i="1"/>
  <c r="N43" i="1"/>
  <c r="M43" i="1"/>
  <c r="L43" i="1"/>
  <c r="T42" i="1"/>
  <c r="S42" i="1"/>
  <c r="R42" i="1"/>
  <c r="Q42" i="1"/>
  <c r="P42" i="1"/>
  <c r="O42" i="1"/>
  <c r="N42" i="1"/>
  <c r="M42" i="1"/>
  <c r="L42" i="1"/>
  <c r="T41" i="1"/>
  <c r="S41" i="1"/>
  <c r="R41" i="1"/>
  <c r="Q41" i="1"/>
  <c r="P41" i="1"/>
  <c r="O41" i="1"/>
  <c r="N41" i="1"/>
  <c r="M41" i="1"/>
  <c r="L41" i="1"/>
  <c r="T40" i="1"/>
  <c r="S40" i="1"/>
  <c r="R40" i="1"/>
  <c r="Q40" i="1"/>
  <c r="P40" i="1"/>
  <c r="O40" i="1"/>
  <c r="N40" i="1"/>
  <c r="M40" i="1"/>
  <c r="L40" i="1"/>
  <c r="T39" i="1"/>
  <c r="S39" i="1"/>
  <c r="R39" i="1"/>
  <c r="Q39" i="1"/>
  <c r="P39" i="1"/>
  <c r="O39" i="1"/>
  <c r="N39" i="1"/>
  <c r="M39" i="1"/>
  <c r="L39" i="1"/>
  <c r="T38" i="1"/>
  <c r="S38" i="1"/>
  <c r="R38" i="1"/>
  <c r="Q38" i="1"/>
  <c r="P38" i="1"/>
  <c r="O38" i="1"/>
  <c r="N38" i="1"/>
  <c r="M38" i="1"/>
  <c r="L38" i="1"/>
  <c r="T37" i="1"/>
  <c r="S37" i="1"/>
  <c r="R37" i="1"/>
  <c r="Q37" i="1"/>
  <c r="P37" i="1"/>
  <c r="O37" i="1"/>
  <c r="N37" i="1"/>
  <c r="M37" i="1"/>
  <c r="L37" i="1"/>
  <c r="T36" i="1"/>
  <c r="S36" i="1"/>
  <c r="R36" i="1"/>
  <c r="Q36" i="1"/>
  <c r="P36" i="1"/>
  <c r="O36" i="1"/>
  <c r="N36" i="1"/>
  <c r="M36" i="1"/>
  <c r="L36" i="1"/>
  <c r="T35" i="1"/>
  <c r="S35" i="1"/>
  <c r="R35" i="1"/>
  <c r="Q35" i="1"/>
  <c r="P35" i="1"/>
  <c r="O35" i="1"/>
  <c r="N35" i="1"/>
  <c r="M35" i="1"/>
  <c r="L35" i="1"/>
  <c r="T34" i="1"/>
  <c r="S34" i="1"/>
  <c r="R34" i="1"/>
  <c r="Q34" i="1"/>
  <c r="P34" i="1"/>
  <c r="O34" i="1"/>
  <c r="N34" i="1"/>
  <c r="M34" i="1"/>
  <c r="L34" i="1"/>
  <c r="T33" i="1"/>
  <c r="S33" i="1"/>
  <c r="R33" i="1"/>
  <c r="Q33" i="1"/>
  <c r="P33" i="1"/>
  <c r="O33" i="1"/>
  <c r="N33" i="1"/>
  <c r="M33" i="1"/>
  <c r="L33" i="1"/>
  <c r="T32" i="1"/>
  <c r="S32" i="1"/>
  <c r="R32" i="1"/>
  <c r="Q32" i="1"/>
  <c r="P32" i="1"/>
  <c r="O32" i="1"/>
  <c r="N32" i="1"/>
  <c r="M32" i="1"/>
  <c r="L32" i="1"/>
  <c r="T31" i="1"/>
  <c r="S31" i="1"/>
  <c r="R31" i="1"/>
  <c r="Q31" i="1"/>
  <c r="P31" i="1"/>
  <c r="O31" i="1"/>
  <c r="N31" i="1"/>
  <c r="M31" i="1"/>
  <c r="L31" i="1"/>
  <c r="T30" i="1"/>
  <c r="S30" i="1"/>
  <c r="R30" i="1"/>
  <c r="Q30" i="1"/>
  <c r="P30" i="1"/>
  <c r="O30" i="1"/>
  <c r="N30" i="1"/>
  <c r="M30" i="1"/>
  <c r="L30" i="1"/>
  <c r="T29" i="1"/>
  <c r="S29" i="1"/>
  <c r="R29" i="1"/>
  <c r="Q29" i="1"/>
  <c r="P29" i="1"/>
  <c r="O29" i="1"/>
  <c r="N29" i="1"/>
  <c r="M29" i="1"/>
  <c r="L29" i="1"/>
  <c r="T28" i="1"/>
  <c r="S28" i="1"/>
  <c r="R28" i="1"/>
  <c r="Q28" i="1"/>
  <c r="P28" i="1"/>
  <c r="O28" i="1"/>
  <c r="N28" i="1"/>
  <c r="M28" i="1"/>
  <c r="L28" i="1"/>
  <c r="T27" i="1"/>
  <c r="S27" i="1"/>
  <c r="R27" i="1"/>
  <c r="Q27" i="1"/>
  <c r="P27" i="1"/>
  <c r="O27" i="1"/>
  <c r="N27" i="1"/>
  <c r="M27" i="1"/>
  <c r="L27" i="1"/>
  <c r="T26" i="1"/>
  <c r="S26" i="1"/>
  <c r="R26" i="1"/>
  <c r="Q26" i="1"/>
  <c r="P26" i="1"/>
  <c r="O26" i="1"/>
  <c r="N26" i="1"/>
  <c r="M26" i="1"/>
  <c r="L26" i="1"/>
  <c r="T25" i="1"/>
  <c r="S25" i="1"/>
  <c r="R25" i="1"/>
  <c r="Q25" i="1"/>
  <c r="P25" i="1"/>
  <c r="O25" i="1"/>
  <c r="N25" i="1"/>
  <c r="M25" i="1"/>
  <c r="L25" i="1"/>
  <c r="T24" i="1"/>
  <c r="S24" i="1"/>
  <c r="R24" i="1"/>
  <c r="Q24" i="1"/>
  <c r="P24" i="1"/>
  <c r="O24" i="1"/>
  <c r="N24" i="1"/>
  <c r="M24" i="1"/>
  <c r="L24" i="1"/>
  <c r="T23" i="1"/>
  <c r="S23" i="1"/>
  <c r="R23" i="1"/>
  <c r="Q23" i="1"/>
  <c r="P23" i="1"/>
  <c r="O23" i="1"/>
  <c r="N23" i="1"/>
  <c r="M23" i="1"/>
  <c r="L23" i="1"/>
  <c r="T22" i="1"/>
  <c r="S22" i="1"/>
  <c r="R22" i="1"/>
  <c r="Q22" i="1"/>
  <c r="P22" i="1"/>
  <c r="O22" i="1"/>
  <c r="N22" i="1"/>
  <c r="M22" i="1"/>
  <c r="L22" i="1"/>
  <c r="T21" i="1"/>
  <c r="S21" i="1"/>
  <c r="R21" i="1"/>
  <c r="Q21" i="1"/>
  <c r="P21" i="1"/>
  <c r="O21" i="1"/>
  <c r="N21" i="1"/>
  <c r="M21" i="1"/>
  <c r="L21" i="1"/>
  <c r="T20" i="1"/>
  <c r="S20" i="1"/>
  <c r="R20" i="1"/>
  <c r="Q20" i="1"/>
  <c r="P20" i="1"/>
  <c r="O20" i="1"/>
  <c r="N20" i="1"/>
  <c r="M20" i="1"/>
  <c r="L20" i="1"/>
  <c r="T19" i="1"/>
  <c r="S19" i="1"/>
  <c r="R19" i="1"/>
  <c r="Q19" i="1"/>
  <c r="P19" i="1"/>
  <c r="O19" i="1"/>
  <c r="N19" i="1"/>
  <c r="M19" i="1"/>
  <c r="L19" i="1"/>
  <c r="T18" i="1"/>
  <c r="S18" i="1"/>
  <c r="R18" i="1"/>
  <c r="Q18" i="1"/>
  <c r="P18" i="1"/>
  <c r="O18" i="1"/>
  <c r="N18" i="1"/>
  <c r="M18" i="1"/>
  <c r="L18" i="1"/>
  <c r="T17" i="1"/>
  <c r="S17" i="1"/>
  <c r="R17" i="1"/>
  <c r="Q17" i="1"/>
  <c r="P17" i="1"/>
  <c r="O17" i="1"/>
  <c r="N17" i="1"/>
  <c r="M17" i="1"/>
  <c r="L17" i="1"/>
  <c r="T16" i="1"/>
  <c r="S16" i="1"/>
  <c r="R16" i="1"/>
  <c r="Q16" i="1"/>
  <c r="P16" i="1"/>
  <c r="O16" i="1"/>
  <c r="N16" i="1"/>
  <c r="M16" i="1"/>
  <c r="L16" i="1"/>
  <c r="T15" i="1"/>
  <c r="S15" i="1"/>
  <c r="R15" i="1"/>
  <c r="Q15" i="1"/>
  <c r="P15" i="1"/>
  <c r="O15" i="1"/>
  <c r="N15" i="1"/>
  <c r="M15" i="1"/>
  <c r="L15" i="1"/>
  <c r="T14" i="1"/>
  <c r="S14" i="1"/>
  <c r="R14" i="1"/>
  <c r="Q14" i="1"/>
  <c r="P14" i="1"/>
  <c r="O14" i="1"/>
  <c r="N14" i="1"/>
  <c r="M14" i="1"/>
  <c r="L14" i="1"/>
  <c r="T13" i="1"/>
  <c r="S13" i="1"/>
  <c r="R13" i="1"/>
  <c r="Q13" i="1"/>
  <c r="P13" i="1"/>
  <c r="O13" i="1"/>
  <c r="N13" i="1"/>
  <c r="M13" i="1"/>
  <c r="L13" i="1"/>
  <c r="T12" i="1"/>
  <c r="S12" i="1"/>
  <c r="R12" i="1"/>
  <c r="Q12" i="1"/>
  <c r="P12" i="1"/>
  <c r="O12" i="1"/>
  <c r="N12" i="1"/>
  <c r="M12" i="1"/>
  <c r="L12" i="1"/>
  <c r="T11" i="1"/>
  <c r="S11" i="1"/>
  <c r="R11" i="1"/>
  <c r="Q11" i="1"/>
  <c r="P11" i="1"/>
  <c r="O11" i="1"/>
  <c r="N11" i="1"/>
  <c r="M11" i="1"/>
  <c r="L11" i="1"/>
  <c r="T10" i="1"/>
  <c r="S10" i="1"/>
  <c r="R10" i="1"/>
  <c r="Q10" i="1"/>
  <c r="P10" i="1"/>
  <c r="O10" i="1"/>
  <c r="N10" i="1"/>
  <c r="M10" i="1"/>
  <c r="L10" i="1"/>
  <c r="T9" i="1"/>
  <c r="S9" i="1"/>
  <c r="R9" i="1"/>
  <c r="Q9" i="1"/>
  <c r="P9" i="1"/>
  <c r="O9" i="1"/>
  <c r="N9" i="1"/>
  <c r="M9" i="1"/>
  <c r="L9" i="1"/>
  <c r="T8" i="1"/>
  <c r="S8" i="1"/>
  <c r="R8" i="1"/>
  <c r="Q8" i="1"/>
  <c r="P8" i="1"/>
  <c r="O8" i="1"/>
  <c r="N8" i="1"/>
  <c r="M8" i="1"/>
  <c r="L8" i="1"/>
  <c r="T7" i="1"/>
  <c r="S7" i="1"/>
  <c r="R7" i="1"/>
  <c r="Q7" i="1"/>
  <c r="P7" i="1"/>
  <c r="O7" i="1"/>
  <c r="N7" i="1"/>
  <c r="M7" i="1"/>
  <c r="L7" i="1"/>
  <c r="T6" i="1"/>
  <c r="S6" i="1"/>
  <c r="R6" i="1"/>
  <c r="Q6" i="1"/>
  <c r="P6" i="1"/>
  <c r="O6" i="1"/>
  <c r="N6" i="1"/>
  <c r="M6" i="1"/>
  <c r="L6" i="1"/>
  <c r="T5" i="1"/>
  <c r="S5" i="1"/>
  <c r="R5" i="1"/>
  <c r="Q5" i="1"/>
  <c r="P5" i="1"/>
  <c r="O5" i="1"/>
  <c r="N5" i="1"/>
  <c r="M5" i="1"/>
  <c r="L5" i="1"/>
  <c r="T4" i="1"/>
  <c r="S4" i="1"/>
  <c r="R4" i="1"/>
  <c r="Q4" i="1"/>
  <c r="P4" i="1"/>
  <c r="O4" i="1"/>
  <c r="N4" i="1"/>
  <c r="M4" i="1"/>
  <c r="L4" i="1"/>
  <c r="T3" i="1"/>
  <c r="S3" i="1"/>
  <c r="R3" i="1"/>
  <c r="Q3" i="1"/>
  <c r="P3" i="1"/>
  <c r="O3" i="1"/>
  <c r="N3" i="1"/>
  <c r="M3" i="1"/>
  <c r="L3" i="1"/>
  <c r="L2" i="1"/>
  <c r="T2" i="1"/>
  <c r="S2" i="1"/>
  <c r="R2" i="1"/>
  <c r="Q2" i="1"/>
  <c r="P2" i="1"/>
  <c r="O2" i="1"/>
  <c r="N2" i="1"/>
  <c r="M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<sst xmlns="http://schemas.openxmlformats.org/spreadsheetml/2006/main" count="709" uniqueCount="144">
  <si>
    <t>H</t>
  </si>
  <si>
    <t>Inspection</t>
  </si>
  <si>
    <t>Engineers Representative</t>
  </si>
  <si>
    <t>D1.3.3</t>
  </si>
  <si>
    <t>Site Engineer</t>
  </si>
  <si>
    <t>In accordance with NZS 4407</t>
  </si>
  <si>
    <t>AP65 Subbase particle size and sand equivalent</t>
  </si>
  <si>
    <t>Testing</t>
  </si>
  <si>
    <t>W</t>
  </si>
  <si>
    <t>Manifold bolts to be torqued to manufacture's specification, to be checked and witnessed by the Site representative before backfilling.</t>
  </si>
  <si>
    <t xml:space="preserve">Before backfilling </t>
  </si>
  <si>
    <t>Photos</t>
  </si>
  <si>
    <t>D5.4.2</t>
  </si>
  <si>
    <t xml:space="preserve">Spindle height to be max 600mm from surface </t>
  </si>
  <si>
    <t>The valve should be installed in accordance with the standard drawing details in sheet 17 fig.W4 CHAR(AMP) W9</t>
  </si>
  <si>
    <t xml:space="preserve">Per each valve </t>
  </si>
  <si>
    <t xml:space="preserve">Thrust wall installed </t>
  </si>
  <si>
    <t>Thrust wall constructed as per fig.W9 of page 17 of the drawings</t>
  </si>
  <si>
    <t>Surface box finish</t>
  </si>
  <si>
    <t>cast iron valve box to be flush with the finished surface level.</t>
  </si>
  <si>
    <t>D8.3_x000D_
D8.4</t>
  </si>
  <si>
    <t>The min depth of the connection 700mm in the road and 300mm to 375mm below the GL at the boundary to the top of the toby, to be checked and witnessed by site rep.</t>
  </si>
  <si>
    <t>As per fig.W20 of sheet 17 and specifications in D8.3 and D8.4</t>
  </si>
  <si>
    <t>Per each connection</t>
  </si>
  <si>
    <t>AS/NZS 4129</t>
  </si>
  <si>
    <t>D5.5</t>
  </si>
  <si>
    <t>Hydrant outlet is between 200mm CHAR(AMP) 400mm from the finished ground level</t>
  </si>
  <si>
    <t>The fire hydrant should be installed in accordance with the standard drawing details in sheet 17 fig.W1. section 3 of NZS 4522.</t>
  </si>
  <si>
    <t>Per each hydrant</t>
  </si>
  <si>
    <t>NZS 4522</t>
  </si>
  <si>
    <t>Paint marking, RRPM and Hydrant marker</t>
  </si>
  <si>
    <t>Hydrant paint markings as per NZS4501:1972 and as per detail W18, marker post as per detail W11</t>
  </si>
  <si>
    <t>Thrust protection to be constructed (x2)</t>
  </si>
  <si>
    <t>D2.7</t>
  </si>
  <si>
    <t>Trenching and excavation</t>
  </si>
  <si>
    <t>M</t>
  </si>
  <si>
    <t>Daily</t>
  </si>
  <si>
    <t>RCP and digging checklist</t>
  </si>
  <si>
    <t>NZS 4407</t>
  </si>
  <si>
    <t>D2.9.1</t>
  </si>
  <si>
    <t>Pressure testing CHAR(AMP) disinfection (1)</t>
  </si>
  <si>
    <t>AS/NZS 2566:2 Section 6.3</t>
  </si>
  <si>
    <t>pressure testing of the new PE main</t>
  </si>
  <si>
    <t>Prior to link in</t>
  </si>
  <si>
    <t>Test records</t>
  </si>
  <si>
    <t>Pressure testing CHAR(AMP) disinfection (2)</t>
  </si>
  <si>
    <t>NZS 4404:2004 Appendix C_x000D_
AS/NZS 2566:2 Section 7</t>
  </si>
  <si>
    <t>Disinfection of the new PE main</t>
  </si>
  <si>
    <t>Engineer's inspections</t>
  </si>
  <si>
    <t>Inspection report</t>
  </si>
  <si>
    <t>Enginer's inspection for pipe, concrete pre pour, pre sealing</t>
  </si>
  <si>
    <t>As required</t>
  </si>
  <si>
    <t>Email</t>
  </si>
  <si>
    <t>C1.18</t>
  </si>
  <si>
    <t>Surface Reinstatement (1)</t>
  </si>
  <si>
    <t>Engineer's Approval</t>
  </si>
  <si>
    <t>Mark out the trench including overcuts</t>
  </si>
  <si>
    <t>Prior to surfacing</t>
  </si>
  <si>
    <t>Surface Reinstatement (2)</t>
  </si>
  <si>
    <t>NDM testing</t>
  </si>
  <si>
    <t>Provide NDM test results for AP65 and AP40 layers</t>
  </si>
  <si>
    <t>Pipe reinstated through old line and thrust protected</t>
  </si>
  <si>
    <t>AS/NZS 4130</t>
  </si>
  <si>
    <t>As per detail L in sheet 16 and typical details sheet 18</t>
  </si>
  <si>
    <t>per connection</t>
  </si>
  <si>
    <t>Link in at intersection of Layard and Waihopai Street (1)</t>
  </si>
  <si>
    <t>PE to DI connection to be done as per the detail H in sheet 16 of the drawing</t>
  </si>
  <si>
    <t>Link in at intersection of Layard and Waihopai Street (2)</t>
  </si>
  <si>
    <t>As per detail H in sheet 16 and typical details as per sheet 18</t>
  </si>
  <si>
    <t>Removal of existing teeand bends and reinstated with straight through pipe and associated bends/thrust protection at intersection of Layard and Waihopai Streets</t>
  </si>
  <si>
    <t>Isolation Valve WAIHOPAI-LAYARD CH15 (1)</t>
  </si>
  <si>
    <t>Isolation Valve WAIHOPAI-LAYARD CH15 (2)</t>
  </si>
  <si>
    <t>Isolation Valve WAIHOPAI-LAYARD CH15 (3)</t>
  </si>
  <si>
    <t>Lateral connection to house no#90 Layard Street</t>
  </si>
  <si>
    <t>Lateral connection to house no#92 Layard Street</t>
  </si>
  <si>
    <t>Lateral connection to house no#4 Waihopai Street</t>
  </si>
  <si>
    <t>Lateral connection to house no#7 Waihopai Street</t>
  </si>
  <si>
    <t>Lateral connection to house no#8 Waihopai Street</t>
  </si>
  <si>
    <t>Lateral connection to house no#18 Waihopai Street</t>
  </si>
  <si>
    <t>Fire Hydrant WAIHOPAI FH01 at CH90 (1)</t>
  </si>
  <si>
    <t>Fire Hydrant WAIHOPAI FH01 at CH90 (2)</t>
  </si>
  <si>
    <t>Fire Hydrant WAIHOPAI FH01 at CH90 (3)</t>
  </si>
  <si>
    <t>Link in at intersection of Waihopai Street and High Street (1)</t>
  </si>
  <si>
    <t>PE to DI connection to be done as per the detail I in sheet 16 of the drawing</t>
  </si>
  <si>
    <t>Link in at intersection of Waihopai Street and High Street (2)</t>
  </si>
  <si>
    <t>As per detail I in sheet 16 and typical details as per sheet 18</t>
  </si>
  <si>
    <t>Lateral connection to house no#11 Waihopai Street needs confirmation</t>
  </si>
  <si>
    <t>Lateral connection to house no#22 Waihopai Street</t>
  </si>
  <si>
    <t>Isolation Valve WAIHOPAI-HIGH CH126 (1)</t>
  </si>
  <si>
    <t>Isolation Valve WAIHOPAI-HIGH CH126 (2)</t>
  </si>
  <si>
    <t>Isolation Valve WAIHOPAI-HIGH CH126 (3)</t>
  </si>
  <si>
    <t>Lateral connection to house no#26 Waihopai Street</t>
  </si>
  <si>
    <t>Lateral connection to house no#25 Waihopai Street</t>
  </si>
  <si>
    <t>Lateral connection to house no#29 Waihopai Street</t>
  </si>
  <si>
    <t>Fire Hydrant WAIHOPAI FH02 at CH178 (1)</t>
  </si>
  <si>
    <t>Fire Hydrant WAIHOPAI FH02 at CH178 (2)</t>
  </si>
  <si>
    <t>Fire Hydrant WAIHOPAI FH02 at CH178 (3)</t>
  </si>
  <si>
    <t>Lateral connection to house no#30 Waihopai Street</t>
  </si>
  <si>
    <t>Lateral connection to house no#38 Waihopai Street</t>
  </si>
  <si>
    <t>Lateral connection to house no#33 Waihopai Street</t>
  </si>
  <si>
    <t>Link in at intersection of Waihopai and Terrace Streets (1)</t>
  </si>
  <si>
    <t>PE to DI connection to be done as per the detail J in sheet 16 of the drawing</t>
  </si>
  <si>
    <t>Link in at intersection of Waihopai and Terrace Streets (2)</t>
  </si>
  <si>
    <t>As per detail J in sheet 16 and typical details as per sheet 18</t>
  </si>
  <si>
    <t>Capping of existing tees to blank abandoned ends. Intersection of Waihopai and Terrace Streets</t>
  </si>
  <si>
    <t>Tee ends blanked and thrust protected</t>
  </si>
  <si>
    <t>As per typical details in sheet 18</t>
  </si>
  <si>
    <t>Isolation Valve WAIHOPAI-TERRACE CH238 (1)</t>
  </si>
  <si>
    <t>Isolation Valve WAIHOPAI-TERRACE CH238 (2)</t>
  </si>
  <si>
    <t>Isolation Valve WAIHOPAI-TERRACE CH238 (3)</t>
  </si>
  <si>
    <t>Lateral connection to house no#42 Waihopai Street</t>
  </si>
  <si>
    <t>Lateral connection to house no#46 Waihopai Street</t>
  </si>
  <si>
    <t>Lateral connection to house no#52 Waihopai Street</t>
  </si>
  <si>
    <t>Fire Hydrant WAIHOPAI FH03 at CH285 (1)</t>
  </si>
  <si>
    <t>Fire Hydrant WAIHOPAI FH03 at CH285 (2)</t>
  </si>
  <si>
    <t>Fire Hydrant WAIHOPAI FH03 at CH285 (3)</t>
  </si>
  <si>
    <t>Lateral connection to house no#53 Waihopai Street</t>
  </si>
  <si>
    <t>Lateral connection to house no#54 Waihopai Street</t>
  </si>
  <si>
    <t>Lateral connection to house no#58 Waihopai Street</t>
  </si>
  <si>
    <t>Link in at intersection of Waihopai Street and Lamond Street West (1)</t>
  </si>
  <si>
    <t>Link in at intersection of Waihopai Street and Lamond Street West (2)</t>
  </si>
  <si>
    <t>Lateral connection to house no#60 Waihopai Street</t>
  </si>
  <si>
    <t>Isolation Valve WAIHOPAI-LAMOND CH347 (1)</t>
  </si>
  <si>
    <t>Isolation Valve WAIHOPAI-LAMOND CH347 (2)</t>
  </si>
  <si>
    <t>Isolation Valve WAIHOPAI-LAMOND CH347 (3)</t>
  </si>
  <si>
    <t>Lateral connection to house no#62 Waihopai Street</t>
  </si>
  <si>
    <t>Lateral connection to house no#64 Waihopai Street</t>
  </si>
  <si>
    <t>Lateral connection to house no#71 Waihopai Street</t>
  </si>
  <si>
    <t>Lateral connection to house no#66 Waihopai Street</t>
  </si>
  <si>
    <t>Lateral connection to house no#70 Waihopai Street</t>
  </si>
  <si>
    <t>Fire Hydrant WAIHOPAI FH04 at CH393 (1)</t>
  </si>
  <si>
    <t>Fire Hydrant WAIHOPAI FH04 at CH393 (2)</t>
  </si>
  <si>
    <t>Fire Hydrant WAIHOPAI FH04 at CH393 (3)</t>
  </si>
  <si>
    <t>Lateral connection to house no#75 Waihopai Street</t>
  </si>
  <si>
    <t>Lateral connection to house no#74 Waihopai Street</t>
  </si>
  <si>
    <t>Lateral connection to house no#78 Waihopai Street</t>
  </si>
  <si>
    <t>Isolation Valve WAIHOPAI-MOANA CH438 (1)</t>
  </si>
  <si>
    <t>Isolation Valve WAIHOPAI-MOANA CH438 (2)</t>
  </si>
  <si>
    <t>Isolation Valve WAIHOPAI-MOANA CH438 (3)</t>
  </si>
  <si>
    <t>Link in at intersection of Waihopai Street and Moana Street (1)</t>
  </si>
  <si>
    <t>PE to DI connection to be done as per the detail K in sheet 16 of the drawing</t>
  </si>
  <si>
    <t>Link in at intersection of Waihopai Street and Moana Street (2)</t>
  </si>
  <si>
    <t>As per detail K in sheet 16 and typical details as per sheet 18</t>
  </si>
  <si>
    <t>Removal of existing tee and bends and reinstated with straight through pipe and associated bends/thrust protection at intersection of Waihopai Street and Moana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</si>
</sst>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568"/>
  <sheetViews>
    <sheetView tabSelected="1" topLeftCell="A2"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98.2851562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B2" t="s">
        <v>65</v>
      </c>
      <c r="C2" t="s">
        <v>8</v>
      </c>
      <c r="D2" t="s">
        <v>9</v>
      </c>
      <c r="E2" s="1" t="s">
        <v>66</v>
      </c>
      <c r="F2" s="1" t="s">
        <v>10</v>
      </c>
      <c r="G2" t="s">
        <v>1</v>
      </c>
      <c r="H2" s="1" t="s">
        <v>11</v>
      </c>
      <c r="J2" t="s">
        <v>4</v>
      </c>
      <c r="L2" t="str">
        <f>A2&amp;" - "&amp;B2</f>
        <v xml:space="preserve"> - Link in at intersection of Layard and Waihopai Street (1)</v>
      </c>
      <c r="M2" t="str">
        <f>"ACTION (W, M, H) - "&amp;C2</f>
        <v>ACTION (W, M, H) - W</v>
      </c>
      <c r="N2" t="str">
        <f>"Conformance Criteria (What's Required) - "&amp;D2</f>
        <v>Conformance Criteria (What's Required) - Manifold bolts to be torqued to manufacture's specification, to be checked and witnessed by the Site representative before backfilling.</v>
      </c>
      <c r="O2" t="str">
        <f>"Detail - "&amp;E2</f>
        <v>Detail - PE to DI connection to be done as per the detail H in sheet 16 of the drawing</v>
      </c>
      <c r="P2" t="str">
        <f>"Frequency - "&amp;F2</f>
        <v xml:space="preserve">Frequency - Before backfilling </v>
      </c>
      <c r="Q2" t="str">
        <f>"Inspection / Test Method - "&amp;G2</f>
        <v>Inspection / Test Method - Inspection</v>
      </c>
      <c r="R2" t="str">
        <f>"Verification Records - "&amp;H2</f>
        <v>Verification Records - Photos</v>
      </c>
      <c r="S2" t="str">
        <f>"Standard - "&amp;I2</f>
        <v xml:space="preserve">Standard - </v>
      </c>
      <c r="T2" t="str">
        <f>"Signatory - "&amp;J2</f>
        <v>Signatory - Site Engineer</v>
      </c>
      <c r="V2" t="str" cm="1">
        <f t="array" ref="V2:V568">_xlfn.FILTERXML("&lt;t&gt;&lt;s&gt;"&amp;_xlfn.TEXTJOIN("&lt;/s&gt;&lt;s&gt;",,L2:T64)&amp;"&lt;/s&gt;&lt;/t&gt;","//s")</f>
        <v>- Link in at intersection of Layard and Waihopai Street (1)</v>
      </c>
    </row>
    <row r="3" spans="1:22" ht="15" customHeight="1" x14ac:dyDescent="0.25">
      <c r="B3" t="s">
        <v>67</v>
      </c>
      <c r="C3" t="s">
        <v>8</v>
      </c>
      <c r="D3" t="s">
        <v>32</v>
      </c>
      <c r="E3" t="s">
        <v>68</v>
      </c>
      <c r="F3" s="1" t="s">
        <v>10</v>
      </c>
      <c r="G3" t="s">
        <v>1</v>
      </c>
      <c r="H3" s="1" t="s">
        <v>11</v>
      </c>
      <c r="J3" t="s">
        <v>4</v>
      </c>
      <c r="L3" t="str">
        <f t="shared" ref="L3:L16" si="0">A3&amp;" - "&amp;B3</f>
        <v xml:space="preserve"> - Link in at intersection of Layard and Waihopai Street (2)</v>
      </c>
      <c r="M3" t="str">
        <f t="shared" ref="M3:M16" si="1">"ACTION (W, M, H) - "&amp;C3</f>
        <v>ACTION (W, M, H) - W</v>
      </c>
      <c r="N3" t="str">
        <f t="shared" ref="N3:N16" si="2">"Conformance Criteria (What's Required) - "&amp;D3</f>
        <v>Conformance Criteria (What's Required) - Thrust protection to be constructed (x2)</v>
      </c>
      <c r="O3" t="str">
        <f t="shared" ref="O3:O16" si="3">"Detail - "&amp;E3</f>
        <v>Detail - As per detail H in sheet 16 and typical details as per sheet 18</v>
      </c>
      <c r="P3" t="str">
        <f t="shared" ref="P3:P16" si="4">"Frequency - "&amp;F3</f>
        <v xml:space="preserve">Frequency - Before backfilling </v>
      </c>
      <c r="Q3" t="str">
        <f t="shared" ref="Q3:Q16" si="5">"Inspection / Test Method - "&amp;G3</f>
        <v>Inspection / Test Method - Inspection</v>
      </c>
      <c r="R3" t="str">
        <f t="shared" ref="R3:R16" si="6">"Verification Records - "&amp;H3</f>
        <v>Verification Records - Photos</v>
      </c>
      <c r="S3" t="str">
        <f t="shared" ref="S3:S16" si="7">"Standard - "&amp;I3</f>
        <v xml:space="preserve">Standard - </v>
      </c>
      <c r="T3" t="str">
        <f t="shared" ref="T3:T16" si="8">"Signatory - "&amp;J3</f>
        <v>Signatory - Site Engineer</v>
      </c>
      <c r="V3" t="str">
        <v>ACTION (W, M, H) - W</v>
      </c>
    </row>
    <row r="4" spans="1:22" ht="15" customHeight="1" x14ac:dyDescent="0.25">
      <c r="B4" t="s">
        <v>69</v>
      </c>
      <c r="C4" t="s">
        <v>8</v>
      </c>
      <c r="D4" t="s">
        <v>61</v>
      </c>
      <c r="E4" s="1" t="s">
        <v>63</v>
      </c>
      <c r="F4" s="1" t="s">
        <v>64</v>
      </c>
      <c r="G4" s="1" t="s">
        <v>1</v>
      </c>
      <c r="H4" s="1" t="s">
        <v>11</v>
      </c>
      <c r="I4" t="s">
        <v>62</v>
      </c>
      <c r="J4" t="s">
        <v>4</v>
      </c>
      <c r="L4" t="str">
        <f t="shared" si="0"/>
        <v xml:space="preserve"> - Removal of existing teeand bends and reinstated with straight through pipe and associated bends/thrust protection at intersection of Layard and Waihopai Streets</v>
      </c>
      <c r="M4" t="str">
        <f t="shared" si="1"/>
        <v>ACTION (W, M, H) - W</v>
      </c>
      <c r="N4" t="str">
        <f t="shared" si="2"/>
        <v>Conformance Criteria (What's Required) - Pipe reinstated through old line and thrust protected</v>
      </c>
      <c r="O4" t="str">
        <f t="shared" si="3"/>
        <v>Detail - As per detail L in sheet 16 and typical details sheet 18</v>
      </c>
      <c r="P4" t="str">
        <f t="shared" si="4"/>
        <v>Frequency - per connection</v>
      </c>
      <c r="Q4" t="str">
        <f t="shared" si="5"/>
        <v>Inspection / Test Method - Inspection</v>
      </c>
      <c r="R4" t="str">
        <f t="shared" si="6"/>
        <v>Verification Records - Photos</v>
      </c>
      <c r="S4" t="str">
        <f t="shared" si="7"/>
        <v>Standard - AS/NZS 4130</v>
      </c>
      <c r="T4" t="str">
        <f t="shared" si="8"/>
        <v>Signatory - Site Engineer</v>
      </c>
      <c r="V4" t="str">
        <v>Conformance Criteria (What's Required) - Manifold bolts to be torqued to manufacture's specification, to be checked and witnessed by the Site representative before backfilling.</v>
      </c>
    </row>
    <row r="5" spans="1:22" ht="15" customHeight="1" x14ac:dyDescent="0.25">
      <c r="A5" s="1" t="s">
        <v>12</v>
      </c>
      <c r="B5" t="s">
        <v>70</v>
      </c>
      <c r="C5" t="s">
        <v>8</v>
      </c>
      <c r="D5" t="s">
        <v>13</v>
      </c>
      <c r="E5" t="s">
        <v>14</v>
      </c>
      <c r="F5" s="1" t="s">
        <v>15</v>
      </c>
      <c r="G5" t="s">
        <v>1</v>
      </c>
      <c r="H5" t="s">
        <v>11</v>
      </c>
      <c r="J5" t="s">
        <v>4</v>
      </c>
      <c r="L5" t="str">
        <f t="shared" si="0"/>
        <v>D5.4.2 - Isolation Valve WAIHOPAI-LAYARD CH15 (1)</v>
      </c>
      <c r="M5" t="str">
        <f t="shared" si="1"/>
        <v>ACTION (W, M, H) - W</v>
      </c>
      <c r="N5" t="str">
        <f t="shared" si="2"/>
        <v xml:space="preserve">Conformance Criteria (What's Required) - Spindle height to be max 600mm from surface </v>
      </c>
      <c r="O5" t="str">
        <f t="shared" si="3"/>
        <v>Detail - The valve should be installed in accordance with the standard drawing details in sheet 17 fig.W4 CHAR(AMP) W9</v>
      </c>
      <c r="P5" t="str">
        <f t="shared" si="4"/>
        <v xml:space="preserve">Frequency - Per each valve </v>
      </c>
      <c r="Q5" t="str">
        <f t="shared" si="5"/>
        <v>Inspection / Test Method - Inspection</v>
      </c>
      <c r="R5" t="str">
        <f t="shared" si="6"/>
        <v>Verification Records - Photos</v>
      </c>
      <c r="S5" t="str">
        <f t="shared" si="7"/>
        <v xml:space="preserve">Standard - </v>
      </c>
      <c r="T5" t="str">
        <f t="shared" si="8"/>
        <v>Signatory - Site Engineer</v>
      </c>
      <c r="V5" t="str">
        <v>Detail - PE to DI connection to be done as per the detail H in sheet 16 of the drawing</v>
      </c>
    </row>
    <row r="6" spans="1:22" ht="15" customHeight="1" x14ac:dyDescent="0.25">
      <c r="A6" t="s">
        <v>12</v>
      </c>
      <c r="B6" t="s">
        <v>71</v>
      </c>
      <c r="C6" t="s">
        <v>8</v>
      </c>
      <c r="D6" t="s">
        <v>16</v>
      </c>
      <c r="E6" t="s">
        <v>17</v>
      </c>
      <c r="F6" s="1" t="s">
        <v>15</v>
      </c>
      <c r="G6" t="s">
        <v>1</v>
      </c>
      <c r="H6" t="s">
        <v>11</v>
      </c>
      <c r="J6" t="s">
        <v>4</v>
      </c>
      <c r="L6" t="str">
        <f t="shared" si="0"/>
        <v>D5.4.2 - Isolation Valve WAIHOPAI-LAYARD CH15 (2)</v>
      </c>
      <c r="M6" t="str">
        <f t="shared" si="1"/>
        <v>ACTION (W, M, H) - W</v>
      </c>
      <c r="N6" t="str">
        <f t="shared" si="2"/>
        <v xml:space="preserve">Conformance Criteria (What's Required) - Thrust wall installed </v>
      </c>
      <c r="O6" t="str">
        <f t="shared" si="3"/>
        <v>Detail - Thrust wall constructed as per fig.W9 of page 17 of the drawings</v>
      </c>
      <c r="P6" t="str">
        <f t="shared" si="4"/>
        <v xml:space="preserve">Frequency - Per each valve </v>
      </c>
      <c r="Q6" t="str">
        <f t="shared" si="5"/>
        <v>Inspection / Test Method - Inspection</v>
      </c>
      <c r="R6" t="str">
        <f t="shared" si="6"/>
        <v>Verification Records - Photos</v>
      </c>
      <c r="S6" t="str">
        <f t="shared" si="7"/>
        <v xml:space="preserve">Standard - </v>
      </c>
      <c r="T6" t="str">
        <f t="shared" si="8"/>
        <v>Signatory - Site Engineer</v>
      </c>
      <c r="V6" t="str">
        <v>Frequency - Before backfilling</v>
      </c>
    </row>
    <row r="7" spans="1:22" ht="15" customHeight="1" x14ac:dyDescent="0.25">
      <c r="A7" s="1" t="s">
        <v>12</v>
      </c>
      <c r="B7" t="s">
        <v>72</v>
      </c>
      <c r="C7" t="s">
        <v>8</v>
      </c>
      <c r="D7" t="s">
        <v>18</v>
      </c>
      <c r="E7" t="s">
        <v>19</v>
      </c>
      <c r="F7" t="s">
        <v>15</v>
      </c>
      <c r="G7" t="s">
        <v>1</v>
      </c>
      <c r="H7" t="s">
        <v>11</v>
      </c>
      <c r="J7" t="s">
        <v>4</v>
      </c>
      <c r="L7" t="str">
        <f t="shared" si="0"/>
        <v>D5.4.2 - Isolation Valve WAIHOPAI-LAYARD CH15 (3)</v>
      </c>
      <c r="M7" t="str">
        <f t="shared" si="1"/>
        <v>ACTION (W, M, H) - W</v>
      </c>
      <c r="N7" t="str">
        <f t="shared" si="2"/>
        <v>Conformance Criteria (What's Required) - Surface box finish</v>
      </c>
      <c r="O7" t="str">
        <f t="shared" si="3"/>
        <v>Detail - cast iron valve box to be flush with the finished surface level.</v>
      </c>
      <c r="P7" t="str">
        <f t="shared" si="4"/>
        <v xml:space="preserve">Frequency - Per each valve </v>
      </c>
      <c r="Q7" t="str">
        <f t="shared" si="5"/>
        <v>Inspection / Test Method - Inspection</v>
      </c>
      <c r="R7" t="str">
        <f t="shared" si="6"/>
        <v>Verification Records - Photos</v>
      </c>
      <c r="S7" t="str">
        <f t="shared" si="7"/>
        <v xml:space="preserve">Standard - </v>
      </c>
      <c r="T7" t="str">
        <f t="shared" si="8"/>
        <v>Signatory - Site Engineer</v>
      </c>
      <c r="V7" t="str">
        <v>Inspection / Test Method - Inspection</v>
      </c>
    </row>
    <row r="8" spans="1:22" ht="15" customHeight="1" x14ac:dyDescent="0.25">
      <c r="A8" s="1" t="s">
        <v>20</v>
      </c>
      <c r="B8" t="s">
        <v>73</v>
      </c>
      <c r="C8" t="s">
        <v>8</v>
      </c>
      <c r="D8" t="s">
        <v>21</v>
      </c>
      <c r="E8" t="s">
        <v>22</v>
      </c>
      <c r="F8" t="s">
        <v>23</v>
      </c>
      <c r="G8" t="s">
        <v>1</v>
      </c>
      <c r="H8" t="s">
        <v>11</v>
      </c>
      <c r="I8" t="s">
        <v>24</v>
      </c>
      <c r="J8" t="s">
        <v>4</v>
      </c>
      <c r="L8" t="str">
        <f t="shared" si="0"/>
        <v>D8.3_x000D_
D8.4 - Lateral connection to house no#90 Layard Street</v>
      </c>
      <c r="M8" t="str">
        <f t="shared" si="1"/>
        <v>ACTION (W, M, H) - W</v>
      </c>
      <c r="N8" t="str">
        <f t="shared" si="2"/>
        <v>Conformance Criteria (What's Required) - The min depth of the connection 700mm in the road and 300mm to 375mm below the GL at the boundary to the top of the toby, to be checked and witnessed by site rep.</v>
      </c>
      <c r="O8" t="str">
        <f t="shared" si="3"/>
        <v>Detail - As per fig.W20 of sheet 17 and specifications in D8.3 and D8.4</v>
      </c>
      <c r="P8" t="str">
        <f t="shared" si="4"/>
        <v>Frequency - Per each connection</v>
      </c>
      <c r="Q8" t="str">
        <f t="shared" si="5"/>
        <v>Inspection / Test Method - Inspection</v>
      </c>
      <c r="R8" t="str">
        <f t="shared" si="6"/>
        <v>Verification Records - Photos</v>
      </c>
      <c r="S8" t="str">
        <f t="shared" si="7"/>
        <v>Standard - AS/NZS 4129</v>
      </c>
      <c r="T8" t="str">
        <f t="shared" si="8"/>
        <v>Signatory - Site Engineer</v>
      </c>
      <c r="V8" t="str">
        <v>Verification Records - Photos</v>
      </c>
    </row>
    <row r="9" spans="1:22" ht="15" customHeight="1" x14ac:dyDescent="0.25">
      <c r="A9" s="1" t="s">
        <v>20</v>
      </c>
      <c r="B9" t="s">
        <v>74</v>
      </c>
      <c r="C9" t="s">
        <v>8</v>
      </c>
      <c r="D9" t="s">
        <v>21</v>
      </c>
      <c r="E9" s="1" t="s">
        <v>22</v>
      </c>
      <c r="F9" t="s">
        <v>23</v>
      </c>
      <c r="G9" t="s">
        <v>1</v>
      </c>
      <c r="H9" t="s">
        <v>11</v>
      </c>
      <c r="I9" t="s">
        <v>24</v>
      </c>
      <c r="J9" t="s">
        <v>4</v>
      </c>
      <c r="L9" t="str">
        <f t="shared" si="0"/>
        <v>D8.3_x000D_
D8.4 - Lateral connection to house no#92 Layard Street</v>
      </c>
      <c r="M9" t="str">
        <f t="shared" si="1"/>
        <v>ACTION (W, M, H) - W</v>
      </c>
      <c r="N9" t="str">
        <f t="shared" si="2"/>
        <v>Conformance Criteria (What's Required) - The min depth of the connection 700mm in the road and 300mm to 375mm below the GL at the boundary to the top of the toby, to be checked and witnessed by site rep.</v>
      </c>
      <c r="O9" t="str">
        <f t="shared" si="3"/>
        <v>Detail - As per fig.W20 of sheet 17 and specifications in D8.3 and D8.4</v>
      </c>
      <c r="P9" t="str">
        <f t="shared" si="4"/>
        <v>Frequency - Per each connection</v>
      </c>
      <c r="Q9" t="str">
        <f t="shared" si="5"/>
        <v>Inspection / Test Method - Inspection</v>
      </c>
      <c r="R9" t="str">
        <f t="shared" si="6"/>
        <v>Verification Records - Photos</v>
      </c>
      <c r="S9" t="str">
        <f t="shared" si="7"/>
        <v>Standard - AS/NZS 4129</v>
      </c>
      <c r="T9" t="str">
        <f t="shared" si="8"/>
        <v>Signatory - Site Engineer</v>
      </c>
      <c r="V9" t="str">
        <v>Standard -</v>
      </c>
    </row>
    <row r="10" spans="1:22" ht="15" customHeight="1" x14ac:dyDescent="0.25">
      <c r="A10" s="1" t="s">
        <v>20</v>
      </c>
      <c r="B10" t="s">
        <v>75</v>
      </c>
      <c r="C10" t="s">
        <v>8</v>
      </c>
      <c r="D10" t="s">
        <v>21</v>
      </c>
      <c r="E10" s="1" t="s">
        <v>22</v>
      </c>
      <c r="F10" t="s">
        <v>23</v>
      </c>
      <c r="G10" t="s">
        <v>1</v>
      </c>
      <c r="H10" t="s">
        <v>11</v>
      </c>
      <c r="I10" t="s">
        <v>24</v>
      </c>
      <c r="J10" t="s">
        <v>4</v>
      </c>
      <c r="L10" t="str">
        <f t="shared" si="0"/>
        <v>D8.3_x000D_
D8.4 - Lateral connection to house no#4 Waihopai Street</v>
      </c>
      <c r="M10" t="str">
        <f t="shared" si="1"/>
        <v>ACTION (W, M, H) - W</v>
      </c>
      <c r="N10" t="str">
        <f t="shared" si="2"/>
        <v>Conformance Criteria (What's Required) - The min depth of the connection 700mm in the road and 300mm to 375mm below the GL at the boundary to the top of the toby, to be checked and witnessed by site rep.</v>
      </c>
      <c r="O10" t="str">
        <f t="shared" si="3"/>
        <v>Detail - As per fig.W20 of sheet 17 and specifications in D8.3 and D8.4</v>
      </c>
      <c r="P10" t="str">
        <f t="shared" si="4"/>
        <v>Frequency - Per each connection</v>
      </c>
      <c r="Q10" t="str">
        <f t="shared" si="5"/>
        <v>Inspection / Test Method - Inspection</v>
      </c>
      <c r="R10" t="str">
        <f t="shared" si="6"/>
        <v>Verification Records - Photos</v>
      </c>
      <c r="S10" t="str">
        <f t="shared" si="7"/>
        <v>Standard - AS/NZS 4129</v>
      </c>
      <c r="T10" t="str">
        <f t="shared" si="8"/>
        <v>Signatory - Site Engineer</v>
      </c>
      <c r="V10" t="str">
        <v>Signatory - Site Engineer</v>
      </c>
    </row>
    <row r="11" spans="1:22" ht="15" customHeight="1" x14ac:dyDescent="0.25">
      <c r="A11" s="1" t="s">
        <v>20</v>
      </c>
      <c r="B11" t="s">
        <v>76</v>
      </c>
      <c r="C11" t="s">
        <v>8</v>
      </c>
      <c r="D11" t="s">
        <v>21</v>
      </c>
      <c r="E11" t="s">
        <v>22</v>
      </c>
      <c r="F11" t="s">
        <v>23</v>
      </c>
      <c r="G11" t="s">
        <v>1</v>
      </c>
      <c r="H11" t="s">
        <v>11</v>
      </c>
      <c r="I11" t="s">
        <v>24</v>
      </c>
      <c r="J11" t="s">
        <v>4</v>
      </c>
      <c r="L11" t="str">
        <f t="shared" si="0"/>
        <v>D8.3_x000D_
D8.4 - Lateral connection to house no#7 Waihopai Street</v>
      </c>
      <c r="M11" t="str">
        <f t="shared" si="1"/>
        <v>ACTION (W, M, H) - W</v>
      </c>
      <c r="N11" t="str">
        <f t="shared" si="2"/>
        <v>Conformance Criteria (What's Required) - The min depth of the connection 700mm in the road and 300mm to 375mm below the GL at the boundary to the top of the toby, to be checked and witnessed by site rep.</v>
      </c>
      <c r="O11" t="str">
        <f t="shared" si="3"/>
        <v>Detail - As per fig.W20 of sheet 17 and specifications in D8.3 and D8.4</v>
      </c>
      <c r="P11" t="str">
        <f t="shared" si="4"/>
        <v>Frequency - Per each connection</v>
      </c>
      <c r="Q11" t="str">
        <f t="shared" si="5"/>
        <v>Inspection / Test Method - Inspection</v>
      </c>
      <c r="R11" t="str">
        <f t="shared" si="6"/>
        <v>Verification Records - Photos</v>
      </c>
      <c r="S11" t="str">
        <f t="shared" si="7"/>
        <v>Standard - AS/NZS 4129</v>
      </c>
      <c r="T11" t="str">
        <f t="shared" si="8"/>
        <v>Signatory - Site Engineer</v>
      </c>
      <c r="V11" t="str">
        <v>- Link in at intersection of Layard and Waihopai Street (2)</v>
      </c>
    </row>
    <row r="12" spans="1:22" ht="15" customHeight="1" x14ac:dyDescent="0.25">
      <c r="A12" s="1" t="s">
        <v>20</v>
      </c>
      <c r="B12" t="s">
        <v>77</v>
      </c>
      <c r="C12" t="s">
        <v>8</v>
      </c>
      <c r="D12" t="s">
        <v>21</v>
      </c>
      <c r="E12" t="s">
        <v>22</v>
      </c>
      <c r="F12" t="s">
        <v>23</v>
      </c>
      <c r="G12" t="s">
        <v>1</v>
      </c>
      <c r="H12" t="s">
        <v>11</v>
      </c>
      <c r="I12" t="s">
        <v>24</v>
      </c>
      <c r="J12" t="s">
        <v>4</v>
      </c>
      <c r="L12" t="str">
        <f t="shared" si="0"/>
        <v>D8.3_x000D_
D8.4 - Lateral connection to house no#8 Waihopai Street</v>
      </c>
      <c r="M12" t="str">
        <f t="shared" si="1"/>
        <v>ACTION (W, M, H) - W</v>
      </c>
      <c r="N12" t="str">
        <f t="shared" si="2"/>
        <v>Conformance Criteria (What's Required) - The min depth of the connection 700mm in the road and 300mm to 375mm below the GL at the boundary to the top of the toby, to be checked and witnessed by site rep.</v>
      </c>
      <c r="O12" t="str">
        <f t="shared" si="3"/>
        <v>Detail - As per fig.W20 of sheet 17 and specifications in D8.3 and D8.4</v>
      </c>
      <c r="P12" t="str">
        <f t="shared" si="4"/>
        <v>Frequency - Per each connection</v>
      </c>
      <c r="Q12" t="str">
        <f t="shared" si="5"/>
        <v>Inspection / Test Method - Inspection</v>
      </c>
      <c r="R12" t="str">
        <f t="shared" si="6"/>
        <v>Verification Records - Photos</v>
      </c>
      <c r="S12" t="str">
        <f t="shared" si="7"/>
        <v>Standard - AS/NZS 4129</v>
      </c>
      <c r="T12" t="str">
        <f t="shared" si="8"/>
        <v>Signatory - Site Engineer</v>
      </c>
      <c r="V12" t="str">
        <v>ACTION (W, M, H) - W</v>
      </c>
    </row>
    <row r="13" spans="1:22" ht="15" customHeight="1" x14ac:dyDescent="0.25">
      <c r="A13" s="1" t="s">
        <v>20</v>
      </c>
      <c r="B13" t="s">
        <v>78</v>
      </c>
      <c r="C13" t="s">
        <v>8</v>
      </c>
      <c r="D13" t="s">
        <v>21</v>
      </c>
      <c r="E13" t="s">
        <v>22</v>
      </c>
      <c r="F13" t="s">
        <v>23</v>
      </c>
      <c r="G13" t="s">
        <v>1</v>
      </c>
      <c r="H13" t="s">
        <v>11</v>
      </c>
      <c r="I13" t="s">
        <v>24</v>
      </c>
      <c r="J13" t="s">
        <v>4</v>
      </c>
      <c r="L13" t="str">
        <f t="shared" si="0"/>
        <v>D8.3_x000D_
D8.4 - Lateral connection to house no#18 Waihopai Street</v>
      </c>
      <c r="M13" t="str">
        <f t="shared" si="1"/>
        <v>ACTION (W, M, H) - W</v>
      </c>
      <c r="N13" t="str">
        <f t="shared" si="2"/>
        <v>Conformance Criteria (What's Required) - The min depth of the connection 700mm in the road and 300mm to 375mm below the GL at the boundary to the top of the toby, to be checked and witnessed by site rep.</v>
      </c>
      <c r="O13" t="str">
        <f t="shared" si="3"/>
        <v>Detail - As per fig.W20 of sheet 17 and specifications in D8.3 and D8.4</v>
      </c>
      <c r="P13" t="str">
        <f t="shared" si="4"/>
        <v>Frequency - Per each connection</v>
      </c>
      <c r="Q13" t="str">
        <f t="shared" si="5"/>
        <v>Inspection / Test Method - Inspection</v>
      </c>
      <c r="R13" t="str">
        <f t="shared" si="6"/>
        <v>Verification Records - Photos</v>
      </c>
      <c r="S13" t="str">
        <f t="shared" si="7"/>
        <v>Standard - AS/NZS 4129</v>
      </c>
      <c r="T13" t="str">
        <f t="shared" si="8"/>
        <v>Signatory - Site Engineer</v>
      </c>
      <c r="V13" t="str">
        <v>Conformance Criteria (What's Required) - Thrust protection to be constructed (x2)</v>
      </c>
    </row>
    <row r="14" spans="1:22" ht="15" customHeight="1" x14ac:dyDescent="0.25">
      <c r="A14" s="1" t="s">
        <v>25</v>
      </c>
      <c r="B14" t="s">
        <v>79</v>
      </c>
      <c r="C14" t="s">
        <v>8</v>
      </c>
      <c r="D14" t="s">
        <v>26</v>
      </c>
      <c r="E14" t="s">
        <v>27</v>
      </c>
      <c r="F14" t="s">
        <v>28</v>
      </c>
      <c r="G14" t="s">
        <v>1</v>
      </c>
      <c r="H14" t="s">
        <v>11</v>
      </c>
      <c r="I14" t="s">
        <v>29</v>
      </c>
      <c r="J14" t="s">
        <v>4</v>
      </c>
      <c r="L14" t="str">
        <f t="shared" si="0"/>
        <v>D5.5 - Fire Hydrant WAIHOPAI FH01 at CH90 (1)</v>
      </c>
      <c r="M14" t="str">
        <f t="shared" si="1"/>
        <v>ACTION (W, M, H) - W</v>
      </c>
      <c r="N14" t="str">
        <f t="shared" si="2"/>
        <v>Conformance Criteria (What's Required) - Hydrant outlet is between 200mm CHAR(AMP) 400mm from the finished ground level</v>
      </c>
      <c r="O14" t="str">
        <f t="shared" si="3"/>
        <v>Detail - The fire hydrant should be installed in accordance with the standard drawing details in sheet 17 fig.W1. section 3 of NZS 4522.</v>
      </c>
      <c r="P14" t="str">
        <f t="shared" si="4"/>
        <v>Frequency - Per each hydrant</v>
      </c>
      <c r="Q14" t="str">
        <f t="shared" si="5"/>
        <v>Inspection / Test Method - Inspection</v>
      </c>
      <c r="R14" t="str">
        <f t="shared" si="6"/>
        <v>Verification Records - Photos</v>
      </c>
      <c r="S14" t="str">
        <f t="shared" si="7"/>
        <v>Standard - NZS 4522</v>
      </c>
      <c r="T14" t="str">
        <f t="shared" si="8"/>
        <v>Signatory - Site Engineer</v>
      </c>
      <c r="V14" t="str">
        <v>Detail - As per detail H in sheet 16 and typical details as per sheet 18</v>
      </c>
    </row>
    <row r="15" spans="1:22" ht="15" customHeight="1" x14ac:dyDescent="0.25">
      <c r="A15" s="1" t="s">
        <v>25</v>
      </c>
      <c r="B15" t="s">
        <v>80</v>
      </c>
      <c r="C15" t="s">
        <v>8</v>
      </c>
      <c r="D15" t="s">
        <v>18</v>
      </c>
      <c r="E15" t="s">
        <v>19</v>
      </c>
      <c r="F15" t="s">
        <v>28</v>
      </c>
      <c r="G15" t="s">
        <v>1</v>
      </c>
      <c r="H15" t="s">
        <v>11</v>
      </c>
      <c r="I15" t="s">
        <v>29</v>
      </c>
      <c r="J15" t="s">
        <v>4</v>
      </c>
      <c r="L15" t="str">
        <f t="shared" si="0"/>
        <v>D5.5 - Fire Hydrant WAIHOPAI FH01 at CH90 (2)</v>
      </c>
      <c r="M15" t="str">
        <f t="shared" si="1"/>
        <v>ACTION (W, M, H) - W</v>
      </c>
      <c r="N15" t="str">
        <f t="shared" si="2"/>
        <v>Conformance Criteria (What's Required) - Surface box finish</v>
      </c>
      <c r="O15" t="str">
        <f t="shared" si="3"/>
        <v>Detail - cast iron valve box to be flush with the finished surface level.</v>
      </c>
      <c r="P15" t="str">
        <f t="shared" si="4"/>
        <v>Frequency - Per each hydrant</v>
      </c>
      <c r="Q15" t="str">
        <f t="shared" si="5"/>
        <v>Inspection / Test Method - Inspection</v>
      </c>
      <c r="R15" t="str">
        <f t="shared" si="6"/>
        <v>Verification Records - Photos</v>
      </c>
      <c r="S15" t="str">
        <f t="shared" si="7"/>
        <v>Standard - NZS 4522</v>
      </c>
      <c r="T15" t="str">
        <f t="shared" si="8"/>
        <v>Signatory - Site Engineer</v>
      </c>
      <c r="V15" t="str">
        <v>Frequency - Before backfilling</v>
      </c>
    </row>
    <row r="16" spans="1:22" ht="15" customHeight="1" x14ac:dyDescent="0.25">
      <c r="A16" t="s">
        <v>25</v>
      </c>
      <c r="B16" t="s">
        <v>81</v>
      </c>
      <c r="C16" t="s">
        <v>8</v>
      </c>
      <c r="D16" t="s">
        <v>30</v>
      </c>
      <c r="E16" t="s">
        <v>31</v>
      </c>
      <c r="F16" t="s">
        <v>28</v>
      </c>
      <c r="G16" t="s">
        <v>1</v>
      </c>
      <c r="H16" t="s">
        <v>11</v>
      </c>
      <c r="I16" t="s">
        <v>29</v>
      </c>
      <c r="J16" t="s">
        <v>4</v>
      </c>
      <c r="L16" t="str">
        <f t="shared" si="0"/>
        <v>D5.5 - Fire Hydrant WAIHOPAI FH01 at CH90 (3)</v>
      </c>
      <c r="M16" t="str">
        <f t="shared" si="1"/>
        <v>ACTION (W, M, H) - W</v>
      </c>
      <c r="N16" t="str">
        <f t="shared" si="2"/>
        <v>Conformance Criteria (What's Required) - Paint marking, RRPM and Hydrant marker</v>
      </c>
      <c r="O16" t="str">
        <f t="shared" si="3"/>
        <v>Detail - Hydrant paint markings as per NZS4501:1972 and as per detail W18, marker post as per detail W11</v>
      </c>
      <c r="P16" t="str">
        <f t="shared" si="4"/>
        <v>Frequency - Per each hydrant</v>
      </c>
      <c r="Q16" t="str">
        <f t="shared" si="5"/>
        <v>Inspection / Test Method - Inspection</v>
      </c>
      <c r="R16" t="str">
        <f t="shared" si="6"/>
        <v>Verification Records - Photos</v>
      </c>
      <c r="S16" t="str">
        <f t="shared" si="7"/>
        <v>Standard - NZS 4522</v>
      </c>
      <c r="T16" t="str">
        <f t="shared" si="8"/>
        <v>Signatory - Site Engineer</v>
      </c>
      <c r="V16" t="str">
        <v>Inspection / Test Method - Inspection</v>
      </c>
    </row>
    <row r="17" spans="1:22" ht="15" customHeight="1" x14ac:dyDescent="0.25">
      <c r="A17" s="1"/>
      <c r="B17" t="s">
        <v>82</v>
      </c>
      <c r="C17" t="s">
        <v>8</v>
      </c>
      <c r="D17" t="s">
        <v>9</v>
      </c>
      <c r="E17" t="s">
        <v>83</v>
      </c>
      <c r="F17" t="s">
        <v>10</v>
      </c>
      <c r="G17" t="s">
        <v>1</v>
      </c>
      <c r="H17" t="s">
        <v>11</v>
      </c>
      <c r="J17" t="s">
        <v>4</v>
      </c>
      <c r="L17" t="str">
        <f t="shared" ref="L17:L63" si="9">A17&amp;" - "&amp;B17</f>
        <v xml:space="preserve"> - Link in at intersection of Waihopai Street and High Street (1)</v>
      </c>
      <c r="M17" t="str">
        <f t="shared" ref="M17:M63" si="10">"ACTION (W, M, H) - "&amp;C17</f>
        <v>ACTION (W, M, H) - W</v>
      </c>
      <c r="N17" t="str">
        <f t="shared" ref="N17:N63" si="11">"Conformance Criteria (What's Required) - "&amp;D17</f>
        <v>Conformance Criteria (What's Required) - Manifold bolts to be torqued to manufacture's specification, to be checked and witnessed by the Site representative before backfilling.</v>
      </c>
      <c r="O17" t="str">
        <f t="shared" ref="O17:O63" si="12">"Detail - "&amp;E17</f>
        <v>Detail - PE to DI connection to be done as per the detail I in sheet 16 of the drawing</v>
      </c>
      <c r="P17" t="str">
        <f t="shared" ref="P17:P63" si="13">"Frequency - "&amp;F17</f>
        <v xml:space="preserve">Frequency - Before backfilling </v>
      </c>
      <c r="Q17" t="str">
        <f t="shared" ref="Q17:Q63" si="14">"Inspection / Test Method - "&amp;G17</f>
        <v>Inspection / Test Method - Inspection</v>
      </c>
      <c r="R17" t="str">
        <f t="shared" ref="R17:R63" si="15">"Verification Records - "&amp;H17</f>
        <v>Verification Records - Photos</v>
      </c>
      <c r="S17" t="str">
        <f t="shared" ref="S17:S63" si="16">"Standard - "&amp;I17</f>
        <v xml:space="preserve">Standard - </v>
      </c>
      <c r="T17" t="str">
        <f t="shared" ref="T17:T63" si="17">"Signatory - "&amp;J17</f>
        <v>Signatory - Site Engineer</v>
      </c>
      <c r="V17" t="str">
        <v>Verification Records - Photos</v>
      </c>
    </row>
    <row r="18" spans="1:22" ht="15" customHeight="1" x14ac:dyDescent="0.25">
      <c r="A18" s="1"/>
      <c r="B18" t="s">
        <v>84</v>
      </c>
      <c r="C18" t="s">
        <v>8</v>
      </c>
      <c r="D18" t="s">
        <v>32</v>
      </c>
      <c r="E18" t="s">
        <v>85</v>
      </c>
      <c r="F18" t="s">
        <v>10</v>
      </c>
      <c r="G18" t="s">
        <v>1</v>
      </c>
      <c r="H18" t="s">
        <v>11</v>
      </c>
      <c r="J18" t="s">
        <v>4</v>
      </c>
      <c r="L18" t="str">
        <f t="shared" si="9"/>
        <v xml:space="preserve"> - Link in at intersection of Waihopai Street and High Street (2)</v>
      </c>
      <c r="M18" t="str">
        <f t="shared" si="10"/>
        <v>ACTION (W, M, H) - W</v>
      </c>
      <c r="N18" t="str">
        <f t="shared" si="11"/>
        <v>Conformance Criteria (What's Required) - Thrust protection to be constructed (x2)</v>
      </c>
      <c r="O18" t="str">
        <f t="shared" si="12"/>
        <v>Detail - As per detail I in sheet 16 and typical details as per sheet 18</v>
      </c>
      <c r="P18" t="str">
        <f t="shared" si="13"/>
        <v xml:space="preserve">Frequency - Before backfilling </v>
      </c>
      <c r="Q18" t="str">
        <f t="shared" si="14"/>
        <v>Inspection / Test Method - Inspection</v>
      </c>
      <c r="R18" t="str">
        <f t="shared" si="15"/>
        <v>Verification Records - Photos</v>
      </c>
      <c r="S18" t="str">
        <f t="shared" si="16"/>
        <v xml:space="preserve">Standard - </v>
      </c>
      <c r="T18" t="str">
        <f t="shared" si="17"/>
        <v>Signatory - Site Engineer</v>
      </c>
      <c r="V18" t="str">
        <v>Standard -</v>
      </c>
    </row>
    <row r="19" spans="1:22" ht="15" customHeight="1" x14ac:dyDescent="0.25">
      <c r="A19" s="1" t="s">
        <v>20</v>
      </c>
      <c r="B19" t="s">
        <v>86</v>
      </c>
      <c r="C19" t="s">
        <v>8</v>
      </c>
      <c r="D19" t="s">
        <v>21</v>
      </c>
      <c r="E19" t="s">
        <v>22</v>
      </c>
      <c r="F19" t="s">
        <v>23</v>
      </c>
      <c r="G19" t="s">
        <v>1</v>
      </c>
      <c r="H19" t="s">
        <v>11</v>
      </c>
      <c r="I19" t="s">
        <v>24</v>
      </c>
      <c r="J19" t="s">
        <v>2</v>
      </c>
      <c r="L19" t="str">
        <f t="shared" si="9"/>
        <v>D8.3_x000D_
D8.4 - Lateral connection to house no#11 Waihopai Street needs confirmation</v>
      </c>
      <c r="M19" t="str">
        <f t="shared" si="10"/>
        <v>ACTION (W, M, H) - W</v>
      </c>
      <c r="N19" t="str">
        <f t="shared" si="11"/>
        <v>Conformance Criteria (What's Required) - The min depth of the connection 700mm in the road and 300mm to 375mm below the GL at the boundary to the top of the toby, to be checked and witnessed by site rep.</v>
      </c>
      <c r="O19" t="str">
        <f t="shared" si="12"/>
        <v>Detail - As per fig.W20 of sheet 17 and specifications in D8.3 and D8.4</v>
      </c>
      <c r="P19" t="str">
        <f t="shared" si="13"/>
        <v>Frequency - Per each connection</v>
      </c>
      <c r="Q19" t="str">
        <f t="shared" si="14"/>
        <v>Inspection / Test Method - Inspection</v>
      </c>
      <c r="R19" t="str">
        <f t="shared" si="15"/>
        <v>Verification Records - Photos</v>
      </c>
      <c r="S19" t="str">
        <f t="shared" si="16"/>
        <v>Standard - AS/NZS 4129</v>
      </c>
      <c r="T19" t="str">
        <f t="shared" si="17"/>
        <v>Signatory - Engineers Representative</v>
      </c>
      <c r="V19" t="str">
        <v>Signatory - Site Engineer</v>
      </c>
    </row>
    <row r="20" spans="1:22" ht="15" customHeight="1" x14ac:dyDescent="0.25">
      <c r="A20" s="1" t="s">
        <v>20</v>
      </c>
      <c r="B20" t="s">
        <v>87</v>
      </c>
      <c r="C20" t="s">
        <v>8</v>
      </c>
      <c r="D20" t="s">
        <v>21</v>
      </c>
      <c r="E20" t="s">
        <v>22</v>
      </c>
      <c r="F20" t="s">
        <v>23</v>
      </c>
      <c r="G20" t="s">
        <v>1</v>
      </c>
      <c r="H20" t="s">
        <v>11</v>
      </c>
      <c r="I20" t="s">
        <v>24</v>
      </c>
      <c r="J20" t="s">
        <v>4</v>
      </c>
      <c r="L20" t="str">
        <f t="shared" si="9"/>
        <v>D8.3_x000D_
D8.4 - Lateral connection to house no#22 Waihopai Street</v>
      </c>
      <c r="M20" t="str">
        <f t="shared" si="10"/>
        <v>ACTION (W, M, H) - W</v>
      </c>
      <c r="N20" t="str">
        <f t="shared" si="11"/>
        <v>Conformance Criteria (What's Required) - The min depth of the connection 700mm in the road and 300mm to 375mm below the GL at the boundary to the top of the toby, to be checked and witnessed by site rep.</v>
      </c>
      <c r="O20" t="str">
        <f t="shared" si="12"/>
        <v>Detail - As per fig.W20 of sheet 17 and specifications in D8.3 and D8.4</v>
      </c>
      <c r="P20" t="str">
        <f t="shared" si="13"/>
        <v>Frequency - Per each connection</v>
      </c>
      <c r="Q20" t="str">
        <f t="shared" si="14"/>
        <v>Inspection / Test Method - Inspection</v>
      </c>
      <c r="R20" t="str">
        <f t="shared" si="15"/>
        <v>Verification Records - Photos</v>
      </c>
      <c r="S20" t="str">
        <f t="shared" si="16"/>
        <v>Standard - AS/NZS 4129</v>
      </c>
      <c r="T20" t="str">
        <f t="shared" si="17"/>
        <v>Signatory - Site Engineer</v>
      </c>
      <c r="V20" t="str">
        <v>- Removal of existing teeand bends and reinstated with straight through pipe and associated bends/thrust protection at intersection of Layard and Waihopai Streets</v>
      </c>
    </row>
    <row r="21" spans="1:22" ht="15" customHeight="1" x14ac:dyDescent="0.25">
      <c r="A21" s="1" t="s">
        <v>12</v>
      </c>
      <c r="B21" t="s">
        <v>88</v>
      </c>
      <c r="C21" t="s">
        <v>8</v>
      </c>
      <c r="D21" t="s">
        <v>13</v>
      </c>
      <c r="E21" t="s">
        <v>14</v>
      </c>
      <c r="F21" t="s">
        <v>15</v>
      </c>
      <c r="G21" t="s">
        <v>1</v>
      </c>
      <c r="H21" t="s">
        <v>11</v>
      </c>
      <c r="J21" t="s">
        <v>4</v>
      </c>
      <c r="L21" t="str">
        <f t="shared" si="9"/>
        <v>D5.4.2 - Isolation Valve WAIHOPAI-HIGH CH126 (1)</v>
      </c>
      <c r="M21" t="str">
        <f t="shared" si="10"/>
        <v>ACTION (W, M, H) - W</v>
      </c>
      <c r="N21" t="str">
        <f t="shared" si="11"/>
        <v xml:space="preserve">Conformance Criteria (What's Required) - Spindle height to be max 600mm from surface </v>
      </c>
      <c r="O21" t="str">
        <f t="shared" si="12"/>
        <v>Detail - The valve should be installed in accordance with the standard drawing details in sheet 17 fig.W4 CHAR(AMP) W9</v>
      </c>
      <c r="P21" t="str">
        <f t="shared" si="13"/>
        <v xml:space="preserve">Frequency - Per each valve </v>
      </c>
      <c r="Q21" t="str">
        <f t="shared" si="14"/>
        <v>Inspection / Test Method - Inspection</v>
      </c>
      <c r="R21" t="str">
        <f t="shared" si="15"/>
        <v>Verification Records - Photos</v>
      </c>
      <c r="S21" t="str">
        <f t="shared" si="16"/>
        <v xml:space="preserve">Standard - </v>
      </c>
      <c r="T21" t="str">
        <f t="shared" si="17"/>
        <v>Signatory - Site Engineer</v>
      </c>
      <c r="V21" t="str">
        <v>ACTION (W, M, H) - W</v>
      </c>
    </row>
    <row r="22" spans="1:22" ht="15" customHeight="1" x14ac:dyDescent="0.25">
      <c r="A22" s="1" t="s">
        <v>12</v>
      </c>
      <c r="B22" t="s">
        <v>89</v>
      </c>
      <c r="C22" t="s">
        <v>8</v>
      </c>
      <c r="D22" t="s">
        <v>16</v>
      </c>
      <c r="E22" t="s">
        <v>17</v>
      </c>
      <c r="F22" t="s">
        <v>15</v>
      </c>
      <c r="G22" t="s">
        <v>1</v>
      </c>
      <c r="H22" t="s">
        <v>11</v>
      </c>
      <c r="J22" t="s">
        <v>4</v>
      </c>
      <c r="L22" t="str">
        <f t="shared" si="9"/>
        <v>D5.4.2 - Isolation Valve WAIHOPAI-HIGH CH126 (2)</v>
      </c>
      <c r="M22" t="str">
        <f t="shared" si="10"/>
        <v>ACTION (W, M, H) - W</v>
      </c>
      <c r="N22" t="str">
        <f t="shared" si="11"/>
        <v xml:space="preserve">Conformance Criteria (What's Required) - Thrust wall installed </v>
      </c>
      <c r="O22" t="str">
        <f t="shared" si="12"/>
        <v>Detail - Thrust wall constructed as per fig.W9 of page 17 of the drawings</v>
      </c>
      <c r="P22" t="str">
        <f t="shared" si="13"/>
        <v xml:space="preserve">Frequency - Per each valve </v>
      </c>
      <c r="Q22" t="str">
        <f t="shared" si="14"/>
        <v>Inspection / Test Method - Inspection</v>
      </c>
      <c r="R22" t="str">
        <f t="shared" si="15"/>
        <v>Verification Records - Photos</v>
      </c>
      <c r="S22" t="str">
        <f t="shared" si="16"/>
        <v xml:space="preserve">Standard - </v>
      </c>
      <c r="T22" t="str">
        <f t="shared" si="17"/>
        <v>Signatory - Site Engineer</v>
      </c>
      <c r="V22" t="str">
        <v>Conformance Criteria (What's Required) - Pipe reinstated through old line and thrust protected</v>
      </c>
    </row>
    <row r="23" spans="1:22" ht="15" customHeight="1" x14ac:dyDescent="0.25">
      <c r="A23" s="1" t="s">
        <v>12</v>
      </c>
      <c r="B23" t="s">
        <v>90</v>
      </c>
      <c r="C23" t="s">
        <v>8</v>
      </c>
      <c r="D23" t="s">
        <v>18</v>
      </c>
      <c r="E23" t="s">
        <v>19</v>
      </c>
      <c r="F23" t="s">
        <v>15</v>
      </c>
      <c r="G23" t="s">
        <v>1</v>
      </c>
      <c r="H23" t="s">
        <v>11</v>
      </c>
      <c r="J23" t="s">
        <v>4</v>
      </c>
      <c r="L23" t="str">
        <f t="shared" si="9"/>
        <v>D5.4.2 - Isolation Valve WAIHOPAI-HIGH CH126 (3)</v>
      </c>
      <c r="M23" t="str">
        <f t="shared" si="10"/>
        <v>ACTION (W, M, H) - W</v>
      </c>
      <c r="N23" t="str">
        <f t="shared" si="11"/>
        <v>Conformance Criteria (What's Required) - Surface box finish</v>
      </c>
      <c r="O23" t="str">
        <f t="shared" si="12"/>
        <v>Detail - cast iron valve box to be flush with the finished surface level.</v>
      </c>
      <c r="P23" t="str">
        <f t="shared" si="13"/>
        <v xml:space="preserve">Frequency - Per each valve </v>
      </c>
      <c r="Q23" t="str">
        <f t="shared" si="14"/>
        <v>Inspection / Test Method - Inspection</v>
      </c>
      <c r="R23" t="str">
        <f t="shared" si="15"/>
        <v>Verification Records - Photos</v>
      </c>
      <c r="S23" t="str">
        <f t="shared" si="16"/>
        <v xml:space="preserve">Standard - </v>
      </c>
      <c r="T23" t="str">
        <f t="shared" si="17"/>
        <v>Signatory - Site Engineer</v>
      </c>
      <c r="V23" t="str">
        <v>Detail - As per detail L in sheet 16 and typical details sheet 18</v>
      </c>
    </row>
    <row r="24" spans="1:22" ht="15" customHeight="1" x14ac:dyDescent="0.25">
      <c r="A24" s="1" t="s">
        <v>20</v>
      </c>
      <c r="B24" t="s">
        <v>91</v>
      </c>
      <c r="C24" t="s">
        <v>8</v>
      </c>
      <c r="D24" t="s">
        <v>21</v>
      </c>
      <c r="E24" t="s">
        <v>22</v>
      </c>
      <c r="F24" t="s">
        <v>23</v>
      </c>
      <c r="G24" t="s">
        <v>1</v>
      </c>
      <c r="H24" t="s">
        <v>11</v>
      </c>
      <c r="I24" t="s">
        <v>24</v>
      </c>
      <c r="J24" t="s">
        <v>4</v>
      </c>
      <c r="L24" t="str">
        <f t="shared" si="9"/>
        <v>D8.3_x000D_
D8.4 - Lateral connection to house no#26 Waihopai Street</v>
      </c>
      <c r="M24" t="str">
        <f t="shared" si="10"/>
        <v>ACTION (W, M, H) - W</v>
      </c>
      <c r="N24" t="str">
        <f t="shared" si="11"/>
        <v>Conformance Criteria (What's Required) - The min depth of the connection 700mm in the road and 300mm to 375mm below the GL at the boundary to the top of the toby, to be checked and witnessed by site rep.</v>
      </c>
      <c r="O24" t="str">
        <f t="shared" si="12"/>
        <v>Detail - As per fig.W20 of sheet 17 and specifications in D8.3 and D8.4</v>
      </c>
      <c r="P24" t="str">
        <f t="shared" si="13"/>
        <v>Frequency - Per each connection</v>
      </c>
      <c r="Q24" t="str">
        <f t="shared" si="14"/>
        <v>Inspection / Test Method - Inspection</v>
      </c>
      <c r="R24" t="str">
        <f t="shared" si="15"/>
        <v>Verification Records - Photos</v>
      </c>
      <c r="S24" t="str">
        <f t="shared" si="16"/>
        <v>Standard - AS/NZS 4129</v>
      </c>
      <c r="T24" t="str">
        <f t="shared" si="17"/>
        <v>Signatory - Site Engineer</v>
      </c>
      <c r="V24" t="str">
        <v>Frequency - per connection</v>
      </c>
    </row>
    <row r="25" spans="1:22" ht="15" customHeight="1" x14ac:dyDescent="0.25">
      <c r="A25" s="1" t="s">
        <v>20</v>
      </c>
      <c r="B25" t="s">
        <v>92</v>
      </c>
      <c r="C25" t="s">
        <v>8</v>
      </c>
      <c r="D25" t="s">
        <v>21</v>
      </c>
      <c r="E25" t="s">
        <v>22</v>
      </c>
      <c r="F25" t="s">
        <v>23</v>
      </c>
      <c r="G25" t="s">
        <v>1</v>
      </c>
      <c r="H25" t="s">
        <v>11</v>
      </c>
      <c r="I25" t="s">
        <v>24</v>
      </c>
      <c r="J25" t="s">
        <v>4</v>
      </c>
      <c r="L25" t="str">
        <f t="shared" si="9"/>
        <v>D8.3_x000D_
D8.4 - Lateral connection to house no#25 Waihopai Street</v>
      </c>
      <c r="M25" t="str">
        <f t="shared" si="10"/>
        <v>ACTION (W, M, H) - W</v>
      </c>
      <c r="N25" t="str">
        <f t="shared" si="11"/>
        <v>Conformance Criteria (What's Required) - The min depth of the connection 700mm in the road and 300mm to 375mm below the GL at the boundary to the top of the toby, to be checked and witnessed by site rep.</v>
      </c>
      <c r="O25" t="str">
        <f t="shared" si="12"/>
        <v>Detail - As per fig.W20 of sheet 17 and specifications in D8.3 and D8.4</v>
      </c>
      <c r="P25" t="str">
        <f t="shared" si="13"/>
        <v>Frequency - Per each connection</v>
      </c>
      <c r="Q25" t="str">
        <f t="shared" si="14"/>
        <v>Inspection / Test Method - Inspection</v>
      </c>
      <c r="R25" t="str">
        <f t="shared" si="15"/>
        <v>Verification Records - Photos</v>
      </c>
      <c r="S25" t="str">
        <f t="shared" si="16"/>
        <v>Standard - AS/NZS 4129</v>
      </c>
      <c r="T25" t="str">
        <f t="shared" si="17"/>
        <v>Signatory - Site Engineer</v>
      </c>
      <c r="V25" t="str">
        <v>Inspection / Test Method - Inspection</v>
      </c>
    </row>
    <row r="26" spans="1:22" ht="15" customHeight="1" x14ac:dyDescent="0.25">
      <c r="A26" s="1" t="s">
        <v>20</v>
      </c>
      <c r="B26" t="s">
        <v>93</v>
      </c>
      <c r="C26" t="s">
        <v>8</v>
      </c>
      <c r="D26" t="s">
        <v>21</v>
      </c>
      <c r="E26" t="s">
        <v>22</v>
      </c>
      <c r="F26" t="s">
        <v>23</v>
      </c>
      <c r="G26" t="s">
        <v>1</v>
      </c>
      <c r="H26" t="s">
        <v>11</v>
      </c>
      <c r="I26" t="s">
        <v>24</v>
      </c>
      <c r="J26" t="s">
        <v>4</v>
      </c>
      <c r="L26" t="str">
        <f t="shared" si="9"/>
        <v>D8.3_x000D_
D8.4 - Lateral connection to house no#29 Waihopai Street</v>
      </c>
      <c r="M26" t="str">
        <f t="shared" si="10"/>
        <v>ACTION (W, M, H) - W</v>
      </c>
      <c r="N26" t="str">
        <f t="shared" si="11"/>
        <v>Conformance Criteria (What's Required) - The min depth of the connection 700mm in the road and 300mm to 375mm below the GL at the boundary to the top of the toby, to be checked and witnessed by site rep.</v>
      </c>
      <c r="O26" t="str">
        <f t="shared" si="12"/>
        <v>Detail - As per fig.W20 of sheet 17 and specifications in D8.3 and D8.4</v>
      </c>
      <c r="P26" t="str">
        <f t="shared" si="13"/>
        <v>Frequency - Per each connection</v>
      </c>
      <c r="Q26" t="str">
        <f t="shared" si="14"/>
        <v>Inspection / Test Method - Inspection</v>
      </c>
      <c r="R26" t="str">
        <f t="shared" si="15"/>
        <v>Verification Records - Photos</v>
      </c>
      <c r="S26" t="str">
        <f t="shared" si="16"/>
        <v>Standard - AS/NZS 4129</v>
      </c>
      <c r="T26" t="str">
        <f t="shared" si="17"/>
        <v>Signatory - Site Engineer</v>
      </c>
      <c r="V26" t="str">
        <v>Verification Records - Photos</v>
      </c>
    </row>
    <row r="27" spans="1:22" ht="15" customHeight="1" x14ac:dyDescent="0.25">
      <c r="A27" s="1" t="s">
        <v>25</v>
      </c>
      <c r="B27" t="s">
        <v>94</v>
      </c>
      <c r="C27" t="s">
        <v>8</v>
      </c>
      <c r="D27" t="s">
        <v>26</v>
      </c>
      <c r="E27" t="s">
        <v>27</v>
      </c>
      <c r="F27" t="s">
        <v>28</v>
      </c>
      <c r="G27" t="s">
        <v>1</v>
      </c>
      <c r="H27" t="s">
        <v>11</v>
      </c>
      <c r="I27" t="s">
        <v>29</v>
      </c>
      <c r="J27" t="s">
        <v>4</v>
      </c>
      <c r="L27" t="str">
        <f t="shared" si="9"/>
        <v>D5.5 - Fire Hydrant WAIHOPAI FH02 at CH178 (1)</v>
      </c>
      <c r="M27" t="str">
        <f t="shared" si="10"/>
        <v>ACTION (W, M, H) - W</v>
      </c>
      <c r="N27" t="str">
        <f t="shared" si="11"/>
        <v>Conformance Criteria (What's Required) - Hydrant outlet is between 200mm CHAR(AMP) 400mm from the finished ground level</v>
      </c>
      <c r="O27" t="str">
        <f t="shared" si="12"/>
        <v>Detail - The fire hydrant should be installed in accordance with the standard drawing details in sheet 17 fig.W1. section 3 of NZS 4522.</v>
      </c>
      <c r="P27" t="str">
        <f t="shared" si="13"/>
        <v>Frequency - Per each hydrant</v>
      </c>
      <c r="Q27" t="str">
        <f t="shared" si="14"/>
        <v>Inspection / Test Method - Inspection</v>
      </c>
      <c r="R27" t="str">
        <f t="shared" si="15"/>
        <v>Verification Records - Photos</v>
      </c>
      <c r="S27" t="str">
        <f t="shared" si="16"/>
        <v>Standard - NZS 4522</v>
      </c>
      <c r="T27" t="str">
        <f t="shared" si="17"/>
        <v>Signatory - Site Engineer</v>
      </c>
      <c r="V27" t="str">
        <v>Standard - AS/NZS 4130</v>
      </c>
    </row>
    <row r="28" spans="1:22" ht="15" customHeight="1" x14ac:dyDescent="0.25">
      <c r="A28" s="1" t="s">
        <v>25</v>
      </c>
      <c r="B28" t="s">
        <v>95</v>
      </c>
      <c r="C28" t="s">
        <v>8</v>
      </c>
      <c r="D28" t="s">
        <v>18</v>
      </c>
      <c r="E28" t="s">
        <v>19</v>
      </c>
      <c r="F28" t="s">
        <v>28</v>
      </c>
      <c r="G28" t="s">
        <v>1</v>
      </c>
      <c r="H28" t="s">
        <v>11</v>
      </c>
      <c r="I28" t="s">
        <v>29</v>
      </c>
      <c r="J28" t="s">
        <v>4</v>
      </c>
      <c r="L28" t="str">
        <f t="shared" si="9"/>
        <v>D5.5 - Fire Hydrant WAIHOPAI FH02 at CH178 (2)</v>
      </c>
      <c r="M28" t="str">
        <f t="shared" si="10"/>
        <v>ACTION (W, M, H) - W</v>
      </c>
      <c r="N28" t="str">
        <f t="shared" si="11"/>
        <v>Conformance Criteria (What's Required) - Surface box finish</v>
      </c>
      <c r="O28" t="str">
        <f t="shared" si="12"/>
        <v>Detail - cast iron valve box to be flush with the finished surface level.</v>
      </c>
      <c r="P28" t="str">
        <f t="shared" si="13"/>
        <v>Frequency - Per each hydrant</v>
      </c>
      <c r="Q28" t="str">
        <f t="shared" si="14"/>
        <v>Inspection / Test Method - Inspection</v>
      </c>
      <c r="R28" t="str">
        <f t="shared" si="15"/>
        <v>Verification Records - Photos</v>
      </c>
      <c r="S28" t="str">
        <f t="shared" si="16"/>
        <v>Standard - NZS 4522</v>
      </c>
      <c r="T28" t="str">
        <f t="shared" si="17"/>
        <v>Signatory - Site Engineer</v>
      </c>
      <c r="V28" t="str">
        <v>Signatory - Site Engineer</v>
      </c>
    </row>
    <row r="29" spans="1:22" ht="15" customHeight="1" x14ac:dyDescent="0.25">
      <c r="A29" s="1" t="s">
        <v>25</v>
      </c>
      <c r="B29" t="s">
        <v>96</v>
      </c>
      <c r="C29" t="s">
        <v>8</v>
      </c>
      <c r="D29" t="s">
        <v>30</v>
      </c>
      <c r="E29" t="s">
        <v>31</v>
      </c>
      <c r="F29" t="s">
        <v>28</v>
      </c>
      <c r="G29" t="s">
        <v>1</v>
      </c>
      <c r="H29" t="s">
        <v>11</v>
      </c>
      <c r="I29" t="s">
        <v>29</v>
      </c>
      <c r="J29" t="s">
        <v>4</v>
      </c>
      <c r="L29" t="str">
        <f t="shared" si="9"/>
        <v>D5.5 - Fire Hydrant WAIHOPAI FH02 at CH178 (3)</v>
      </c>
      <c r="M29" t="str">
        <f t="shared" si="10"/>
        <v>ACTION (W, M, H) - W</v>
      </c>
      <c r="N29" t="str">
        <f t="shared" si="11"/>
        <v>Conformance Criteria (What's Required) - Paint marking, RRPM and Hydrant marker</v>
      </c>
      <c r="O29" t="str">
        <f t="shared" si="12"/>
        <v>Detail - Hydrant paint markings as per NZS4501:1972 and as per detail W18, marker post as per detail W11</v>
      </c>
      <c r="P29" t="str">
        <f t="shared" si="13"/>
        <v>Frequency - Per each hydrant</v>
      </c>
      <c r="Q29" t="str">
        <f t="shared" si="14"/>
        <v>Inspection / Test Method - Inspection</v>
      </c>
      <c r="R29" t="str">
        <f t="shared" si="15"/>
        <v>Verification Records - Photos</v>
      </c>
      <c r="S29" t="str">
        <f t="shared" si="16"/>
        <v>Standard - NZS 4522</v>
      </c>
      <c r="T29" t="str">
        <f t="shared" si="17"/>
        <v>Signatory - Site Engineer</v>
      </c>
      <c r="V29" t="str">
        <v>D5.4.2 - Isolation Valve WAIHOPAI-LAYARD CH15 (1)</v>
      </c>
    </row>
    <row r="30" spans="1:22" ht="15" customHeight="1" x14ac:dyDescent="0.25">
      <c r="A30" s="1" t="s">
        <v>20</v>
      </c>
      <c r="B30" t="s">
        <v>97</v>
      </c>
      <c r="C30" t="s">
        <v>8</v>
      </c>
      <c r="D30" t="s">
        <v>21</v>
      </c>
      <c r="E30" t="s">
        <v>22</v>
      </c>
      <c r="F30" t="s">
        <v>23</v>
      </c>
      <c r="G30" t="s">
        <v>1</v>
      </c>
      <c r="H30" t="s">
        <v>11</v>
      </c>
      <c r="I30" t="s">
        <v>24</v>
      </c>
      <c r="J30" t="s">
        <v>4</v>
      </c>
      <c r="L30" t="str">
        <f t="shared" si="9"/>
        <v>D8.3_x000D_
D8.4 - Lateral connection to house no#30 Waihopai Street</v>
      </c>
      <c r="M30" t="str">
        <f t="shared" si="10"/>
        <v>ACTION (W, M, H) - W</v>
      </c>
      <c r="N30" t="str">
        <f t="shared" si="11"/>
        <v>Conformance Criteria (What's Required) - The min depth of the connection 700mm in the road and 300mm to 375mm below the GL at the boundary to the top of the toby, to be checked and witnessed by site rep.</v>
      </c>
      <c r="O30" t="str">
        <f t="shared" si="12"/>
        <v>Detail - As per fig.W20 of sheet 17 and specifications in D8.3 and D8.4</v>
      </c>
      <c r="P30" t="str">
        <f t="shared" si="13"/>
        <v>Frequency - Per each connection</v>
      </c>
      <c r="Q30" t="str">
        <f t="shared" si="14"/>
        <v>Inspection / Test Method - Inspection</v>
      </c>
      <c r="R30" t="str">
        <f t="shared" si="15"/>
        <v>Verification Records - Photos</v>
      </c>
      <c r="S30" t="str">
        <f t="shared" si="16"/>
        <v>Standard - AS/NZS 4129</v>
      </c>
      <c r="T30" t="str">
        <f t="shared" si="17"/>
        <v>Signatory - Site Engineer</v>
      </c>
      <c r="V30" t="str">
        <v>ACTION (W, M, H) - W</v>
      </c>
    </row>
    <row r="31" spans="1:22" ht="15" customHeight="1" x14ac:dyDescent="0.25">
      <c r="A31" s="1" t="s">
        <v>20</v>
      </c>
      <c r="B31" t="s">
        <v>98</v>
      </c>
      <c r="C31" t="s">
        <v>8</v>
      </c>
      <c r="D31" t="s">
        <v>21</v>
      </c>
      <c r="E31" t="s">
        <v>22</v>
      </c>
      <c r="F31" t="s">
        <v>23</v>
      </c>
      <c r="G31" t="s">
        <v>1</v>
      </c>
      <c r="H31" t="s">
        <v>11</v>
      </c>
      <c r="I31" t="s">
        <v>24</v>
      </c>
      <c r="J31" t="s">
        <v>4</v>
      </c>
      <c r="L31" t="str">
        <f t="shared" si="9"/>
        <v>D8.3_x000D_
D8.4 - Lateral connection to house no#38 Waihopai Street</v>
      </c>
      <c r="M31" t="str">
        <f t="shared" si="10"/>
        <v>ACTION (W, M, H) - W</v>
      </c>
      <c r="N31" t="str">
        <f t="shared" si="11"/>
        <v>Conformance Criteria (What's Required) - The min depth of the connection 700mm in the road and 300mm to 375mm below the GL at the boundary to the top of the toby, to be checked and witnessed by site rep.</v>
      </c>
      <c r="O31" t="str">
        <f t="shared" si="12"/>
        <v>Detail - As per fig.W20 of sheet 17 and specifications in D8.3 and D8.4</v>
      </c>
      <c r="P31" t="str">
        <f t="shared" si="13"/>
        <v>Frequency - Per each connection</v>
      </c>
      <c r="Q31" t="str">
        <f t="shared" si="14"/>
        <v>Inspection / Test Method - Inspection</v>
      </c>
      <c r="R31" t="str">
        <f t="shared" si="15"/>
        <v>Verification Records - Photos</v>
      </c>
      <c r="S31" t="str">
        <f t="shared" si="16"/>
        <v>Standard - AS/NZS 4129</v>
      </c>
      <c r="T31" t="str">
        <f t="shared" si="17"/>
        <v>Signatory - Site Engineer</v>
      </c>
      <c r="V31" t="str">
        <v>Conformance Criteria (What's Required) - Spindle height to be max 600mm from surface</v>
      </c>
    </row>
    <row r="32" spans="1:22" ht="15" customHeight="1" x14ac:dyDescent="0.25">
      <c r="A32" s="1" t="s">
        <v>20</v>
      </c>
      <c r="B32" t="s">
        <v>99</v>
      </c>
      <c r="C32" t="s">
        <v>8</v>
      </c>
      <c r="D32" t="s">
        <v>21</v>
      </c>
      <c r="E32" t="s">
        <v>22</v>
      </c>
      <c r="F32" t="s">
        <v>23</v>
      </c>
      <c r="G32" t="s">
        <v>1</v>
      </c>
      <c r="H32" t="s">
        <v>11</v>
      </c>
      <c r="I32" t="s">
        <v>24</v>
      </c>
      <c r="J32" t="s">
        <v>4</v>
      </c>
      <c r="L32" t="str">
        <f t="shared" si="9"/>
        <v>D8.3_x000D_
D8.4 - Lateral connection to house no#33 Waihopai Street</v>
      </c>
      <c r="M32" t="str">
        <f t="shared" si="10"/>
        <v>ACTION (W, M, H) - W</v>
      </c>
      <c r="N32" t="str">
        <f t="shared" si="11"/>
        <v>Conformance Criteria (What's Required) - The min depth of the connection 700mm in the road and 300mm to 375mm below the GL at the boundary to the top of the toby, to be checked and witnessed by site rep.</v>
      </c>
      <c r="O32" t="str">
        <f t="shared" si="12"/>
        <v>Detail - As per fig.W20 of sheet 17 and specifications in D8.3 and D8.4</v>
      </c>
      <c r="P32" t="str">
        <f t="shared" si="13"/>
        <v>Frequency - Per each connection</v>
      </c>
      <c r="Q32" t="str">
        <f t="shared" si="14"/>
        <v>Inspection / Test Method - Inspection</v>
      </c>
      <c r="R32" t="str">
        <f t="shared" si="15"/>
        <v>Verification Records - Photos</v>
      </c>
      <c r="S32" t="str">
        <f t="shared" si="16"/>
        <v>Standard - AS/NZS 4129</v>
      </c>
      <c r="T32" t="str">
        <f t="shared" si="17"/>
        <v>Signatory - Site Engineer</v>
      </c>
      <c r="V32" t="str">
        <v>Detail - The valve should be installed in accordance with the standard drawing details in sheet 17 fig.W4 CHAR(AMP) W9</v>
      </c>
    </row>
    <row r="33" spans="1:22" ht="15" customHeight="1" x14ac:dyDescent="0.25">
      <c r="A33" s="1"/>
      <c r="B33" t="s">
        <v>100</v>
      </c>
      <c r="C33" t="s">
        <v>8</v>
      </c>
      <c r="D33" t="s">
        <v>9</v>
      </c>
      <c r="E33" t="s">
        <v>101</v>
      </c>
      <c r="F33" t="s">
        <v>10</v>
      </c>
      <c r="G33" t="s">
        <v>1</v>
      </c>
      <c r="H33" t="s">
        <v>11</v>
      </c>
      <c r="J33" t="s">
        <v>4</v>
      </c>
      <c r="L33" t="str">
        <f t="shared" si="9"/>
        <v xml:space="preserve"> - Link in at intersection of Waihopai and Terrace Streets (1)</v>
      </c>
      <c r="M33" t="str">
        <f t="shared" si="10"/>
        <v>ACTION (W, M, H) - W</v>
      </c>
      <c r="N33" t="str">
        <f t="shared" si="11"/>
        <v>Conformance Criteria (What's Required) - Manifold bolts to be torqued to manufacture's specification, to be checked and witnessed by the Site representative before backfilling.</v>
      </c>
      <c r="O33" t="str">
        <f t="shared" si="12"/>
        <v>Detail - PE to DI connection to be done as per the detail J in sheet 16 of the drawing</v>
      </c>
      <c r="P33" t="str">
        <f t="shared" si="13"/>
        <v xml:space="preserve">Frequency - Before backfilling </v>
      </c>
      <c r="Q33" t="str">
        <f t="shared" si="14"/>
        <v>Inspection / Test Method - Inspection</v>
      </c>
      <c r="R33" t="str">
        <f t="shared" si="15"/>
        <v>Verification Records - Photos</v>
      </c>
      <c r="S33" t="str">
        <f t="shared" si="16"/>
        <v xml:space="preserve">Standard - </v>
      </c>
      <c r="T33" t="str">
        <f t="shared" si="17"/>
        <v>Signatory - Site Engineer</v>
      </c>
      <c r="V33" t="str">
        <v>Frequency - Per each valve</v>
      </c>
    </row>
    <row r="34" spans="1:22" ht="15" customHeight="1" x14ac:dyDescent="0.25">
      <c r="B34" t="s">
        <v>102</v>
      </c>
      <c r="C34" t="s">
        <v>8</v>
      </c>
      <c r="D34" t="s">
        <v>32</v>
      </c>
      <c r="E34" t="s">
        <v>103</v>
      </c>
      <c r="F34" t="s">
        <v>10</v>
      </c>
      <c r="G34" t="s">
        <v>1</v>
      </c>
      <c r="H34" t="s">
        <v>11</v>
      </c>
      <c r="J34" t="s">
        <v>4</v>
      </c>
      <c r="L34" t="str">
        <f t="shared" si="9"/>
        <v xml:space="preserve"> - Link in at intersection of Waihopai and Terrace Streets (2)</v>
      </c>
      <c r="M34" t="str">
        <f t="shared" si="10"/>
        <v>ACTION (W, M, H) - W</v>
      </c>
      <c r="N34" t="str">
        <f t="shared" si="11"/>
        <v>Conformance Criteria (What's Required) - Thrust protection to be constructed (x2)</v>
      </c>
      <c r="O34" t="str">
        <f t="shared" si="12"/>
        <v>Detail - As per detail J in sheet 16 and typical details as per sheet 18</v>
      </c>
      <c r="P34" t="str">
        <f t="shared" si="13"/>
        <v xml:space="preserve">Frequency - Before backfilling </v>
      </c>
      <c r="Q34" t="str">
        <f t="shared" si="14"/>
        <v>Inspection / Test Method - Inspection</v>
      </c>
      <c r="R34" t="str">
        <f t="shared" si="15"/>
        <v>Verification Records - Photos</v>
      </c>
      <c r="S34" t="str">
        <f t="shared" si="16"/>
        <v xml:space="preserve">Standard - </v>
      </c>
      <c r="T34" t="str">
        <f t="shared" si="17"/>
        <v>Signatory - Site Engineer</v>
      </c>
      <c r="V34" t="str">
        <v>Inspection / Test Method - Inspection</v>
      </c>
    </row>
    <row r="35" spans="1:22" ht="15" customHeight="1" x14ac:dyDescent="0.25">
      <c r="A35" s="1"/>
      <c r="B35" t="s">
        <v>104</v>
      </c>
      <c r="C35" t="s">
        <v>8</v>
      </c>
      <c r="D35" t="s">
        <v>105</v>
      </c>
      <c r="E35" t="s">
        <v>106</v>
      </c>
      <c r="F35" t="s">
        <v>64</v>
      </c>
      <c r="G35" t="s">
        <v>1</v>
      </c>
      <c r="H35" t="s">
        <v>11</v>
      </c>
      <c r="I35" t="s">
        <v>62</v>
      </c>
      <c r="J35" t="s">
        <v>4</v>
      </c>
      <c r="L35" t="str">
        <f t="shared" si="9"/>
        <v xml:space="preserve"> - Capping of existing tees to blank abandoned ends. Intersection of Waihopai and Terrace Streets</v>
      </c>
      <c r="M35" t="str">
        <f t="shared" si="10"/>
        <v>ACTION (W, M, H) - W</v>
      </c>
      <c r="N35" t="str">
        <f t="shared" si="11"/>
        <v>Conformance Criteria (What's Required) - Tee ends blanked and thrust protected</v>
      </c>
      <c r="O35" t="str">
        <f t="shared" si="12"/>
        <v>Detail - As per typical details in sheet 18</v>
      </c>
      <c r="P35" t="str">
        <f t="shared" si="13"/>
        <v>Frequency - per connection</v>
      </c>
      <c r="Q35" t="str">
        <f t="shared" si="14"/>
        <v>Inspection / Test Method - Inspection</v>
      </c>
      <c r="R35" t="str">
        <f t="shared" si="15"/>
        <v>Verification Records - Photos</v>
      </c>
      <c r="S35" t="str">
        <f t="shared" si="16"/>
        <v>Standard - AS/NZS 4130</v>
      </c>
      <c r="T35" t="str">
        <f t="shared" si="17"/>
        <v>Signatory - Site Engineer</v>
      </c>
      <c r="V35" t="str">
        <v>Verification Records - Photos</v>
      </c>
    </row>
    <row r="36" spans="1:22" ht="15" customHeight="1" x14ac:dyDescent="0.25">
      <c r="A36" s="1" t="s">
        <v>12</v>
      </c>
      <c r="B36" t="s">
        <v>107</v>
      </c>
      <c r="C36" t="s">
        <v>8</v>
      </c>
      <c r="D36" t="s">
        <v>13</v>
      </c>
      <c r="E36" t="s">
        <v>14</v>
      </c>
      <c r="F36" t="s">
        <v>15</v>
      </c>
      <c r="G36" t="s">
        <v>1</v>
      </c>
      <c r="H36" t="s">
        <v>11</v>
      </c>
      <c r="J36" t="s">
        <v>4</v>
      </c>
      <c r="L36" t="str">
        <f t="shared" si="9"/>
        <v>D5.4.2 - Isolation Valve WAIHOPAI-TERRACE CH238 (1)</v>
      </c>
      <c r="M36" t="str">
        <f t="shared" si="10"/>
        <v>ACTION (W, M, H) - W</v>
      </c>
      <c r="N36" t="str">
        <f t="shared" si="11"/>
        <v xml:space="preserve">Conformance Criteria (What's Required) - Spindle height to be max 600mm from surface </v>
      </c>
      <c r="O36" t="str">
        <f t="shared" si="12"/>
        <v>Detail - The valve should be installed in accordance with the standard drawing details in sheet 17 fig.W4 CHAR(AMP) W9</v>
      </c>
      <c r="P36" t="str">
        <f t="shared" si="13"/>
        <v xml:space="preserve">Frequency - Per each valve </v>
      </c>
      <c r="Q36" t="str">
        <f t="shared" si="14"/>
        <v>Inspection / Test Method - Inspection</v>
      </c>
      <c r="R36" t="str">
        <f t="shared" si="15"/>
        <v>Verification Records - Photos</v>
      </c>
      <c r="S36" t="str">
        <f t="shared" si="16"/>
        <v xml:space="preserve">Standard - </v>
      </c>
      <c r="T36" t="str">
        <f t="shared" si="17"/>
        <v>Signatory - Site Engineer</v>
      </c>
      <c r="V36" t="str">
        <v>Standard -</v>
      </c>
    </row>
    <row r="37" spans="1:22" ht="15" customHeight="1" x14ac:dyDescent="0.25">
      <c r="A37" s="1" t="s">
        <v>12</v>
      </c>
      <c r="B37" t="s">
        <v>108</v>
      </c>
      <c r="C37" t="s">
        <v>8</v>
      </c>
      <c r="D37" t="s">
        <v>16</v>
      </c>
      <c r="E37" t="s">
        <v>17</v>
      </c>
      <c r="F37" t="s">
        <v>15</v>
      </c>
      <c r="G37" t="s">
        <v>1</v>
      </c>
      <c r="H37" t="s">
        <v>11</v>
      </c>
      <c r="J37" t="s">
        <v>4</v>
      </c>
      <c r="L37" t="str">
        <f t="shared" si="9"/>
        <v>D5.4.2 - Isolation Valve WAIHOPAI-TERRACE CH238 (2)</v>
      </c>
      <c r="M37" t="str">
        <f t="shared" si="10"/>
        <v>ACTION (W, M, H) - W</v>
      </c>
      <c r="N37" t="str">
        <f t="shared" si="11"/>
        <v xml:space="preserve">Conformance Criteria (What's Required) - Thrust wall installed </v>
      </c>
      <c r="O37" t="str">
        <f t="shared" si="12"/>
        <v>Detail - Thrust wall constructed as per fig.W9 of page 17 of the drawings</v>
      </c>
      <c r="P37" t="str">
        <f t="shared" si="13"/>
        <v xml:space="preserve">Frequency - Per each valve </v>
      </c>
      <c r="Q37" t="str">
        <f t="shared" si="14"/>
        <v>Inspection / Test Method - Inspection</v>
      </c>
      <c r="R37" t="str">
        <f t="shared" si="15"/>
        <v>Verification Records - Photos</v>
      </c>
      <c r="S37" t="str">
        <f t="shared" si="16"/>
        <v xml:space="preserve">Standard - </v>
      </c>
      <c r="T37" t="str">
        <f t="shared" si="17"/>
        <v>Signatory - Site Engineer</v>
      </c>
      <c r="V37" t="str">
        <v>Signatory - Site Engineer</v>
      </c>
    </row>
    <row r="38" spans="1:22" ht="15" customHeight="1" x14ac:dyDescent="0.25">
      <c r="A38" s="1" t="s">
        <v>12</v>
      </c>
      <c r="B38" t="s">
        <v>109</v>
      </c>
      <c r="C38" t="s">
        <v>8</v>
      </c>
      <c r="D38" t="s">
        <v>18</v>
      </c>
      <c r="E38" t="s">
        <v>19</v>
      </c>
      <c r="F38" t="s">
        <v>15</v>
      </c>
      <c r="G38" t="s">
        <v>1</v>
      </c>
      <c r="H38" t="s">
        <v>11</v>
      </c>
      <c r="J38" t="s">
        <v>4</v>
      </c>
      <c r="L38" t="str">
        <f t="shared" si="9"/>
        <v>D5.4.2 - Isolation Valve WAIHOPAI-TERRACE CH238 (3)</v>
      </c>
      <c r="M38" t="str">
        <f t="shared" si="10"/>
        <v>ACTION (W, M, H) - W</v>
      </c>
      <c r="N38" t="str">
        <f t="shared" si="11"/>
        <v>Conformance Criteria (What's Required) - Surface box finish</v>
      </c>
      <c r="O38" t="str">
        <f t="shared" si="12"/>
        <v>Detail - cast iron valve box to be flush with the finished surface level.</v>
      </c>
      <c r="P38" t="str">
        <f t="shared" si="13"/>
        <v xml:space="preserve">Frequency - Per each valve </v>
      </c>
      <c r="Q38" t="str">
        <f t="shared" si="14"/>
        <v>Inspection / Test Method - Inspection</v>
      </c>
      <c r="R38" t="str">
        <f t="shared" si="15"/>
        <v>Verification Records - Photos</v>
      </c>
      <c r="S38" t="str">
        <f t="shared" si="16"/>
        <v xml:space="preserve">Standard - </v>
      </c>
      <c r="T38" t="str">
        <f t="shared" si="17"/>
        <v>Signatory - Site Engineer</v>
      </c>
      <c r="V38" t="str">
        <v>D5.4.2 - Isolation Valve WAIHOPAI-LAYARD CH15 (2)</v>
      </c>
    </row>
    <row r="39" spans="1:22" ht="15" customHeight="1" x14ac:dyDescent="0.25">
      <c r="A39" s="1" t="s">
        <v>20</v>
      </c>
      <c r="B39" t="s">
        <v>110</v>
      </c>
      <c r="C39" t="s">
        <v>8</v>
      </c>
      <c r="D39" t="s">
        <v>21</v>
      </c>
      <c r="E39" t="s">
        <v>22</v>
      </c>
      <c r="F39" t="s">
        <v>23</v>
      </c>
      <c r="G39" t="s">
        <v>1</v>
      </c>
      <c r="H39" t="s">
        <v>11</v>
      </c>
      <c r="I39" t="s">
        <v>24</v>
      </c>
      <c r="J39" t="s">
        <v>4</v>
      </c>
      <c r="L39" t="str">
        <f t="shared" si="9"/>
        <v>D8.3_x000D_
D8.4 - Lateral connection to house no#42 Waihopai Street</v>
      </c>
      <c r="M39" t="str">
        <f t="shared" si="10"/>
        <v>ACTION (W, M, H) - W</v>
      </c>
      <c r="N39" t="str">
        <f t="shared" si="11"/>
        <v>Conformance Criteria (What's Required) - The min depth of the connection 700mm in the road and 300mm to 375mm below the GL at the boundary to the top of the toby, to be checked and witnessed by site rep.</v>
      </c>
      <c r="O39" t="str">
        <f t="shared" si="12"/>
        <v>Detail - As per fig.W20 of sheet 17 and specifications in D8.3 and D8.4</v>
      </c>
      <c r="P39" t="str">
        <f t="shared" si="13"/>
        <v>Frequency - Per each connection</v>
      </c>
      <c r="Q39" t="str">
        <f t="shared" si="14"/>
        <v>Inspection / Test Method - Inspection</v>
      </c>
      <c r="R39" t="str">
        <f t="shared" si="15"/>
        <v>Verification Records - Photos</v>
      </c>
      <c r="S39" t="str">
        <f t="shared" si="16"/>
        <v>Standard - AS/NZS 4129</v>
      </c>
      <c r="T39" t="str">
        <f t="shared" si="17"/>
        <v>Signatory - Site Engineer</v>
      </c>
      <c r="V39" t="str">
        <v>ACTION (W, M, H) - W</v>
      </c>
    </row>
    <row r="40" spans="1:22" ht="15" customHeight="1" x14ac:dyDescent="0.25">
      <c r="A40" s="1" t="s">
        <v>20</v>
      </c>
      <c r="B40" t="s">
        <v>111</v>
      </c>
      <c r="C40" t="s">
        <v>8</v>
      </c>
      <c r="D40" t="s">
        <v>21</v>
      </c>
      <c r="E40" t="s">
        <v>22</v>
      </c>
      <c r="F40" t="s">
        <v>23</v>
      </c>
      <c r="G40" t="s">
        <v>1</v>
      </c>
      <c r="H40" t="s">
        <v>11</v>
      </c>
      <c r="I40" t="s">
        <v>24</v>
      </c>
      <c r="J40" t="s">
        <v>4</v>
      </c>
      <c r="L40" t="str">
        <f t="shared" si="9"/>
        <v>D8.3_x000D_
D8.4 - Lateral connection to house no#46 Waihopai Street</v>
      </c>
      <c r="M40" t="str">
        <f t="shared" si="10"/>
        <v>ACTION (W, M, H) - W</v>
      </c>
      <c r="N40" t="str">
        <f t="shared" si="11"/>
        <v>Conformance Criteria (What's Required) - The min depth of the connection 700mm in the road and 300mm to 375mm below the GL at the boundary to the top of the toby, to be checked and witnessed by site rep.</v>
      </c>
      <c r="O40" t="str">
        <f t="shared" si="12"/>
        <v>Detail - As per fig.W20 of sheet 17 and specifications in D8.3 and D8.4</v>
      </c>
      <c r="P40" t="str">
        <f t="shared" si="13"/>
        <v>Frequency - Per each connection</v>
      </c>
      <c r="Q40" t="str">
        <f t="shared" si="14"/>
        <v>Inspection / Test Method - Inspection</v>
      </c>
      <c r="R40" t="str">
        <f t="shared" si="15"/>
        <v>Verification Records - Photos</v>
      </c>
      <c r="S40" t="str">
        <f t="shared" si="16"/>
        <v>Standard - AS/NZS 4129</v>
      </c>
      <c r="T40" t="str">
        <f t="shared" si="17"/>
        <v>Signatory - Site Engineer</v>
      </c>
      <c r="V40" t="str">
        <v>Conformance Criteria (What's Required) - Thrust wall installed</v>
      </c>
    </row>
    <row r="41" spans="1:22" ht="15" customHeight="1" x14ac:dyDescent="0.25">
      <c r="A41" s="1" t="s">
        <v>20</v>
      </c>
      <c r="B41" t="s">
        <v>112</v>
      </c>
      <c r="C41" t="s">
        <v>8</v>
      </c>
      <c r="D41" t="s">
        <v>21</v>
      </c>
      <c r="E41" t="s">
        <v>22</v>
      </c>
      <c r="F41" t="s">
        <v>23</v>
      </c>
      <c r="G41" t="s">
        <v>1</v>
      </c>
      <c r="H41" t="s">
        <v>11</v>
      </c>
      <c r="I41" t="s">
        <v>24</v>
      </c>
      <c r="J41" t="s">
        <v>4</v>
      </c>
      <c r="L41" t="str">
        <f t="shared" si="9"/>
        <v>D8.3_x000D_
D8.4 - Lateral connection to house no#52 Waihopai Street</v>
      </c>
      <c r="M41" t="str">
        <f t="shared" si="10"/>
        <v>ACTION (W, M, H) - W</v>
      </c>
      <c r="N41" t="str">
        <f t="shared" si="11"/>
        <v>Conformance Criteria (What's Required) - The min depth of the connection 700mm in the road and 300mm to 375mm below the GL at the boundary to the top of the toby, to be checked and witnessed by site rep.</v>
      </c>
      <c r="O41" t="str">
        <f t="shared" si="12"/>
        <v>Detail - As per fig.W20 of sheet 17 and specifications in D8.3 and D8.4</v>
      </c>
      <c r="P41" t="str">
        <f t="shared" si="13"/>
        <v>Frequency - Per each connection</v>
      </c>
      <c r="Q41" t="str">
        <f t="shared" si="14"/>
        <v>Inspection / Test Method - Inspection</v>
      </c>
      <c r="R41" t="str">
        <f t="shared" si="15"/>
        <v>Verification Records - Photos</v>
      </c>
      <c r="S41" t="str">
        <f t="shared" si="16"/>
        <v>Standard - AS/NZS 4129</v>
      </c>
      <c r="T41" t="str">
        <f t="shared" si="17"/>
        <v>Signatory - Site Engineer</v>
      </c>
      <c r="V41" t="str">
        <v>Detail - Thrust wall constructed as per fig.W9 of page 17 of the drawings</v>
      </c>
    </row>
    <row r="42" spans="1:22" ht="15" customHeight="1" x14ac:dyDescent="0.25">
      <c r="A42" s="1" t="s">
        <v>25</v>
      </c>
      <c r="B42" t="s">
        <v>113</v>
      </c>
      <c r="C42" t="s">
        <v>8</v>
      </c>
      <c r="D42" t="s">
        <v>26</v>
      </c>
      <c r="E42" t="s">
        <v>27</v>
      </c>
      <c r="F42" t="s">
        <v>28</v>
      </c>
      <c r="G42" t="s">
        <v>1</v>
      </c>
      <c r="H42" t="s">
        <v>11</v>
      </c>
      <c r="I42" t="s">
        <v>29</v>
      </c>
      <c r="J42" t="s">
        <v>4</v>
      </c>
      <c r="L42" t="str">
        <f t="shared" si="9"/>
        <v>D5.5 - Fire Hydrant WAIHOPAI FH03 at CH285 (1)</v>
      </c>
      <c r="M42" t="str">
        <f t="shared" si="10"/>
        <v>ACTION (W, M, H) - W</v>
      </c>
      <c r="N42" t="str">
        <f t="shared" si="11"/>
        <v>Conformance Criteria (What's Required) - Hydrant outlet is between 200mm CHAR(AMP) 400mm from the finished ground level</v>
      </c>
      <c r="O42" t="str">
        <f t="shared" si="12"/>
        <v>Detail - The fire hydrant should be installed in accordance with the standard drawing details in sheet 17 fig.W1. section 3 of NZS 4522.</v>
      </c>
      <c r="P42" t="str">
        <f t="shared" si="13"/>
        <v>Frequency - Per each hydrant</v>
      </c>
      <c r="Q42" t="str">
        <f t="shared" si="14"/>
        <v>Inspection / Test Method - Inspection</v>
      </c>
      <c r="R42" t="str">
        <f t="shared" si="15"/>
        <v>Verification Records - Photos</v>
      </c>
      <c r="S42" t="str">
        <f t="shared" si="16"/>
        <v>Standard - NZS 4522</v>
      </c>
      <c r="T42" t="str">
        <f t="shared" si="17"/>
        <v>Signatory - Site Engineer</v>
      </c>
      <c r="V42" t="str">
        <v>Frequency - Per each valve</v>
      </c>
    </row>
    <row r="43" spans="1:22" ht="15" customHeight="1" x14ac:dyDescent="0.25">
      <c r="A43" s="1" t="s">
        <v>25</v>
      </c>
      <c r="B43" t="s">
        <v>114</v>
      </c>
      <c r="C43" t="s">
        <v>8</v>
      </c>
      <c r="D43" t="s">
        <v>18</v>
      </c>
      <c r="E43" t="s">
        <v>19</v>
      </c>
      <c r="F43" t="s">
        <v>28</v>
      </c>
      <c r="G43" t="s">
        <v>1</v>
      </c>
      <c r="H43" t="s">
        <v>11</v>
      </c>
      <c r="I43" t="s">
        <v>29</v>
      </c>
      <c r="J43" t="s">
        <v>4</v>
      </c>
      <c r="L43" t="str">
        <f t="shared" si="9"/>
        <v>D5.5 - Fire Hydrant WAIHOPAI FH03 at CH285 (2)</v>
      </c>
      <c r="M43" t="str">
        <f t="shared" si="10"/>
        <v>ACTION (W, M, H) - W</v>
      </c>
      <c r="N43" t="str">
        <f t="shared" si="11"/>
        <v>Conformance Criteria (What's Required) - Surface box finish</v>
      </c>
      <c r="O43" t="str">
        <f t="shared" si="12"/>
        <v>Detail - cast iron valve box to be flush with the finished surface level.</v>
      </c>
      <c r="P43" t="str">
        <f t="shared" si="13"/>
        <v>Frequency - Per each hydrant</v>
      </c>
      <c r="Q43" t="str">
        <f t="shared" si="14"/>
        <v>Inspection / Test Method - Inspection</v>
      </c>
      <c r="R43" t="str">
        <f t="shared" si="15"/>
        <v>Verification Records - Photos</v>
      </c>
      <c r="S43" t="str">
        <f t="shared" si="16"/>
        <v>Standard - NZS 4522</v>
      </c>
      <c r="T43" t="str">
        <f t="shared" si="17"/>
        <v>Signatory - Site Engineer</v>
      </c>
      <c r="V43" t="str">
        <v>Inspection / Test Method - Inspection</v>
      </c>
    </row>
    <row r="44" spans="1:22" ht="15" customHeight="1" x14ac:dyDescent="0.25">
      <c r="A44" s="1" t="s">
        <v>25</v>
      </c>
      <c r="B44" t="s">
        <v>115</v>
      </c>
      <c r="C44" t="s">
        <v>8</v>
      </c>
      <c r="D44" t="s">
        <v>30</v>
      </c>
      <c r="E44" t="s">
        <v>31</v>
      </c>
      <c r="F44" t="s">
        <v>28</v>
      </c>
      <c r="G44" t="s">
        <v>1</v>
      </c>
      <c r="H44" t="s">
        <v>11</v>
      </c>
      <c r="I44" t="s">
        <v>29</v>
      </c>
      <c r="J44" t="s">
        <v>4</v>
      </c>
      <c r="L44" t="str">
        <f t="shared" si="9"/>
        <v>D5.5 - Fire Hydrant WAIHOPAI FH03 at CH285 (3)</v>
      </c>
      <c r="M44" t="str">
        <f t="shared" si="10"/>
        <v>ACTION (W, M, H) - W</v>
      </c>
      <c r="N44" t="str">
        <f t="shared" si="11"/>
        <v>Conformance Criteria (What's Required) - Paint marking, RRPM and Hydrant marker</v>
      </c>
      <c r="O44" t="str">
        <f t="shared" si="12"/>
        <v>Detail - Hydrant paint markings as per NZS4501:1972 and as per detail W18, marker post as per detail W11</v>
      </c>
      <c r="P44" t="str">
        <f t="shared" si="13"/>
        <v>Frequency - Per each hydrant</v>
      </c>
      <c r="Q44" t="str">
        <f t="shared" si="14"/>
        <v>Inspection / Test Method - Inspection</v>
      </c>
      <c r="R44" t="str">
        <f t="shared" si="15"/>
        <v>Verification Records - Photos</v>
      </c>
      <c r="S44" t="str">
        <f t="shared" si="16"/>
        <v>Standard - NZS 4522</v>
      </c>
      <c r="T44" t="str">
        <f t="shared" si="17"/>
        <v>Signatory - Site Engineer</v>
      </c>
      <c r="V44" t="str">
        <v>Verification Records - Photos</v>
      </c>
    </row>
    <row r="45" spans="1:22" ht="15" customHeight="1" x14ac:dyDescent="0.25">
      <c r="A45" s="1" t="s">
        <v>20</v>
      </c>
      <c r="B45" t="s">
        <v>116</v>
      </c>
      <c r="C45" t="s">
        <v>8</v>
      </c>
      <c r="D45" t="s">
        <v>21</v>
      </c>
      <c r="E45" t="s">
        <v>22</v>
      </c>
      <c r="F45" t="s">
        <v>23</v>
      </c>
      <c r="G45" t="s">
        <v>1</v>
      </c>
      <c r="H45" t="s">
        <v>11</v>
      </c>
      <c r="I45" t="s">
        <v>24</v>
      </c>
      <c r="J45" t="s">
        <v>4</v>
      </c>
      <c r="L45" t="str">
        <f t="shared" si="9"/>
        <v>D8.3_x000D_
D8.4 - Lateral connection to house no#53 Waihopai Street</v>
      </c>
      <c r="M45" t="str">
        <f t="shared" si="10"/>
        <v>ACTION (W, M, H) - W</v>
      </c>
      <c r="N45" t="str">
        <f t="shared" si="11"/>
        <v>Conformance Criteria (What's Required) - The min depth of the connection 700mm in the road and 300mm to 375mm below the GL at the boundary to the top of the toby, to be checked and witnessed by site rep.</v>
      </c>
      <c r="O45" t="str">
        <f t="shared" si="12"/>
        <v>Detail - As per fig.W20 of sheet 17 and specifications in D8.3 and D8.4</v>
      </c>
      <c r="P45" t="str">
        <f t="shared" si="13"/>
        <v>Frequency - Per each connection</v>
      </c>
      <c r="Q45" t="str">
        <f t="shared" si="14"/>
        <v>Inspection / Test Method - Inspection</v>
      </c>
      <c r="R45" t="str">
        <f t="shared" si="15"/>
        <v>Verification Records - Photos</v>
      </c>
      <c r="S45" t="str">
        <f t="shared" si="16"/>
        <v>Standard - AS/NZS 4129</v>
      </c>
      <c r="T45" t="str">
        <f t="shared" si="17"/>
        <v>Signatory - Site Engineer</v>
      </c>
      <c r="V45" t="str">
        <v>Standard -</v>
      </c>
    </row>
    <row r="46" spans="1:22" ht="15" customHeight="1" x14ac:dyDescent="0.25">
      <c r="A46" s="1" t="s">
        <v>20</v>
      </c>
      <c r="B46" t="s">
        <v>117</v>
      </c>
      <c r="C46" t="s">
        <v>8</v>
      </c>
      <c r="D46" t="s">
        <v>21</v>
      </c>
      <c r="E46" t="s">
        <v>22</v>
      </c>
      <c r="F46" t="s">
        <v>23</v>
      </c>
      <c r="G46" t="s">
        <v>1</v>
      </c>
      <c r="H46" t="s">
        <v>11</v>
      </c>
      <c r="I46" t="s">
        <v>24</v>
      </c>
      <c r="J46" t="s">
        <v>4</v>
      </c>
      <c r="L46" t="str">
        <f t="shared" si="9"/>
        <v>D8.3_x000D_
D8.4 - Lateral connection to house no#54 Waihopai Street</v>
      </c>
      <c r="M46" t="str">
        <f t="shared" si="10"/>
        <v>ACTION (W, M, H) - W</v>
      </c>
      <c r="N46" t="str">
        <f t="shared" si="11"/>
        <v>Conformance Criteria (What's Required) - The min depth of the connection 700mm in the road and 300mm to 375mm below the GL at the boundary to the top of the toby, to be checked and witnessed by site rep.</v>
      </c>
      <c r="O46" t="str">
        <f t="shared" si="12"/>
        <v>Detail - As per fig.W20 of sheet 17 and specifications in D8.3 and D8.4</v>
      </c>
      <c r="P46" t="str">
        <f t="shared" si="13"/>
        <v>Frequency - Per each connection</v>
      </c>
      <c r="Q46" t="str">
        <f t="shared" si="14"/>
        <v>Inspection / Test Method - Inspection</v>
      </c>
      <c r="R46" t="str">
        <f t="shared" si="15"/>
        <v>Verification Records - Photos</v>
      </c>
      <c r="S46" t="str">
        <f t="shared" si="16"/>
        <v>Standard - AS/NZS 4129</v>
      </c>
      <c r="T46" t="str">
        <f t="shared" si="17"/>
        <v>Signatory - Site Engineer</v>
      </c>
      <c r="V46" t="str">
        <v>Signatory - Site Engineer</v>
      </c>
    </row>
    <row r="47" spans="1:22" ht="15" customHeight="1" x14ac:dyDescent="0.25">
      <c r="A47" s="1" t="s">
        <v>20</v>
      </c>
      <c r="B47" t="s">
        <v>118</v>
      </c>
      <c r="C47" t="s">
        <v>8</v>
      </c>
      <c r="D47" t="s">
        <v>21</v>
      </c>
      <c r="E47" t="s">
        <v>22</v>
      </c>
      <c r="F47" t="s">
        <v>23</v>
      </c>
      <c r="G47" t="s">
        <v>1</v>
      </c>
      <c r="H47" t="s">
        <v>11</v>
      </c>
      <c r="I47" t="s">
        <v>24</v>
      </c>
      <c r="J47" t="s">
        <v>4</v>
      </c>
      <c r="L47" t="str">
        <f t="shared" si="9"/>
        <v>D8.3_x000D_
D8.4 - Lateral connection to house no#58 Waihopai Street</v>
      </c>
      <c r="M47" t="str">
        <f t="shared" si="10"/>
        <v>ACTION (W, M, H) - W</v>
      </c>
      <c r="N47" t="str">
        <f t="shared" si="11"/>
        <v>Conformance Criteria (What's Required) - The min depth of the connection 700mm in the road and 300mm to 375mm below the GL at the boundary to the top of the toby, to be checked and witnessed by site rep.</v>
      </c>
      <c r="O47" t="str">
        <f t="shared" si="12"/>
        <v>Detail - As per fig.W20 of sheet 17 and specifications in D8.3 and D8.4</v>
      </c>
      <c r="P47" t="str">
        <f t="shared" si="13"/>
        <v>Frequency - Per each connection</v>
      </c>
      <c r="Q47" t="str">
        <f t="shared" si="14"/>
        <v>Inspection / Test Method - Inspection</v>
      </c>
      <c r="R47" t="str">
        <f t="shared" si="15"/>
        <v>Verification Records - Photos</v>
      </c>
      <c r="S47" t="str">
        <f t="shared" si="16"/>
        <v>Standard - AS/NZS 4129</v>
      </c>
      <c r="T47" t="str">
        <f t="shared" si="17"/>
        <v>Signatory - Site Engineer</v>
      </c>
      <c r="V47" t="str">
        <v>D5.4.2 - Isolation Valve WAIHOPAI-LAYARD CH15 (3)</v>
      </c>
    </row>
    <row r="48" spans="1:22" ht="15" customHeight="1" x14ac:dyDescent="0.25">
      <c r="B48" t="s">
        <v>119</v>
      </c>
      <c r="C48" t="s">
        <v>8</v>
      </c>
      <c r="D48" t="s">
        <v>9</v>
      </c>
      <c r="E48" t="s">
        <v>83</v>
      </c>
      <c r="F48" t="s">
        <v>10</v>
      </c>
      <c r="G48" t="s">
        <v>1</v>
      </c>
      <c r="H48" t="s">
        <v>11</v>
      </c>
      <c r="J48" t="s">
        <v>4</v>
      </c>
      <c r="L48" t="str">
        <f t="shared" si="9"/>
        <v xml:space="preserve"> - Link in at intersection of Waihopai Street and Lamond Street West (1)</v>
      </c>
      <c r="M48" t="str">
        <f t="shared" si="10"/>
        <v>ACTION (W, M, H) - W</v>
      </c>
      <c r="N48" t="str">
        <f t="shared" si="11"/>
        <v>Conformance Criteria (What's Required) - Manifold bolts to be torqued to manufacture's specification, to be checked and witnessed by the Site representative before backfilling.</v>
      </c>
      <c r="O48" t="str">
        <f t="shared" si="12"/>
        <v>Detail - PE to DI connection to be done as per the detail I in sheet 16 of the drawing</v>
      </c>
      <c r="P48" t="str">
        <f t="shared" si="13"/>
        <v xml:space="preserve">Frequency - Before backfilling </v>
      </c>
      <c r="Q48" t="str">
        <f t="shared" si="14"/>
        <v>Inspection / Test Method - Inspection</v>
      </c>
      <c r="R48" t="str">
        <f t="shared" si="15"/>
        <v>Verification Records - Photos</v>
      </c>
      <c r="S48" t="str">
        <f t="shared" si="16"/>
        <v xml:space="preserve">Standard - </v>
      </c>
      <c r="T48" t="str">
        <f t="shared" si="17"/>
        <v>Signatory - Site Engineer</v>
      </c>
      <c r="V48" t="str">
        <v>ACTION (W, M, H) - W</v>
      </c>
    </row>
    <row r="49" spans="1:22" ht="15" customHeight="1" x14ac:dyDescent="0.25">
      <c r="B49" t="s">
        <v>120</v>
      </c>
      <c r="C49" t="s">
        <v>8</v>
      </c>
      <c r="D49" t="s">
        <v>32</v>
      </c>
      <c r="E49" t="s">
        <v>85</v>
      </c>
      <c r="F49" t="s">
        <v>10</v>
      </c>
      <c r="G49" t="s">
        <v>1</v>
      </c>
      <c r="H49" t="s">
        <v>11</v>
      </c>
      <c r="J49" t="s">
        <v>4</v>
      </c>
      <c r="L49" t="str">
        <f t="shared" si="9"/>
        <v xml:space="preserve"> - Link in at intersection of Waihopai Street and Lamond Street West (2)</v>
      </c>
      <c r="M49" t="str">
        <f t="shared" si="10"/>
        <v>ACTION (W, M, H) - W</v>
      </c>
      <c r="N49" t="str">
        <f t="shared" si="11"/>
        <v>Conformance Criteria (What's Required) - Thrust protection to be constructed (x2)</v>
      </c>
      <c r="O49" t="str">
        <f t="shared" si="12"/>
        <v>Detail - As per detail I in sheet 16 and typical details as per sheet 18</v>
      </c>
      <c r="P49" t="str">
        <f t="shared" si="13"/>
        <v xml:space="preserve">Frequency - Before backfilling </v>
      </c>
      <c r="Q49" t="str">
        <f t="shared" si="14"/>
        <v>Inspection / Test Method - Inspection</v>
      </c>
      <c r="R49" t="str">
        <f t="shared" si="15"/>
        <v>Verification Records - Photos</v>
      </c>
      <c r="S49" t="str">
        <f t="shared" si="16"/>
        <v xml:space="preserve">Standard - </v>
      </c>
      <c r="T49" t="str">
        <f t="shared" si="17"/>
        <v>Signatory - Site Engineer</v>
      </c>
      <c r="V49" t="str">
        <v>Conformance Criteria (What's Required) - Surface box finish</v>
      </c>
    </row>
    <row r="50" spans="1:22" ht="15" customHeight="1" x14ac:dyDescent="0.25">
      <c r="A50" s="1" t="s">
        <v>20</v>
      </c>
      <c r="B50" t="s">
        <v>121</v>
      </c>
      <c r="C50" t="s">
        <v>8</v>
      </c>
      <c r="D50" t="s">
        <v>21</v>
      </c>
      <c r="E50" t="s">
        <v>22</v>
      </c>
      <c r="F50" t="s">
        <v>23</v>
      </c>
      <c r="G50" t="s">
        <v>1</v>
      </c>
      <c r="H50" t="s">
        <v>11</v>
      </c>
      <c r="I50" t="s">
        <v>24</v>
      </c>
      <c r="J50" t="s">
        <v>4</v>
      </c>
      <c r="L50" t="str">
        <f t="shared" si="9"/>
        <v>D8.3_x000D_
D8.4 - Lateral connection to house no#60 Waihopai Street</v>
      </c>
      <c r="M50" t="str">
        <f t="shared" si="10"/>
        <v>ACTION (W, M, H) - W</v>
      </c>
      <c r="N50" t="str">
        <f t="shared" si="11"/>
        <v>Conformance Criteria (What's Required) - The min depth of the connection 700mm in the road and 300mm to 375mm below the GL at the boundary to the top of the toby, to be checked and witnessed by site rep.</v>
      </c>
      <c r="O50" t="str">
        <f t="shared" si="12"/>
        <v>Detail - As per fig.W20 of sheet 17 and specifications in D8.3 and D8.4</v>
      </c>
      <c r="P50" t="str">
        <f t="shared" si="13"/>
        <v>Frequency - Per each connection</v>
      </c>
      <c r="Q50" t="str">
        <f t="shared" si="14"/>
        <v>Inspection / Test Method - Inspection</v>
      </c>
      <c r="R50" t="str">
        <f t="shared" si="15"/>
        <v>Verification Records - Photos</v>
      </c>
      <c r="S50" t="str">
        <f t="shared" si="16"/>
        <v>Standard - AS/NZS 4129</v>
      </c>
      <c r="T50" t="str">
        <f t="shared" si="17"/>
        <v>Signatory - Site Engineer</v>
      </c>
      <c r="V50" t="str">
        <v>Detail - cast iron valve box to be flush with the finished surface level.</v>
      </c>
    </row>
    <row r="51" spans="1:22" ht="15" customHeight="1" x14ac:dyDescent="0.25">
      <c r="A51" s="1" t="s">
        <v>12</v>
      </c>
      <c r="B51" t="s">
        <v>122</v>
      </c>
      <c r="C51" t="s">
        <v>8</v>
      </c>
      <c r="D51" t="s">
        <v>13</v>
      </c>
      <c r="E51" t="s">
        <v>14</v>
      </c>
      <c r="F51" t="s">
        <v>15</v>
      </c>
      <c r="G51" t="s">
        <v>1</v>
      </c>
      <c r="H51" t="s">
        <v>11</v>
      </c>
      <c r="J51" t="s">
        <v>4</v>
      </c>
      <c r="L51" t="str">
        <f t="shared" si="9"/>
        <v>D5.4.2 - Isolation Valve WAIHOPAI-LAMOND CH347 (1)</v>
      </c>
      <c r="M51" t="str">
        <f t="shared" si="10"/>
        <v>ACTION (W, M, H) - W</v>
      </c>
      <c r="N51" t="str">
        <f t="shared" si="11"/>
        <v xml:space="preserve">Conformance Criteria (What's Required) - Spindle height to be max 600mm from surface </v>
      </c>
      <c r="O51" t="str">
        <f t="shared" si="12"/>
        <v>Detail - The valve should be installed in accordance with the standard drawing details in sheet 17 fig.W4 CHAR(AMP) W9</v>
      </c>
      <c r="P51" t="str">
        <f t="shared" si="13"/>
        <v xml:space="preserve">Frequency - Per each valve </v>
      </c>
      <c r="Q51" t="str">
        <f t="shared" si="14"/>
        <v>Inspection / Test Method - Inspection</v>
      </c>
      <c r="R51" t="str">
        <f t="shared" si="15"/>
        <v>Verification Records - Photos</v>
      </c>
      <c r="S51" t="str">
        <f t="shared" si="16"/>
        <v xml:space="preserve">Standard - </v>
      </c>
      <c r="T51" t="str">
        <f t="shared" si="17"/>
        <v>Signatory - Site Engineer</v>
      </c>
      <c r="V51" t="str">
        <v>Frequency - Per each valve</v>
      </c>
    </row>
    <row r="52" spans="1:22" ht="15" customHeight="1" x14ac:dyDescent="0.25">
      <c r="A52" s="1" t="s">
        <v>12</v>
      </c>
      <c r="B52" t="s">
        <v>123</v>
      </c>
      <c r="C52" t="s">
        <v>8</v>
      </c>
      <c r="D52" t="s">
        <v>16</v>
      </c>
      <c r="E52" t="s">
        <v>17</v>
      </c>
      <c r="F52" t="s">
        <v>15</v>
      </c>
      <c r="G52" t="s">
        <v>1</v>
      </c>
      <c r="H52" t="s">
        <v>11</v>
      </c>
      <c r="J52" t="s">
        <v>4</v>
      </c>
      <c r="L52" t="str">
        <f t="shared" si="9"/>
        <v>D5.4.2 - Isolation Valve WAIHOPAI-LAMOND CH347 (2)</v>
      </c>
      <c r="M52" t="str">
        <f t="shared" si="10"/>
        <v>ACTION (W, M, H) - W</v>
      </c>
      <c r="N52" t="str">
        <f t="shared" si="11"/>
        <v xml:space="preserve">Conformance Criteria (What's Required) - Thrust wall installed </v>
      </c>
      <c r="O52" t="str">
        <f t="shared" si="12"/>
        <v>Detail - Thrust wall constructed as per fig.W9 of page 17 of the drawings</v>
      </c>
      <c r="P52" t="str">
        <f t="shared" si="13"/>
        <v xml:space="preserve">Frequency - Per each valve </v>
      </c>
      <c r="Q52" t="str">
        <f t="shared" si="14"/>
        <v>Inspection / Test Method - Inspection</v>
      </c>
      <c r="R52" t="str">
        <f t="shared" si="15"/>
        <v>Verification Records - Photos</v>
      </c>
      <c r="S52" t="str">
        <f t="shared" si="16"/>
        <v xml:space="preserve">Standard - </v>
      </c>
      <c r="T52" t="str">
        <f t="shared" si="17"/>
        <v>Signatory - Site Engineer</v>
      </c>
      <c r="V52" t="str">
        <v>Inspection / Test Method - Inspection</v>
      </c>
    </row>
    <row r="53" spans="1:22" ht="15" customHeight="1" x14ac:dyDescent="0.25">
      <c r="A53" s="1" t="s">
        <v>12</v>
      </c>
      <c r="B53" t="s">
        <v>124</v>
      </c>
      <c r="C53" t="s">
        <v>8</v>
      </c>
      <c r="D53" s="1" t="s">
        <v>18</v>
      </c>
      <c r="E53" t="s">
        <v>19</v>
      </c>
      <c r="F53" t="s">
        <v>15</v>
      </c>
      <c r="G53" t="s">
        <v>1</v>
      </c>
      <c r="H53" t="s">
        <v>11</v>
      </c>
      <c r="I53" s="1"/>
      <c r="J53" t="s">
        <v>4</v>
      </c>
      <c r="L53" t="str">
        <f t="shared" si="9"/>
        <v>D5.4.2 - Isolation Valve WAIHOPAI-LAMOND CH347 (3)</v>
      </c>
      <c r="M53" t="str">
        <f t="shared" si="10"/>
        <v>ACTION (W, M, H) - W</v>
      </c>
      <c r="N53" t="str">
        <f t="shared" si="11"/>
        <v>Conformance Criteria (What's Required) - Surface box finish</v>
      </c>
      <c r="O53" t="str">
        <f t="shared" si="12"/>
        <v>Detail - cast iron valve box to be flush with the finished surface level.</v>
      </c>
      <c r="P53" t="str">
        <f t="shared" si="13"/>
        <v xml:space="preserve">Frequency - Per each valve </v>
      </c>
      <c r="Q53" t="str">
        <f t="shared" si="14"/>
        <v>Inspection / Test Method - Inspection</v>
      </c>
      <c r="R53" t="str">
        <f t="shared" si="15"/>
        <v>Verification Records - Photos</v>
      </c>
      <c r="S53" t="str">
        <f t="shared" si="16"/>
        <v xml:space="preserve">Standard - </v>
      </c>
      <c r="T53" t="str">
        <f t="shared" si="17"/>
        <v>Signatory - Site Engineer</v>
      </c>
      <c r="V53" t="str">
        <v>Verification Records - Photos</v>
      </c>
    </row>
    <row r="54" spans="1:22" ht="15" customHeight="1" x14ac:dyDescent="0.25">
      <c r="A54" s="1" t="s">
        <v>20</v>
      </c>
      <c r="B54" t="s">
        <v>125</v>
      </c>
      <c r="C54" t="s">
        <v>8</v>
      </c>
      <c r="D54" t="s">
        <v>21</v>
      </c>
      <c r="E54" t="s">
        <v>22</v>
      </c>
      <c r="F54" t="s">
        <v>23</v>
      </c>
      <c r="G54" t="s">
        <v>1</v>
      </c>
      <c r="H54" t="s">
        <v>11</v>
      </c>
      <c r="I54" t="s">
        <v>24</v>
      </c>
      <c r="J54" t="s">
        <v>4</v>
      </c>
      <c r="L54" t="str">
        <f t="shared" si="9"/>
        <v>D8.3_x000D_
D8.4 - Lateral connection to house no#62 Waihopai Street</v>
      </c>
      <c r="M54" t="str">
        <f t="shared" si="10"/>
        <v>ACTION (W, M, H) - W</v>
      </c>
      <c r="N54" t="str">
        <f t="shared" si="11"/>
        <v>Conformance Criteria (What's Required) - The min depth of the connection 700mm in the road and 300mm to 375mm below the GL at the boundary to the top of the toby, to be checked and witnessed by site rep.</v>
      </c>
      <c r="O54" t="str">
        <f t="shared" si="12"/>
        <v>Detail - As per fig.W20 of sheet 17 and specifications in D8.3 and D8.4</v>
      </c>
      <c r="P54" t="str">
        <f t="shared" si="13"/>
        <v>Frequency - Per each connection</v>
      </c>
      <c r="Q54" t="str">
        <f t="shared" si="14"/>
        <v>Inspection / Test Method - Inspection</v>
      </c>
      <c r="R54" t="str">
        <f t="shared" si="15"/>
        <v>Verification Records - Photos</v>
      </c>
      <c r="S54" t="str">
        <f t="shared" si="16"/>
        <v>Standard - AS/NZS 4129</v>
      </c>
      <c r="T54" t="str">
        <f t="shared" si="17"/>
        <v>Signatory - Site Engineer</v>
      </c>
      <c r="V54" t="str">
        <v>Standard -</v>
      </c>
    </row>
    <row r="55" spans="1:22" ht="15" customHeight="1" x14ac:dyDescent="0.25">
      <c r="A55" s="1" t="s">
        <v>20</v>
      </c>
      <c r="B55" t="s">
        <v>126</v>
      </c>
      <c r="C55" t="s">
        <v>8</v>
      </c>
      <c r="D55" t="s">
        <v>21</v>
      </c>
      <c r="E55" t="s">
        <v>22</v>
      </c>
      <c r="F55" t="s">
        <v>23</v>
      </c>
      <c r="G55" t="s">
        <v>1</v>
      </c>
      <c r="H55" t="s">
        <v>11</v>
      </c>
      <c r="I55" t="s">
        <v>24</v>
      </c>
      <c r="J55" t="s">
        <v>4</v>
      </c>
      <c r="L55" t="str">
        <f t="shared" si="9"/>
        <v>D8.3_x000D_
D8.4 - Lateral connection to house no#64 Waihopai Street</v>
      </c>
      <c r="M55" t="str">
        <f t="shared" si="10"/>
        <v>ACTION (W, M, H) - W</v>
      </c>
      <c r="N55" t="str">
        <f t="shared" si="11"/>
        <v>Conformance Criteria (What's Required) - The min depth of the connection 700mm in the road and 300mm to 375mm below the GL at the boundary to the top of the toby, to be checked and witnessed by site rep.</v>
      </c>
      <c r="O55" t="str">
        <f t="shared" si="12"/>
        <v>Detail - As per fig.W20 of sheet 17 and specifications in D8.3 and D8.4</v>
      </c>
      <c r="P55" t="str">
        <f t="shared" si="13"/>
        <v>Frequency - Per each connection</v>
      </c>
      <c r="Q55" t="str">
        <f t="shared" si="14"/>
        <v>Inspection / Test Method - Inspection</v>
      </c>
      <c r="R55" t="str">
        <f t="shared" si="15"/>
        <v>Verification Records - Photos</v>
      </c>
      <c r="S55" t="str">
        <f t="shared" si="16"/>
        <v>Standard - AS/NZS 4129</v>
      </c>
      <c r="T55" t="str">
        <f t="shared" si="17"/>
        <v>Signatory - Site Engineer</v>
      </c>
      <c r="V55" t="str">
        <v>Signatory - Site Engineer</v>
      </c>
    </row>
    <row r="56" spans="1:22" ht="15" customHeight="1" x14ac:dyDescent="0.25">
      <c r="A56" s="1" t="s">
        <v>20</v>
      </c>
      <c r="B56" t="s">
        <v>127</v>
      </c>
      <c r="C56" t="s">
        <v>8</v>
      </c>
      <c r="D56" t="s">
        <v>21</v>
      </c>
      <c r="E56" t="s">
        <v>22</v>
      </c>
      <c r="F56" t="s">
        <v>23</v>
      </c>
      <c r="G56" t="s">
        <v>1</v>
      </c>
      <c r="H56" t="s">
        <v>11</v>
      </c>
      <c r="I56" t="s">
        <v>24</v>
      </c>
      <c r="J56" t="s">
        <v>4</v>
      </c>
      <c r="L56" t="str">
        <f t="shared" si="9"/>
        <v>D8.3_x000D_
D8.4 - Lateral connection to house no#71 Waihopai Street</v>
      </c>
      <c r="M56" t="str">
        <f t="shared" si="10"/>
        <v>ACTION (W, M, H) - W</v>
      </c>
      <c r="N56" t="str">
        <f t="shared" si="11"/>
        <v>Conformance Criteria (What's Required) - The min depth of the connection 700mm in the road and 300mm to 375mm below the GL at the boundary to the top of the toby, to be checked and witnessed by site rep.</v>
      </c>
      <c r="O56" t="str">
        <f t="shared" si="12"/>
        <v>Detail - As per fig.W20 of sheet 17 and specifications in D8.3 and D8.4</v>
      </c>
      <c r="P56" t="str">
        <f t="shared" si="13"/>
        <v>Frequency - Per each connection</v>
      </c>
      <c r="Q56" t="str">
        <f t="shared" si="14"/>
        <v>Inspection / Test Method - Inspection</v>
      </c>
      <c r="R56" t="str">
        <f t="shared" si="15"/>
        <v>Verification Records - Photos</v>
      </c>
      <c r="S56" t="str">
        <f t="shared" si="16"/>
        <v>Standard - AS/NZS 4129</v>
      </c>
      <c r="T56" t="str">
        <f t="shared" si="17"/>
        <v>Signatory - Site Engineer</v>
      </c>
      <c r="V56" t="str">
        <v>D8.3
D8.4 - Lateral connection to house no#90 Layard Street</v>
      </c>
    </row>
    <row r="57" spans="1:22" ht="15" customHeight="1" x14ac:dyDescent="0.25">
      <c r="A57" s="1" t="s">
        <v>20</v>
      </c>
      <c r="B57" t="s">
        <v>128</v>
      </c>
      <c r="C57" t="s">
        <v>8</v>
      </c>
      <c r="D57" t="s">
        <v>21</v>
      </c>
      <c r="E57" t="s">
        <v>22</v>
      </c>
      <c r="F57" t="s">
        <v>23</v>
      </c>
      <c r="G57" t="s">
        <v>1</v>
      </c>
      <c r="H57" t="s">
        <v>11</v>
      </c>
      <c r="I57" t="s">
        <v>24</v>
      </c>
      <c r="J57" t="s">
        <v>4</v>
      </c>
      <c r="L57" t="str">
        <f t="shared" ref="L57:L70" si="18">A57&amp;" - "&amp;B57</f>
        <v>D8.3_x000D_
D8.4 - Lateral connection to house no#66 Waihopai Street</v>
      </c>
      <c r="M57" t="str">
        <f t="shared" ref="M57:M70" si="19">"ACTION (W, M, H) - "&amp;C57</f>
        <v>ACTION (W, M, H) - W</v>
      </c>
      <c r="N57" t="str">
        <f t="shared" ref="N57:N70" si="20">"Conformance Criteria (What's Required) - "&amp;D57</f>
        <v>Conformance Criteria (What's Required) - The min depth of the connection 700mm in the road and 300mm to 375mm below the GL at the boundary to the top of the toby, to be checked and witnessed by site rep.</v>
      </c>
      <c r="O57" t="str">
        <f t="shared" ref="O57:O70" si="21">"Detail - "&amp;E57</f>
        <v>Detail - As per fig.W20 of sheet 17 and specifications in D8.3 and D8.4</v>
      </c>
      <c r="P57" t="str">
        <f t="shared" ref="P57:P70" si="22">"Frequency - "&amp;F57</f>
        <v>Frequency - Per each connection</v>
      </c>
      <c r="Q57" t="str">
        <f t="shared" ref="Q57:Q70" si="23">"Inspection / Test Method - "&amp;G57</f>
        <v>Inspection / Test Method - Inspection</v>
      </c>
      <c r="R57" t="str">
        <f t="shared" ref="R57:R70" si="24">"Verification Records - "&amp;H57</f>
        <v>Verification Records - Photos</v>
      </c>
      <c r="S57" t="str">
        <f t="shared" ref="S57:S70" si="25">"Standard - "&amp;I57</f>
        <v>Standard - AS/NZS 4129</v>
      </c>
      <c r="T57" t="str">
        <f t="shared" ref="T57:T70" si="26">"Signatory - "&amp;J57</f>
        <v>Signatory - Site Engineer</v>
      </c>
      <c r="V57" t="str">
        <v>ACTION (W, M, H) - W</v>
      </c>
    </row>
    <row r="58" spans="1:22" ht="15" customHeight="1" x14ac:dyDescent="0.25">
      <c r="A58" s="1" t="s">
        <v>20</v>
      </c>
      <c r="B58" t="s">
        <v>129</v>
      </c>
      <c r="C58" t="s">
        <v>8</v>
      </c>
      <c r="D58" t="s">
        <v>21</v>
      </c>
      <c r="E58" t="s">
        <v>22</v>
      </c>
      <c r="F58" t="s">
        <v>23</v>
      </c>
      <c r="G58" t="s">
        <v>1</v>
      </c>
      <c r="H58" t="s">
        <v>11</v>
      </c>
      <c r="I58" t="s">
        <v>24</v>
      </c>
      <c r="J58" t="s">
        <v>4</v>
      </c>
      <c r="L58" t="str">
        <f t="shared" si="18"/>
        <v>D8.3_x000D_
D8.4 - Lateral connection to house no#70 Waihopai Street</v>
      </c>
      <c r="M58" t="str">
        <f t="shared" si="19"/>
        <v>ACTION (W, M, H) - W</v>
      </c>
      <c r="N58" t="str">
        <f t="shared" si="20"/>
        <v>Conformance Criteria (What's Required) - The min depth of the connection 700mm in the road and 300mm to 375mm below the GL at the boundary to the top of the toby, to be checked and witnessed by site rep.</v>
      </c>
      <c r="O58" t="str">
        <f t="shared" si="21"/>
        <v>Detail - As per fig.W20 of sheet 17 and specifications in D8.3 and D8.4</v>
      </c>
      <c r="P58" t="str">
        <f t="shared" si="22"/>
        <v>Frequency - Per each connection</v>
      </c>
      <c r="Q58" t="str">
        <f t="shared" si="23"/>
        <v>Inspection / Test Method - Inspection</v>
      </c>
      <c r="R58" t="str">
        <f t="shared" si="24"/>
        <v>Verification Records - Photos</v>
      </c>
      <c r="S58" t="str">
        <f t="shared" si="25"/>
        <v>Standard - AS/NZS 4129</v>
      </c>
      <c r="T58" t="str">
        <f t="shared" si="26"/>
        <v>Signatory - Site Engineer</v>
      </c>
      <c r="V58" t="str">
        <v>Conformance Criteria (What's Required) - The min depth of the connection 700mm in the road and 300mm to 375mm below the GL at the boundary to the top of the toby, to be checked and witnessed by site rep.</v>
      </c>
    </row>
    <row r="59" spans="1:22" ht="15" customHeight="1" x14ac:dyDescent="0.25">
      <c r="A59" t="s">
        <v>25</v>
      </c>
      <c r="B59" t="s">
        <v>130</v>
      </c>
      <c r="C59" t="s">
        <v>8</v>
      </c>
      <c r="D59" t="s">
        <v>26</v>
      </c>
      <c r="E59" t="s">
        <v>27</v>
      </c>
      <c r="F59" t="s">
        <v>28</v>
      </c>
      <c r="G59" t="s">
        <v>1</v>
      </c>
      <c r="H59" t="s">
        <v>11</v>
      </c>
      <c r="I59" t="s">
        <v>29</v>
      </c>
      <c r="J59" t="s">
        <v>4</v>
      </c>
      <c r="L59" t="str">
        <f t="shared" si="18"/>
        <v>D5.5 - Fire Hydrant WAIHOPAI FH04 at CH393 (1)</v>
      </c>
      <c r="M59" t="str">
        <f t="shared" si="19"/>
        <v>ACTION (W, M, H) - W</v>
      </c>
      <c r="N59" t="str">
        <f t="shared" si="20"/>
        <v>Conformance Criteria (What's Required) - Hydrant outlet is between 200mm CHAR(AMP) 400mm from the finished ground level</v>
      </c>
      <c r="O59" t="str">
        <f t="shared" si="21"/>
        <v>Detail - The fire hydrant should be installed in accordance with the standard drawing details in sheet 17 fig.W1. section 3 of NZS 4522.</v>
      </c>
      <c r="P59" t="str">
        <f t="shared" si="22"/>
        <v>Frequency - Per each hydrant</v>
      </c>
      <c r="Q59" t="str">
        <f t="shared" si="23"/>
        <v>Inspection / Test Method - Inspection</v>
      </c>
      <c r="R59" t="str">
        <f t="shared" si="24"/>
        <v>Verification Records - Photos</v>
      </c>
      <c r="S59" t="str">
        <f t="shared" si="25"/>
        <v>Standard - NZS 4522</v>
      </c>
      <c r="T59" t="str">
        <f t="shared" si="26"/>
        <v>Signatory - Site Engineer</v>
      </c>
      <c r="V59" t="str">
        <v>Detail - As per fig.W20 of sheet 17 and specifications in D8.3 and D8.4</v>
      </c>
    </row>
    <row r="60" spans="1:22" ht="15" customHeight="1" x14ac:dyDescent="0.25">
      <c r="A60" t="s">
        <v>25</v>
      </c>
      <c r="B60" t="s">
        <v>131</v>
      </c>
      <c r="C60" t="s">
        <v>8</v>
      </c>
      <c r="D60" s="1" t="s">
        <v>18</v>
      </c>
      <c r="E60" t="s">
        <v>19</v>
      </c>
      <c r="F60" t="s">
        <v>28</v>
      </c>
      <c r="G60" t="s">
        <v>1</v>
      </c>
      <c r="H60" t="s">
        <v>11</v>
      </c>
      <c r="I60" s="1" t="s">
        <v>29</v>
      </c>
      <c r="J60" t="s">
        <v>4</v>
      </c>
      <c r="L60" t="str">
        <f t="shared" si="18"/>
        <v>D5.5 - Fire Hydrant WAIHOPAI FH04 at CH393 (2)</v>
      </c>
      <c r="M60" t="str">
        <f t="shared" si="19"/>
        <v>ACTION (W, M, H) - W</v>
      </c>
      <c r="N60" t="str">
        <f t="shared" si="20"/>
        <v>Conformance Criteria (What's Required) - Surface box finish</v>
      </c>
      <c r="O60" t="str">
        <f t="shared" si="21"/>
        <v>Detail - cast iron valve box to be flush with the finished surface level.</v>
      </c>
      <c r="P60" t="str">
        <f t="shared" si="22"/>
        <v>Frequency - Per each hydrant</v>
      </c>
      <c r="Q60" t="str">
        <f t="shared" si="23"/>
        <v>Inspection / Test Method - Inspection</v>
      </c>
      <c r="R60" t="str">
        <f t="shared" si="24"/>
        <v>Verification Records - Photos</v>
      </c>
      <c r="S60" t="str">
        <f t="shared" si="25"/>
        <v>Standard - NZS 4522</v>
      </c>
      <c r="T60" t="str">
        <f t="shared" si="26"/>
        <v>Signatory - Site Engineer</v>
      </c>
      <c r="V60" t="str">
        <v>Frequency - Per each connection</v>
      </c>
    </row>
    <row r="61" spans="1:22" ht="15" customHeight="1" x14ac:dyDescent="0.25">
      <c r="A61" s="1" t="s">
        <v>25</v>
      </c>
      <c r="B61" t="s">
        <v>132</v>
      </c>
      <c r="C61" t="s">
        <v>8</v>
      </c>
      <c r="D61" t="s">
        <v>30</v>
      </c>
      <c r="E61" t="s">
        <v>31</v>
      </c>
      <c r="F61" t="s">
        <v>28</v>
      </c>
      <c r="G61" t="s">
        <v>1</v>
      </c>
      <c r="H61" t="s">
        <v>11</v>
      </c>
      <c r="I61" t="s">
        <v>29</v>
      </c>
      <c r="J61" t="s">
        <v>4</v>
      </c>
      <c r="L61" t="str">
        <f t="shared" si="18"/>
        <v>D5.5 - Fire Hydrant WAIHOPAI FH04 at CH393 (3)</v>
      </c>
      <c r="M61" t="str">
        <f t="shared" si="19"/>
        <v>ACTION (W, M, H) - W</v>
      </c>
      <c r="N61" t="str">
        <f t="shared" si="20"/>
        <v>Conformance Criteria (What's Required) - Paint marking, RRPM and Hydrant marker</v>
      </c>
      <c r="O61" t="str">
        <f t="shared" si="21"/>
        <v>Detail - Hydrant paint markings as per NZS4501:1972 and as per detail W18, marker post as per detail W11</v>
      </c>
      <c r="P61" t="str">
        <f t="shared" si="22"/>
        <v>Frequency - Per each hydrant</v>
      </c>
      <c r="Q61" t="str">
        <f t="shared" si="23"/>
        <v>Inspection / Test Method - Inspection</v>
      </c>
      <c r="R61" t="str">
        <f t="shared" si="24"/>
        <v>Verification Records - Photos</v>
      </c>
      <c r="S61" t="str">
        <f t="shared" si="25"/>
        <v>Standard - NZS 4522</v>
      </c>
      <c r="T61" t="str">
        <f t="shared" si="26"/>
        <v>Signatory - Site Engineer</v>
      </c>
      <c r="V61" t="str">
        <v>Inspection / Test Method - Inspection</v>
      </c>
    </row>
    <row r="62" spans="1:22" ht="15" customHeight="1" x14ac:dyDescent="0.25">
      <c r="A62" s="1" t="s">
        <v>20</v>
      </c>
      <c r="B62" t="s">
        <v>133</v>
      </c>
      <c r="C62" t="s">
        <v>8</v>
      </c>
      <c r="D62" t="s">
        <v>21</v>
      </c>
      <c r="E62" t="s">
        <v>22</v>
      </c>
      <c r="F62" t="s">
        <v>23</v>
      </c>
      <c r="G62" t="s">
        <v>1</v>
      </c>
      <c r="H62" t="s">
        <v>11</v>
      </c>
      <c r="I62" t="s">
        <v>24</v>
      </c>
      <c r="J62" t="s">
        <v>4</v>
      </c>
      <c r="L62" t="str">
        <f t="shared" si="18"/>
        <v>D8.3_x000D_
D8.4 - Lateral connection to house no#75 Waihopai Street</v>
      </c>
      <c r="M62" t="str">
        <f t="shared" si="19"/>
        <v>ACTION (W, M, H) - W</v>
      </c>
      <c r="N62" t="str">
        <f t="shared" si="20"/>
        <v>Conformance Criteria (What's Required) - The min depth of the connection 700mm in the road and 300mm to 375mm below the GL at the boundary to the top of the toby, to be checked and witnessed by site rep.</v>
      </c>
      <c r="O62" t="str">
        <f t="shared" si="21"/>
        <v>Detail - As per fig.W20 of sheet 17 and specifications in D8.3 and D8.4</v>
      </c>
      <c r="P62" t="str">
        <f t="shared" si="22"/>
        <v>Frequency - Per each connection</v>
      </c>
      <c r="Q62" t="str">
        <f t="shared" si="23"/>
        <v>Inspection / Test Method - Inspection</v>
      </c>
      <c r="R62" t="str">
        <f t="shared" si="24"/>
        <v>Verification Records - Photos</v>
      </c>
      <c r="S62" t="str">
        <f t="shared" si="25"/>
        <v>Standard - AS/NZS 4129</v>
      </c>
      <c r="T62" t="str">
        <f t="shared" si="26"/>
        <v>Signatory - Site Engineer</v>
      </c>
      <c r="V62" t="str">
        <v>Verification Records - Photos</v>
      </c>
    </row>
    <row r="63" spans="1:22" ht="15" customHeight="1" x14ac:dyDescent="0.25">
      <c r="A63" s="1" t="s">
        <v>20</v>
      </c>
      <c r="B63" t="s">
        <v>134</v>
      </c>
      <c r="C63" t="s">
        <v>8</v>
      </c>
      <c r="D63" t="s">
        <v>21</v>
      </c>
      <c r="E63" t="s">
        <v>22</v>
      </c>
      <c r="F63" t="s">
        <v>23</v>
      </c>
      <c r="G63" t="s">
        <v>1</v>
      </c>
      <c r="H63" t="s">
        <v>11</v>
      </c>
      <c r="I63" t="s">
        <v>24</v>
      </c>
      <c r="J63" t="s">
        <v>4</v>
      </c>
      <c r="L63" t="str">
        <f t="shared" si="18"/>
        <v>D8.3_x000D_
D8.4 - Lateral connection to house no#74 Waihopai Street</v>
      </c>
      <c r="M63" t="str">
        <f t="shared" si="19"/>
        <v>ACTION (W, M, H) - W</v>
      </c>
      <c r="N63" t="str">
        <f t="shared" si="20"/>
        <v>Conformance Criteria (What's Required) - The min depth of the connection 700mm in the road and 300mm to 375mm below the GL at the boundary to the top of the toby, to be checked and witnessed by site rep.</v>
      </c>
      <c r="O63" t="str">
        <f t="shared" si="21"/>
        <v>Detail - As per fig.W20 of sheet 17 and specifications in D8.3 and D8.4</v>
      </c>
      <c r="P63" t="str">
        <f t="shared" si="22"/>
        <v>Frequency - Per each connection</v>
      </c>
      <c r="Q63" t="str">
        <f t="shared" si="23"/>
        <v>Inspection / Test Method - Inspection</v>
      </c>
      <c r="R63" t="str">
        <f t="shared" si="24"/>
        <v>Verification Records - Photos</v>
      </c>
      <c r="S63" t="str">
        <f t="shared" si="25"/>
        <v>Standard - AS/NZS 4129</v>
      </c>
      <c r="T63" t="str">
        <f t="shared" si="26"/>
        <v>Signatory - Site Engineer</v>
      </c>
      <c r="V63" t="str">
        <v>Standard - AS/NZS 4129</v>
      </c>
    </row>
    <row r="64" spans="1:22" ht="15" customHeight="1" x14ac:dyDescent="0.25">
      <c r="A64" s="1" t="s">
        <v>20</v>
      </c>
      <c r="B64" t="s">
        <v>135</v>
      </c>
      <c r="C64" t="s">
        <v>8</v>
      </c>
      <c r="D64" t="s">
        <v>21</v>
      </c>
      <c r="E64" t="s">
        <v>22</v>
      </c>
      <c r="F64" t="s">
        <v>23</v>
      </c>
      <c r="G64" t="s">
        <v>1</v>
      </c>
      <c r="H64" t="s">
        <v>11</v>
      </c>
      <c r="I64" t="s">
        <v>24</v>
      </c>
      <c r="J64" t="s">
        <v>4</v>
      </c>
      <c r="L64" t="str">
        <f t="shared" si="18"/>
        <v>D8.3_x000D_
D8.4 - Lateral connection to house no#78 Waihopai Street</v>
      </c>
      <c r="M64" t="str">
        <f t="shared" si="19"/>
        <v>ACTION (W, M, H) - W</v>
      </c>
      <c r="N64" t="str">
        <f t="shared" si="20"/>
        <v>Conformance Criteria (What's Required) - The min depth of the connection 700mm in the road and 300mm to 375mm below the GL at the boundary to the top of the toby, to be checked and witnessed by site rep.</v>
      </c>
      <c r="O64" t="str">
        <f t="shared" si="21"/>
        <v>Detail - As per fig.W20 of sheet 17 and specifications in D8.3 and D8.4</v>
      </c>
      <c r="P64" t="str">
        <f t="shared" si="22"/>
        <v>Frequency - Per each connection</v>
      </c>
      <c r="Q64" t="str">
        <f t="shared" si="23"/>
        <v>Inspection / Test Method - Inspection</v>
      </c>
      <c r="R64" t="str">
        <f t="shared" si="24"/>
        <v>Verification Records - Photos</v>
      </c>
      <c r="S64" t="str">
        <f t="shared" si="25"/>
        <v>Standard - AS/NZS 4129</v>
      </c>
      <c r="T64" t="str">
        <f t="shared" si="26"/>
        <v>Signatory - Site Engineer</v>
      </c>
      <c r="V64" t="str">
        <v>Signatory - Site Engineer</v>
      </c>
    </row>
    <row r="65" spans="1:22" ht="15" customHeight="1" x14ac:dyDescent="0.25">
      <c r="A65" t="s">
        <v>12</v>
      </c>
      <c r="B65" t="s">
        <v>136</v>
      </c>
      <c r="C65" t="s">
        <v>8</v>
      </c>
      <c r="D65" t="s">
        <v>13</v>
      </c>
      <c r="E65" t="s">
        <v>14</v>
      </c>
      <c r="F65" t="s">
        <v>15</v>
      </c>
      <c r="G65" t="s">
        <v>1</v>
      </c>
      <c r="H65" t="s">
        <v>11</v>
      </c>
      <c r="J65" t="s">
        <v>4</v>
      </c>
      <c r="L65" t="str">
        <f t="shared" si="18"/>
        <v>D5.4.2 - Isolation Valve WAIHOPAI-MOANA CH438 (1)</v>
      </c>
      <c r="M65" t="str">
        <f t="shared" si="19"/>
        <v>ACTION (W, M, H) - W</v>
      </c>
      <c r="N65" t="str">
        <f t="shared" si="20"/>
        <v xml:space="preserve">Conformance Criteria (What's Required) - Spindle height to be max 600mm from surface </v>
      </c>
      <c r="O65" t="str">
        <f t="shared" si="21"/>
        <v>Detail - The valve should be installed in accordance with the standard drawing details in sheet 17 fig.W4 CHAR(AMP) W9</v>
      </c>
      <c r="P65" t="str">
        <f t="shared" si="22"/>
        <v xml:space="preserve">Frequency - Per each valve </v>
      </c>
      <c r="Q65" t="str">
        <f t="shared" si="23"/>
        <v>Inspection / Test Method - Inspection</v>
      </c>
      <c r="R65" t="str">
        <f t="shared" si="24"/>
        <v>Verification Records - Photos</v>
      </c>
      <c r="S65" t="str">
        <f t="shared" si="25"/>
        <v xml:space="preserve">Standard - </v>
      </c>
      <c r="T65" t="str">
        <f t="shared" si="26"/>
        <v>Signatory - Site Engineer</v>
      </c>
      <c r="V65" t="str">
        <v>D8.3
D8.4 - Lateral connection to house no#92 Layard Street</v>
      </c>
    </row>
    <row r="66" spans="1:22" ht="15" customHeight="1" x14ac:dyDescent="0.25">
      <c r="A66" t="s">
        <v>12</v>
      </c>
      <c r="B66" t="s">
        <v>137</v>
      </c>
      <c r="C66" t="s">
        <v>8</v>
      </c>
      <c r="D66" t="s">
        <v>16</v>
      </c>
      <c r="E66" t="s">
        <v>17</v>
      </c>
      <c r="F66" t="s">
        <v>15</v>
      </c>
      <c r="G66" t="s">
        <v>1</v>
      </c>
      <c r="H66" t="s">
        <v>11</v>
      </c>
      <c r="J66" t="s">
        <v>4</v>
      </c>
      <c r="L66" t="str">
        <f t="shared" si="18"/>
        <v>D5.4.2 - Isolation Valve WAIHOPAI-MOANA CH438 (2)</v>
      </c>
      <c r="M66" t="str">
        <f t="shared" si="19"/>
        <v>ACTION (W, M, H) - W</v>
      </c>
      <c r="N66" t="str">
        <f t="shared" si="20"/>
        <v xml:space="preserve">Conformance Criteria (What's Required) - Thrust wall installed </v>
      </c>
      <c r="O66" t="str">
        <f t="shared" si="21"/>
        <v>Detail - Thrust wall constructed as per fig.W9 of page 17 of the drawings</v>
      </c>
      <c r="P66" t="str">
        <f t="shared" si="22"/>
        <v xml:space="preserve">Frequency - Per each valve </v>
      </c>
      <c r="Q66" t="str">
        <f t="shared" si="23"/>
        <v>Inspection / Test Method - Inspection</v>
      </c>
      <c r="R66" t="str">
        <f t="shared" si="24"/>
        <v>Verification Records - Photos</v>
      </c>
      <c r="S66" t="str">
        <f t="shared" si="25"/>
        <v xml:space="preserve">Standard - </v>
      </c>
      <c r="T66" t="str">
        <f t="shared" si="26"/>
        <v>Signatory - Site Engineer</v>
      </c>
      <c r="V66" t="str">
        <v>ACTION (W, M, H) - W</v>
      </c>
    </row>
    <row r="67" spans="1:22" ht="15" customHeight="1" x14ac:dyDescent="0.25">
      <c r="A67" t="s">
        <v>12</v>
      </c>
      <c r="B67" t="s">
        <v>138</v>
      </c>
      <c r="C67" t="s">
        <v>8</v>
      </c>
      <c r="D67" s="1" t="s">
        <v>18</v>
      </c>
      <c r="E67" t="s">
        <v>19</v>
      </c>
      <c r="F67" t="s">
        <v>15</v>
      </c>
      <c r="G67" t="s">
        <v>1</v>
      </c>
      <c r="H67" t="s">
        <v>11</v>
      </c>
      <c r="I67" s="1"/>
      <c r="J67" t="s">
        <v>4</v>
      </c>
      <c r="L67" t="str">
        <f t="shared" si="18"/>
        <v>D5.4.2 - Isolation Valve WAIHOPAI-MOANA CH438 (3)</v>
      </c>
      <c r="M67" t="str">
        <f t="shared" si="19"/>
        <v>ACTION (W, M, H) - W</v>
      </c>
      <c r="N67" t="str">
        <f t="shared" si="20"/>
        <v>Conformance Criteria (What's Required) - Surface box finish</v>
      </c>
      <c r="O67" t="str">
        <f t="shared" si="21"/>
        <v>Detail - cast iron valve box to be flush with the finished surface level.</v>
      </c>
      <c r="P67" t="str">
        <f t="shared" si="22"/>
        <v xml:space="preserve">Frequency - Per each valve </v>
      </c>
      <c r="Q67" t="str">
        <f t="shared" si="23"/>
        <v>Inspection / Test Method - Inspection</v>
      </c>
      <c r="R67" t="str">
        <f t="shared" si="24"/>
        <v>Verification Records - Photos</v>
      </c>
      <c r="S67" t="str">
        <f t="shared" si="25"/>
        <v xml:space="preserve">Standard - </v>
      </c>
      <c r="T67" t="str">
        <f t="shared" si="26"/>
        <v>Signatory - Site Engineer</v>
      </c>
      <c r="V67" t="str">
        <v>Conformance Criteria (What's Required) - The min depth of the connection 700mm in the road and 300mm to 375mm below the GL at the boundary to the top of the toby, to be checked and witnessed by site rep.</v>
      </c>
    </row>
    <row r="68" spans="1:22" ht="15" customHeight="1" x14ac:dyDescent="0.25">
      <c r="B68" t="s">
        <v>139</v>
      </c>
      <c r="C68" t="s">
        <v>8</v>
      </c>
      <c r="D68" t="s">
        <v>9</v>
      </c>
      <c r="E68" t="s">
        <v>140</v>
      </c>
      <c r="F68" t="s">
        <v>10</v>
      </c>
      <c r="G68" t="s">
        <v>1</v>
      </c>
      <c r="H68" t="s">
        <v>11</v>
      </c>
      <c r="J68" t="s">
        <v>4</v>
      </c>
      <c r="L68" t="str">
        <f t="shared" si="18"/>
        <v xml:space="preserve"> - Link in at intersection of Waihopai Street and Moana Street (1)</v>
      </c>
      <c r="M68" t="str">
        <f t="shared" si="19"/>
        <v>ACTION (W, M, H) - W</v>
      </c>
      <c r="N68" t="str">
        <f t="shared" si="20"/>
        <v>Conformance Criteria (What's Required) - Manifold bolts to be torqued to manufacture's specification, to be checked and witnessed by the Site representative before backfilling.</v>
      </c>
      <c r="O68" t="str">
        <f t="shared" si="21"/>
        <v>Detail - PE to DI connection to be done as per the detail K in sheet 16 of the drawing</v>
      </c>
      <c r="P68" t="str">
        <f t="shared" si="22"/>
        <v xml:space="preserve">Frequency - Before backfilling </v>
      </c>
      <c r="Q68" t="str">
        <f t="shared" si="23"/>
        <v>Inspection / Test Method - Inspection</v>
      </c>
      <c r="R68" t="str">
        <f t="shared" si="24"/>
        <v>Verification Records - Photos</v>
      </c>
      <c r="S68" t="str">
        <f t="shared" si="25"/>
        <v xml:space="preserve">Standard - </v>
      </c>
      <c r="T68" t="str">
        <f t="shared" si="26"/>
        <v>Signatory - Site Engineer</v>
      </c>
      <c r="V68" t="str">
        <v>Detail - As per fig.W20 of sheet 17 and specifications in D8.3 and D8.4</v>
      </c>
    </row>
    <row r="69" spans="1:22" ht="15" customHeight="1" x14ac:dyDescent="0.25">
      <c r="B69" t="s">
        <v>141</v>
      </c>
      <c r="C69" t="s">
        <v>8</v>
      </c>
      <c r="D69" t="s">
        <v>32</v>
      </c>
      <c r="E69" t="s">
        <v>142</v>
      </c>
      <c r="F69" t="s">
        <v>10</v>
      </c>
      <c r="G69" t="s">
        <v>1</v>
      </c>
      <c r="H69" t="s">
        <v>11</v>
      </c>
      <c r="J69" t="s">
        <v>4</v>
      </c>
      <c r="L69" t="str">
        <f t="shared" si="18"/>
        <v xml:space="preserve"> - Link in at intersection of Waihopai Street and Moana Street (2)</v>
      </c>
      <c r="M69" t="str">
        <f t="shared" si="19"/>
        <v>ACTION (W, M, H) - W</v>
      </c>
      <c r="N69" t="str">
        <f t="shared" si="20"/>
        <v>Conformance Criteria (What's Required) - Thrust protection to be constructed (x2)</v>
      </c>
      <c r="O69" t="str">
        <f t="shared" si="21"/>
        <v>Detail - As per detail K in sheet 16 and typical details as per sheet 18</v>
      </c>
      <c r="P69" t="str">
        <f t="shared" si="22"/>
        <v xml:space="preserve">Frequency - Before backfilling </v>
      </c>
      <c r="Q69" t="str">
        <f t="shared" si="23"/>
        <v>Inspection / Test Method - Inspection</v>
      </c>
      <c r="R69" t="str">
        <f t="shared" si="24"/>
        <v>Verification Records - Photos</v>
      </c>
      <c r="S69" t="str">
        <f t="shared" si="25"/>
        <v xml:space="preserve">Standard - </v>
      </c>
      <c r="T69" t="str">
        <f t="shared" si="26"/>
        <v>Signatory - Site Engineer</v>
      </c>
      <c r="V69" t="str">
        <v>Frequency - Per each connection</v>
      </c>
    </row>
    <row r="70" spans="1:22" ht="15" customHeight="1" x14ac:dyDescent="0.25">
      <c r="B70" t="s">
        <v>143</v>
      </c>
      <c r="C70" t="s">
        <v>8</v>
      </c>
      <c r="D70" t="s">
        <v>61</v>
      </c>
      <c r="E70" t="s">
        <v>63</v>
      </c>
      <c r="F70" t="s">
        <v>64</v>
      </c>
      <c r="G70" t="s">
        <v>1</v>
      </c>
      <c r="H70" t="s">
        <v>11</v>
      </c>
      <c r="I70" t="s">
        <v>62</v>
      </c>
      <c r="J70" t="s">
        <v>4</v>
      </c>
      <c r="L70" t="str">
        <f t="shared" si="18"/>
        <v xml:space="preserve"> - Removal of existing tee and bends and reinstated with straight through pipe and associated bends/thrust protection at intersection of Waihopai Street and Moana Street</v>
      </c>
      <c r="M70" t="str">
        <f t="shared" si="19"/>
        <v>ACTION (W, M, H) - W</v>
      </c>
      <c r="N70" t="str">
        <f t="shared" si="20"/>
        <v>Conformance Criteria (What's Required) - Pipe reinstated through old line and thrust protected</v>
      </c>
      <c r="O70" t="str">
        <f t="shared" si="21"/>
        <v>Detail - As per detail L in sheet 16 and typical details sheet 18</v>
      </c>
      <c r="P70" t="str">
        <f t="shared" si="22"/>
        <v>Frequency - per connection</v>
      </c>
      <c r="Q70" t="str">
        <f t="shared" si="23"/>
        <v>Inspection / Test Method - Inspection</v>
      </c>
      <c r="R70" t="str">
        <f t="shared" si="24"/>
        <v>Verification Records - Photos</v>
      </c>
      <c r="S70" t="str">
        <f t="shared" si="25"/>
        <v>Standard - AS/NZS 4130</v>
      </c>
      <c r="T70" t="str">
        <f t="shared" si="26"/>
        <v>Signatory - Site Engineer</v>
      </c>
      <c r="V70" t="str">
        <v>Inspection / Test Method - Inspection</v>
      </c>
    </row>
    <row r="71" spans="1:22" ht="15" customHeight="1" x14ac:dyDescent="0.25">
      <c r="A71" t="s">
        <v>33</v>
      </c>
      <c r="B71" t="s">
        <v>34</v>
      </c>
      <c r="C71" t="s">
        <v>35</v>
      </c>
      <c r="D71" t="s">
        <v>5</v>
      </c>
      <c r="E71" t="s">
        <v>6</v>
      </c>
      <c r="F71" t="s">
        <v>36</v>
      </c>
      <c r="G71" t="s">
        <v>1</v>
      </c>
      <c r="H71" t="s">
        <v>37</v>
      </c>
      <c r="I71" t="s">
        <v>38</v>
      </c>
      <c r="J71" t="s">
        <v>4</v>
      </c>
      <c r="L71" t="str">
        <f t="shared" ref="L71:L76" si="27">A71&amp;" - "&amp;B71</f>
        <v>D2.7 - Trenching and excavation</v>
      </c>
      <c r="M71" t="str">
        <f t="shared" ref="M71:M76" si="28">"ACTION (W, M, H) - "&amp;C71</f>
        <v>ACTION (W, M, H) - M</v>
      </c>
      <c r="N71" t="str">
        <f t="shared" ref="N71:N76" si="29">"Conformance Criteria (What's Required) - "&amp;D71</f>
        <v>Conformance Criteria (What's Required) - In accordance with NZS 4407</v>
      </c>
      <c r="O71" t="str">
        <f t="shared" ref="O71:O76" si="30">"Detail - "&amp;E71</f>
        <v>Detail - AP65 Subbase particle size and sand equivalent</v>
      </c>
      <c r="P71" t="str">
        <f t="shared" ref="P71:P76" si="31">"Frequency - "&amp;F71</f>
        <v>Frequency - Daily</v>
      </c>
      <c r="Q71" t="str">
        <f t="shared" ref="Q71:Q76" si="32">"Inspection / Test Method - "&amp;G71</f>
        <v>Inspection / Test Method - Inspection</v>
      </c>
      <c r="R71" t="str">
        <f t="shared" ref="R71:R76" si="33">"Verification Records - "&amp;H71</f>
        <v>Verification Records - RCP and digging checklist</v>
      </c>
      <c r="S71" t="str">
        <f t="shared" ref="S71:S76" si="34">"Standard - "&amp;I71</f>
        <v>Standard - NZS 4407</v>
      </c>
      <c r="T71" t="str">
        <f t="shared" ref="T71:T76" si="35">"Signatory - "&amp;J71</f>
        <v>Signatory - Site Engineer</v>
      </c>
      <c r="V71" t="str">
        <v>Verification Records - Photos</v>
      </c>
    </row>
    <row r="72" spans="1:22" ht="15" customHeight="1" x14ac:dyDescent="0.25">
      <c r="A72" t="s">
        <v>39</v>
      </c>
      <c r="B72" t="s">
        <v>40</v>
      </c>
      <c r="C72" t="s">
        <v>0</v>
      </c>
      <c r="D72" t="s">
        <v>41</v>
      </c>
      <c r="E72" t="s">
        <v>42</v>
      </c>
      <c r="F72" t="s">
        <v>43</v>
      </c>
      <c r="G72" t="s">
        <v>7</v>
      </c>
      <c r="H72" t="s">
        <v>44</v>
      </c>
      <c r="I72" t="s">
        <v>41</v>
      </c>
      <c r="J72" t="s">
        <v>2</v>
      </c>
      <c r="L72" t="str">
        <f t="shared" si="27"/>
        <v>D2.9.1 - Pressure testing CHAR(AMP) disinfection (1)</v>
      </c>
      <c r="M72" t="str">
        <f t="shared" si="28"/>
        <v>ACTION (W, M, H) - H</v>
      </c>
      <c r="N72" t="str">
        <f t="shared" si="29"/>
        <v>Conformance Criteria (What's Required) - AS/NZS 2566:2 Section 6.3</v>
      </c>
      <c r="O72" t="str">
        <f t="shared" si="30"/>
        <v>Detail - pressure testing of the new PE main</v>
      </c>
      <c r="P72" t="str">
        <f t="shared" si="31"/>
        <v>Frequency - Prior to link in</v>
      </c>
      <c r="Q72" t="str">
        <f t="shared" si="32"/>
        <v>Inspection / Test Method - Testing</v>
      </c>
      <c r="R72" t="str">
        <f t="shared" si="33"/>
        <v>Verification Records - Test records</v>
      </c>
      <c r="S72" t="str">
        <f t="shared" si="34"/>
        <v>Standard - AS/NZS 2566:2 Section 6.3</v>
      </c>
      <c r="T72" t="str">
        <f t="shared" si="35"/>
        <v>Signatory - Engineers Representative</v>
      </c>
      <c r="V72" t="str">
        <v>Standard - AS/NZS 4129</v>
      </c>
    </row>
    <row r="73" spans="1:22" ht="15" customHeight="1" x14ac:dyDescent="0.25">
      <c r="A73" t="s">
        <v>39</v>
      </c>
      <c r="B73" t="s">
        <v>45</v>
      </c>
      <c r="C73" t="s">
        <v>0</v>
      </c>
      <c r="D73" s="1" t="s">
        <v>46</v>
      </c>
      <c r="E73" t="s">
        <v>47</v>
      </c>
      <c r="F73" t="s">
        <v>43</v>
      </c>
      <c r="G73" t="s">
        <v>7</v>
      </c>
      <c r="H73" t="s">
        <v>44</v>
      </c>
      <c r="I73" s="1" t="s">
        <v>46</v>
      </c>
      <c r="J73" t="s">
        <v>2</v>
      </c>
      <c r="L73" t="str">
        <f t="shared" si="27"/>
        <v>D2.9.1 - Pressure testing CHAR(AMP) disinfection (2)</v>
      </c>
      <c r="M73" t="str">
        <f t="shared" si="28"/>
        <v>ACTION (W, M, H) - H</v>
      </c>
      <c r="N73" t="str">
        <f t="shared" si="29"/>
        <v>Conformance Criteria (What's Required) - NZS 4404:2004 Appendix C_x000D_
AS/NZS 2566:2 Section 7</v>
      </c>
      <c r="O73" t="str">
        <f t="shared" si="30"/>
        <v>Detail - Disinfection of the new PE main</v>
      </c>
      <c r="P73" t="str">
        <f t="shared" si="31"/>
        <v>Frequency - Prior to link in</v>
      </c>
      <c r="Q73" t="str">
        <f t="shared" si="32"/>
        <v>Inspection / Test Method - Testing</v>
      </c>
      <c r="R73" t="str">
        <f t="shared" si="33"/>
        <v>Verification Records - Test records</v>
      </c>
      <c r="S73" t="str">
        <f t="shared" si="34"/>
        <v>Standard - NZS 4404:2004 Appendix C_x000D_
AS/NZS 2566:2 Section 7</v>
      </c>
      <c r="T73" t="str">
        <f t="shared" si="35"/>
        <v>Signatory - Engineers Representative</v>
      </c>
      <c r="V73" t="str">
        <v>Signatory - Site Engineer</v>
      </c>
    </row>
    <row r="74" spans="1:22" ht="15" customHeight="1" x14ac:dyDescent="0.25">
      <c r="A74" t="s">
        <v>3</v>
      </c>
      <c r="B74" t="s">
        <v>48</v>
      </c>
      <c r="C74" t="s">
        <v>0</v>
      </c>
      <c r="D74" t="s">
        <v>49</v>
      </c>
      <c r="E74" t="s">
        <v>50</v>
      </c>
      <c r="F74" t="s">
        <v>51</v>
      </c>
      <c r="G74" t="s">
        <v>1</v>
      </c>
      <c r="H74" t="s">
        <v>52</v>
      </c>
      <c r="J74" t="s">
        <v>2</v>
      </c>
      <c r="L74" t="str">
        <f t="shared" si="27"/>
        <v>D1.3.3 - Engineer's inspections</v>
      </c>
      <c r="M74" t="str">
        <f t="shared" si="28"/>
        <v>ACTION (W, M, H) - H</v>
      </c>
      <c r="N74" t="str">
        <f t="shared" si="29"/>
        <v>Conformance Criteria (What's Required) - Inspection report</v>
      </c>
      <c r="O74" t="str">
        <f t="shared" si="30"/>
        <v>Detail - Enginer's inspection for pipe, concrete pre pour, pre sealing</v>
      </c>
      <c r="P74" t="str">
        <f t="shared" si="31"/>
        <v>Frequency - As required</v>
      </c>
      <c r="Q74" t="str">
        <f t="shared" si="32"/>
        <v>Inspection / Test Method - Inspection</v>
      </c>
      <c r="R74" t="str">
        <f t="shared" si="33"/>
        <v>Verification Records - Email</v>
      </c>
      <c r="S74" t="str">
        <f t="shared" si="34"/>
        <v xml:space="preserve">Standard - </v>
      </c>
      <c r="T74" t="str">
        <f t="shared" si="35"/>
        <v>Signatory - Engineers Representative</v>
      </c>
      <c r="V74" t="str">
        <v>D8.3
D8.4 - Lateral connection to house no#4 Waihopai Street</v>
      </c>
    </row>
    <row r="75" spans="1:22" ht="15" customHeight="1" x14ac:dyDescent="0.25">
      <c r="A75" t="s">
        <v>53</v>
      </c>
      <c r="B75" t="s">
        <v>54</v>
      </c>
      <c r="C75" t="s">
        <v>0</v>
      </c>
      <c r="D75" t="s">
        <v>55</v>
      </c>
      <c r="E75" t="s">
        <v>56</v>
      </c>
      <c r="F75" t="s">
        <v>57</v>
      </c>
      <c r="G75" t="s">
        <v>1</v>
      </c>
      <c r="H75" t="s">
        <v>52</v>
      </c>
      <c r="J75" t="s">
        <v>2</v>
      </c>
      <c r="L75" t="str">
        <f t="shared" si="27"/>
        <v>C1.18 - Surface Reinstatement (1)</v>
      </c>
      <c r="M75" t="str">
        <f t="shared" si="28"/>
        <v>ACTION (W, M, H) - H</v>
      </c>
      <c r="N75" t="str">
        <f t="shared" si="29"/>
        <v>Conformance Criteria (What's Required) - Engineer's Approval</v>
      </c>
      <c r="O75" t="str">
        <f t="shared" si="30"/>
        <v>Detail - Mark out the trench including overcuts</v>
      </c>
      <c r="P75" t="str">
        <f t="shared" si="31"/>
        <v>Frequency - Prior to surfacing</v>
      </c>
      <c r="Q75" t="str">
        <f t="shared" si="32"/>
        <v>Inspection / Test Method - Inspection</v>
      </c>
      <c r="R75" t="str">
        <f t="shared" si="33"/>
        <v>Verification Records - Email</v>
      </c>
      <c r="S75" t="str">
        <f t="shared" si="34"/>
        <v xml:space="preserve">Standard - </v>
      </c>
      <c r="T75" t="str">
        <f t="shared" si="35"/>
        <v>Signatory - Engineers Representative</v>
      </c>
      <c r="V75" t="str">
        <v>ACTION (W, M, H) - W</v>
      </c>
    </row>
    <row r="76" spans="1:22" ht="15" customHeight="1" x14ac:dyDescent="0.25">
      <c r="A76" t="s">
        <v>53</v>
      </c>
      <c r="B76" t="s">
        <v>58</v>
      </c>
      <c r="C76" t="s">
        <v>0</v>
      </c>
      <c r="D76" t="s">
        <v>59</v>
      </c>
      <c r="E76" t="s">
        <v>60</v>
      </c>
      <c r="F76" t="s">
        <v>57</v>
      </c>
      <c r="G76" t="s">
        <v>7</v>
      </c>
      <c r="H76" t="s">
        <v>44</v>
      </c>
      <c r="J76" t="s">
        <v>2</v>
      </c>
      <c r="L76" t="str">
        <f t="shared" si="27"/>
        <v>C1.18 - Surface Reinstatement (2)</v>
      </c>
      <c r="M76" t="str">
        <f t="shared" si="28"/>
        <v>ACTION (W, M, H) - H</v>
      </c>
      <c r="N76" t="str">
        <f t="shared" si="29"/>
        <v>Conformance Criteria (What's Required) - NDM testing</v>
      </c>
      <c r="O76" t="str">
        <f t="shared" si="30"/>
        <v>Detail - Provide NDM test results for AP65 and AP40 layers</v>
      </c>
      <c r="P76" t="str">
        <f t="shared" si="31"/>
        <v>Frequency - Prior to surfacing</v>
      </c>
      <c r="Q76" t="str">
        <f t="shared" si="32"/>
        <v>Inspection / Test Method - Testing</v>
      </c>
      <c r="R76" t="str">
        <f t="shared" si="33"/>
        <v>Verification Records - Test records</v>
      </c>
      <c r="S76" t="str">
        <f t="shared" si="34"/>
        <v xml:space="preserve">Standard - </v>
      </c>
      <c r="T76" t="str">
        <f t="shared" si="35"/>
        <v>Signatory - Engineers Representative</v>
      </c>
      <c r="V76" t="str">
        <v>Conformance Criteria (What's Required) - The min depth of the connection 700mm in the road and 300mm to 375mm below the GL at the boundary to the top of the toby, to be checked and witnessed by site rep.</v>
      </c>
    </row>
    <row r="77" spans="1:22" ht="15" customHeight="1" x14ac:dyDescent="0.25">
      <c r="V77" t="str">
        <v>Detail - As per fig.W20 of sheet 17 and specifications in D8.3 and D8.4</v>
      </c>
    </row>
    <row r="78" spans="1:22" ht="15" customHeight="1" x14ac:dyDescent="0.25">
      <c r="V78" t="str">
        <v>Frequency - Per each connection</v>
      </c>
    </row>
    <row r="79" spans="1:22" ht="15" customHeight="1" x14ac:dyDescent="0.25">
      <c r="V79" t="str">
        <v>Inspection / Test Method - Inspection</v>
      </c>
    </row>
    <row r="80" spans="1:22" ht="15" customHeight="1" x14ac:dyDescent="0.25">
      <c r="V80" t="str">
        <v>Verification Records - Photos</v>
      </c>
    </row>
    <row r="81" spans="22:22" ht="15" customHeight="1" x14ac:dyDescent="0.25">
      <c r="V81" t="str">
        <v>Standard - AS/NZS 4129</v>
      </c>
    </row>
    <row r="82" spans="22:22" ht="15" customHeight="1" x14ac:dyDescent="0.25">
      <c r="V82" t="str">
        <v>Signatory - Site Engineer</v>
      </c>
    </row>
    <row r="83" spans="22:22" ht="15" customHeight="1" x14ac:dyDescent="0.25">
      <c r="V83" t="str">
        <v>D8.3
D8.4 - Lateral connection to house no#7 Waihopai Street</v>
      </c>
    </row>
    <row r="84" spans="22:22" ht="15" customHeight="1" x14ac:dyDescent="0.25">
      <c r="V84" t="str">
        <v>ACTION (W, M, H) - W</v>
      </c>
    </row>
    <row r="85" spans="22:22" ht="15" customHeight="1" x14ac:dyDescent="0.25">
      <c r="V85" t="str">
        <v>Conformance Criteria (What's Required) - The min depth of the connection 700mm in the road and 300mm to 375mm below the GL at the boundary to the top of the toby, to be checked and witnessed by site rep.</v>
      </c>
    </row>
    <row r="86" spans="22:22" ht="15" customHeight="1" x14ac:dyDescent="0.25">
      <c r="V86" t="str">
        <v>Detail - As per fig.W20 of sheet 17 and specifications in D8.3 and D8.4</v>
      </c>
    </row>
    <row r="87" spans="22:22" ht="15" customHeight="1" x14ac:dyDescent="0.25">
      <c r="V87" t="str">
        <v>Frequency - Per each connection</v>
      </c>
    </row>
    <row r="88" spans="22:22" ht="15" customHeight="1" x14ac:dyDescent="0.25">
      <c r="V88" t="str">
        <v>Inspection / Test Method - Inspection</v>
      </c>
    </row>
    <row r="89" spans="22:22" ht="15" customHeight="1" x14ac:dyDescent="0.25">
      <c r="V89" t="str">
        <v>Verification Records - Photos</v>
      </c>
    </row>
    <row r="90" spans="22:22" ht="15" customHeight="1" x14ac:dyDescent="0.25">
      <c r="V90" t="str">
        <v>Standard - AS/NZS 4129</v>
      </c>
    </row>
    <row r="91" spans="22:22" ht="15" customHeight="1" x14ac:dyDescent="0.25">
      <c r="V91" t="str">
        <v>Signatory - Site Engineer</v>
      </c>
    </row>
    <row r="92" spans="22:22" ht="15" customHeight="1" x14ac:dyDescent="0.25">
      <c r="V92" t="str">
        <v>D8.3
D8.4 - Lateral connection to house no#8 Waihopai Street</v>
      </c>
    </row>
    <row r="93" spans="22:22" ht="15" customHeight="1" x14ac:dyDescent="0.25">
      <c r="V93" t="str">
        <v>ACTION (W, M, H) - W</v>
      </c>
    </row>
    <row r="94" spans="22:22" ht="15" customHeight="1" x14ac:dyDescent="0.25">
      <c r="V94" t="str">
        <v>Conformance Criteria (What's Required) - The min depth of the connection 700mm in the road and 300mm to 375mm below the GL at the boundary to the top of the toby, to be checked and witnessed by site rep.</v>
      </c>
    </row>
    <row r="95" spans="22:22" ht="15" customHeight="1" x14ac:dyDescent="0.25">
      <c r="V95" t="str">
        <v>Detail - As per fig.W20 of sheet 17 and specifications in D8.3 and D8.4</v>
      </c>
    </row>
    <row r="96" spans="22:22" ht="15" customHeight="1" x14ac:dyDescent="0.25">
      <c r="V96" t="str">
        <v>Frequency - Per each connection</v>
      </c>
    </row>
    <row r="97" spans="22:22" ht="15" customHeight="1" x14ac:dyDescent="0.25">
      <c r="V97" t="str">
        <v>Inspection / Test Method - Inspection</v>
      </c>
    </row>
    <row r="98" spans="22:22" ht="15" customHeight="1" x14ac:dyDescent="0.25">
      <c r="V98" t="str">
        <v>Verification Records - Photos</v>
      </c>
    </row>
    <row r="99" spans="22:22" ht="15" customHeight="1" x14ac:dyDescent="0.25">
      <c r="V99" t="str">
        <v>Standard - AS/NZS 4129</v>
      </c>
    </row>
    <row r="100" spans="22:22" ht="15" customHeight="1" x14ac:dyDescent="0.25">
      <c r="V100" t="str">
        <v>Signatory - Site Engineer</v>
      </c>
    </row>
    <row r="101" spans="22:22" ht="15" customHeight="1" x14ac:dyDescent="0.25">
      <c r="V101" t="str">
        <v>D8.3
D8.4 - Lateral connection to house no#18 Waihopai Street</v>
      </c>
    </row>
    <row r="102" spans="22:22" ht="15" customHeight="1" x14ac:dyDescent="0.25">
      <c r="V102" t="str">
        <v>ACTION (W, M, H) - W</v>
      </c>
    </row>
    <row r="103" spans="22:22" ht="15" customHeight="1" x14ac:dyDescent="0.25">
      <c r="V103" t="str">
        <v>Conformance Criteria (What's Required) - The min depth of the connection 700mm in the road and 300mm to 375mm below the GL at the boundary to the top of the toby, to be checked and witnessed by site rep.</v>
      </c>
    </row>
    <row r="104" spans="22:22" ht="15" customHeight="1" x14ac:dyDescent="0.25">
      <c r="V104" t="str">
        <v>Detail - As per fig.W20 of sheet 17 and specifications in D8.3 and D8.4</v>
      </c>
    </row>
    <row r="105" spans="22:22" ht="15" customHeight="1" x14ac:dyDescent="0.25">
      <c r="V105" t="str">
        <v>Frequency - Per each connection</v>
      </c>
    </row>
    <row r="106" spans="22:22" ht="15" customHeight="1" x14ac:dyDescent="0.25">
      <c r="V106" t="str">
        <v>Inspection / Test Method - Inspection</v>
      </c>
    </row>
    <row r="107" spans="22:22" ht="15" customHeight="1" x14ac:dyDescent="0.25">
      <c r="V107" t="str">
        <v>Verification Records - Photos</v>
      </c>
    </row>
    <row r="108" spans="22:22" ht="15" customHeight="1" x14ac:dyDescent="0.25">
      <c r="V108" t="str">
        <v>Standard - AS/NZS 4129</v>
      </c>
    </row>
    <row r="109" spans="22:22" ht="15" customHeight="1" x14ac:dyDescent="0.25">
      <c r="V109" t="str">
        <v>Signatory - Site Engineer</v>
      </c>
    </row>
    <row r="110" spans="22:22" ht="15" customHeight="1" x14ac:dyDescent="0.25">
      <c r="V110" t="str">
        <v>D5.5 - Fire Hydrant WAIHOPAI FH01 at CH90 (1)</v>
      </c>
    </row>
    <row r="111" spans="22:22" ht="15" customHeight="1" x14ac:dyDescent="0.25">
      <c r="V111" t="str">
        <v>ACTION (W, M, H) - W</v>
      </c>
    </row>
    <row r="112" spans="22:22" ht="15" customHeight="1" x14ac:dyDescent="0.25">
      <c r="V112" t="str">
        <v>Conformance Criteria (What's Required) - Hydrant outlet is between 200mm CHAR(AMP) 400mm from the finished ground level</v>
      </c>
    </row>
    <row r="113" spans="22:22" ht="15" customHeight="1" x14ac:dyDescent="0.25">
      <c r="V113" t="str">
        <v>Detail - The fire hydrant should be installed in accordance with the standard drawing details in sheet 17 fig.W1. section 3 of NZS 4522.</v>
      </c>
    </row>
    <row r="114" spans="22:22" ht="15" customHeight="1" x14ac:dyDescent="0.25">
      <c r="V114" t="str">
        <v>Frequency - Per each hydrant</v>
      </c>
    </row>
    <row r="115" spans="22:22" ht="15" customHeight="1" x14ac:dyDescent="0.25">
      <c r="V115" t="str">
        <v>Inspection / Test Method - Inspection</v>
      </c>
    </row>
    <row r="116" spans="22:22" ht="15" customHeight="1" x14ac:dyDescent="0.25">
      <c r="V116" t="str">
        <v>Verification Records - Photos</v>
      </c>
    </row>
    <row r="117" spans="22:22" ht="15" customHeight="1" x14ac:dyDescent="0.25">
      <c r="V117" t="str">
        <v>Standard - NZS 4522</v>
      </c>
    </row>
    <row r="118" spans="22:22" ht="15" customHeight="1" x14ac:dyDescent="0.25">
      <c r="V118" t="str">
        <v>Signatory - Site Engineer</v>
      </c>
    </row>
    <row r="119" spans="22:22" ht="15" customHeight="1" x14ac:dyDescent="0.25">
      <c r="V119" t="str">
        <v>D5.5 - Fire Hydrant WAIHOPAI FH01 at CH90 (2)</v>
      </c>
    </row>
    <row r="120" spans="22:22" ht="15" customHeight="1" x14ac:dyDescent="0.25">
      <c r="V120" t="str">
        <v>ACTION (W, M, H) - W</v>
      </c>
    </row>
    <row r="121" spans="22:22" ht="15" customHeight="1" x14ac:dyDescent="0.25">
      <c r="V121" t="str">
        <v>Conformance Criteria (What's Required) - Surface box finish</v>
      </c>
    </row>
    <row r="122" spans="22:22" ht="15" customHeight="1" x14ac:dyDescent="0.25">
      <c r="V122" t="str">
        <v>Detail - cast iron valve box to be flush with the finished surface level.</v>
      </c>
    </row>
    <row r="123" spans="22:22" ht="15" customHeight="1" x14ac:dyDescent="0.25">
      <c r="V123" t="str">
        <v>Frequency - Per each hydrant</v>
      </c>
    </row>
    <row r="124" spans="22:22" ht="15" customHeight="1" x14ac:dyDescent="0.25">
      <c r="V124" t="str">
        <v>Inspection / Test Method - Inspection</v>
      </c>
    </row>
    <row r="125" spans="22:22" ht="15" customHeight="1" x14ac:dyDescent="0.25">
      <c r="V125" t="str">
        <v>Verification Records - Photos</v>
      </c>
    </row>
    <row r="126" spans="22:22" ht="15" customHeight="1" x14ac:dyDescent="0.25">
      <c r="V126" t="str">
        <v>Standard - NZS 4522</v>
      </c>
    </row>
    <row r="127" spans="22:22" ht="15" customHeight="1" x14ac:dyDescent="0.25">
      <c r="V127" t="str">
        <v>Signatory - Site Engineer</v>
      </c>
    </row>
    <row r="128" spans="22:22" ht="15" customHeight="1" x14ac:dyDescent="0.25">
      <c r="V128" t="str">
        <v>D5.5 - Fire Hydrant WAIHOPAI FH01 at CH90 (3)</v>
      </c>
    </row>
    <row r="129" spans="22:22" ht="15" customHeight="1" x14ac:dyDescent="0.25">
      <c r="V129" t="str">
        <v>ACTION (W, M, H) - W</v>
      </c>
    </row>
    <row r="130" spans="22:22" ht="15" customHeight="1" x14ac:dyDescent="0.25">
      <c r="V130" t="str">
        <v>Conformance Criteria (What's Required) - Paint marking, RRPM and Hydrant marker</v>
      </c>
    </row>
    <row r="131" spans="22:22" ht="15" customHeight="1" x14ac:dyDescent="0.25">
      <c r="V131" t="str">
        <v>Detail - Hydrant paint markings as per NZS4501:1972 and as per detail W18, marker post as per detail W11</v>
      </c>
    </row>
    <row r="132" spans="22:22" ht="15" customHeight="1" x14ac:dyDescent="0.25">
      <c r="V132" t="str">
        <v>Frequency - Per each hydrant</v>
      </c>
    </row>
    <row r="133" spans="22:22" ht="15" customHeight="1" x14ac:dyDescent="0.25">
      <c r="V133" t="str">
        <v>Inspection / Test Method - Inspection</v>
      </c>
    </row>
    <row r="134" spans="22:22" ht="15" customHeight="1" x14ac:dyDescent="0.25">
      <c r="V134" t="str">
        <v>Verification Records - Photos</v>
      </c>
    </row>
    <row r="135" spans="22:22" ht="15" customHeight="1" x14ac:dyDescent="0.25">
      <c r="V135" t="str">
        <v>Standard - NZS 4522</v>
      </c>
    </row>
    <row r="136" spans="22:22" ht="15" customHeight="1" x14ac:dyDescent="0.25">
      <c r="V136" t="str">
        <v>Signatory - Site Engineer</v>
      </c>
    </row>
    <row r="137" spans="22:22" ht="15" customHeight="1" x14ac:dyDescent="0.25">
      <c r="V137" t="str">
        <v>- Link in at intersection of Waihopai Street and High Street (1)</v>
      </c>
    </row>
    <row r="138" spans="22:22" ht="15" customHeight="1" x14ac:dyDescent="0.25">
      <c r="V138" t="str">
        <v>ACTION (W, M, H) - W</v>
      </c>
    </row>
    <row r="139" spans="22:22" ht="15" customHeight="1" x14ac:dyDescent="0.25">
      <c r="V139" t="str">
        <v>Conformance Criteria (What's Required) - Manifold bolts to be torqued to manufacture's specification, to be checked and witnessed by the Site representative before backfilling.</v>
      </c>
    </row>
    <row r="140" spans="22:22" ht="15" customHeight="1" x14ac:dyDescent="0.25">
      <c r="V140" t="str">
        <v>Detail - PE to DI connection to be done as per the detail I in sheet 16 of the drawing</v>
      </c>
    </row>
    <row r="141" spans="22:22" ht="15" customHeight="1" x14ac:dyDescent="0.25">
      <c r="V141" t="str">
        <v>Frequency - Before backfilling</v>
      </c>
    </row>
    <row r="142" spans="22:22" ht="15" customHeight="1" x14ac:dyDescent="0.25">
      <c r="V142" t="str">
        <v>Inspection / Test Method - Inspection</v>
      </c>
    </row>
    <row r="143" spans="22:22" ht="15" customHeight="1" x14ac:dyDescent="0.25">
      <c r="V143" t="str">
        <v>Verification Records - Photos</v>
      </c>
    </row>
    <row r="144" spans="22:22" ht="15" customHeight="1" x14ac:dyDescent="0.25">
      <c r="V144" t="str">
        <v>Standard -</v>
      </c>
    </row>
    <row r="145" spans="22:22" ht="15" customHeight="1" x14ac:dyDescent="0.25">
      <c r="V145" t="str">
        <v>Signatory - Site Engineer</v>
      </c>
    </row>
    <row r="146" spans="22:22" ht="15" customHeight="1" x14ac:dyDescent="0.25">
      <c r="V146" t="str">
        <v>- Link in at intersection of Waihopai Street and High Street (2)</v>
      </c>
    </row>
    <row r="147" spans="22:22" ht="15" customHeight="1" x14ac:dyDescent="0.25">
      <c r="V147" t="str">
        <v>ACTION (W, M, H) - W</v>
      </c>
    </row>
    <row r="148" spans="22:22" ht="15" customHeight="1" x14ac:dyDescent="0.25">
      <c r="V148" t="str">
        <v>Conformance Criteria (What's Required) - Thrust protection to be constructed (x2)</v>
      </c>
    </row>
    <row r="149" spans="22:22" ht="15" customHeight="1" x14ac:dyDescent="0.25">
      <c r="V149" t="str">
        <v>Detail - As per detail I in sheet 16 and typical details as per sheet 18</v>
      </c>
    </row>
    <row r="150" spans="22:22" ht="15" customHeight="1" x14ac:dyDescent="0.25">
      <c r="V150" t="str">
        <v>Frequency - Before backfilling</v>
      </c>
    </row>
    <row r="151" spans="22:22" ht="15" customHeight="1" x14ac:dyDescent="0.25">
      <c r="V151" t="str">
        <v>Inspection / Test Method - Inspection</v>
      </c>
    </row>
    <row r="152" spans="22:22" ht="15" customHeight="1" x14ac:dyDescent="0.25">
      <c r="V152" t="str">
        <v>Verification Records - Photos</v>
      </c>
    </row>
    <row r="153" spans="22:22" ht="15" customHeight="1" x14ac:dyDescent="0.25">
      <c r="V153" t="str">
        <v>Standard -</v>
      </c>
    </row>
    <row r="154" spans="22:22" ht="15" customHeight="1" x14ac:dyDescent="0.25">
      <c r="V154" t="str">
        <v>Signatory - Site Engineer</v>
      </c>
    </row>
    <row r="155" spans="22:22" ht="15" customHeight="1" x14ac:dyDescent="0.25">
      <c r="V155" t="str">
        <v>D8.3
D8.4 - Lateral connection to house no#11 Waihopai Street needs confirmation</v>
      </c>
    </row>
    <row r="156" spans="22:22" ht="15" customHeight="1" x14ac:dyDescent="0.25">
      <c r="V156" t="str">
        <v>ACTION (W, M, H) - W</v>
      </c>
    </row>
    <row r="157" spans="22:22" ht="15" customHeight="1" x14ac:dyDescent="0.25">
      <c r="V157" t="str">
        <v>Conformance Criteria (What's Required) - The min depth of the connection 700mm in the road and 300mm to 375mm below the GL at the boundary to the top of the toby, to be checked and witnessed by site rep.</v>
      </c>
    </row>
    <row r="158" spans="22:22" ht="15" customHeight="1" x14ac:dyDescent="0.25">
      <c r="V158" t="str">
        <v>Detail - As per fig.W20 of sheet 17 and specifications in D8.3 and D8.4</v>
      </c>
    </row>
    <row r="159" spans="22:22" ht="15" customHeight="1" x14ac:dyDescent="0.25">
      <c r="V159" t="str">
        <v>Frequency - Per each connection</v>
      </c>
    </row>
    <row r="160" spans="22:22" ht="15" customHeight="1" x14ac:dyDescent="0.25">
      <c r="V160" t="str">
        <v>Inspection / Test Method - Inspection</v>
      </c>
    </row>
    <row r="161" spans="22:22" ht="15" customHeight="1" x14ac:dyDescent="0.25">
      <c r="V161" t="str">
        <v>Verification Records - Photos</v>
      </c>
    </row>
    <row r="162" spans="22:22" ht="15" customHeight="1" x14ac:dyDescent="0.25">
      <c r="V162" t="str">
        <v>Standard - AS/NZS 4129</v>
      </c>
    </row>
    <row r="163" spans="22:22" ht="15" customHeight="1" x14ac:dyDescent="0.25">
      <c r="V163" t="str">
        <v>Signatory - Engineers Representative</v>
      </c>
    </row>
    <row r="164" spans="22:22" ht="15" customHeight="1" x14ac:dyDescent="0.25">
      <c r="V164" t="str">
        <v>D8.3
D8.4 - Lateral connection to house no#22 Waihopai Street</v>
      </c>
    </row>
    <row r="165" spans="22:22" ht="15" customHeight="1" x14ac:dyDescent="0.25">
      <c r="V165" t="str">
        <v>ACTION (W, M, H) - W</v>
      </c>
    </row>
    <row r="166" spans="22:22" ht="15" customHeight="1" x14ac:dyDescent="0.25">
      <c r="V166" t="str">
        <v>Conformance Criteria (What's Required) - The min depth of the connection 700mm in the road and 300mm to 375mm below the GL at the boundary to the top of the toby, to be checked and witnessed by site rep.</v>
      </c>
    </row>
    <row r="167" spans="22:22" ht="15" customHeight="1" x14ac:dyDescent="0.25">
      <c r="V167" t="str">
        <v>Detail - As per fig.W20 of sheet 17 and specifications in D8.3 and D8.4</v>
      </c>
    </row>
    <row r="168" spans="22:22" ht="15" customHeight="1" x14ac:dyDescent="0.25">
      <c r="V168" t="str">
        <v>Frequency - Per each connection</v>
      </c>
    </row>
    <row r="169" spans="22:22" ht="15" customHeight="1" x14ac:dyDescent="0.25">
      <c r="V169" t="str">
        <v>Inspection / Test Method - Inspection</v>
      </c>
    </row>
    <row r="170" spans="22:22" ht="15" customHeight="1" x14ac:dyDescent="0.25">
      <c r="V170" t="str">
        <v>Verification Records - Photos</v>
      </c>
    </row>
    <row r="171" spans="22:22" ht="15" customHeight="1" x14ac:dyDescent="0.25">
      <c r="V171" t="str">
        <v>Standard - AS/NZS 4129</v>
      </c>
    </row>
    <row r="172" spans="22:22" ht="15" customHeight="1" x14ac:dyDescent="0.25">
      <c r="V172" t="str">
        <v>Signatory - Site Engineer</v>
      </c>
    </row>
    <row r="173" spans="22:22" ht="15" customHeight="1" x14ac:dyDescent="0.25">
      <c r="V173" t="str">
        <v>D5.4.2 - Isolation Valve WAIHOPAI-HIGH CH126 (1)</v>
      </c>
    </row>
    <row r="174" spans="22:22" ht="15" customHeight="1" x14ac:dyDescent="0.25">
      <c r="V174" t="str">
        <v>ACTION (W, M, H) - W</v>
      </c>
    </row>
    <row r="175" spans="22:22" ht="15" customHeight="1" x14ac:dyDescent="0.25">
      <c r="V175" t="str">
        <v>Conformance Criteria (What's Required) - Spindle height to be max 600mm from surface</v>
      </c>
    </row>
    <row r="176" spans="22:22" ht="15" customHeight="1" x14ac:dyDescent="0.25">
      <c r="V176" t="str">
        <v>Detail - The valve should be installed in accordance with the standard drawing details in sheet 17 fig.W4 CHAR(AMP) W9</v>
      </c>
    </row>
    <row r="177" spans="22:22" ht="15" customHeight="1" x14ac:dyDescent="0.25">
      <c r="V177" t="str">
        <v>Frequency - Per each valve</v>
      </c>
    </row>
    <row r="178" spans="22:22" ht="15" customHeight="1" x14ac:dyDescent="0.25">
      <c r="V178" t="str">
        <v>Inspection / Test Method - Inspection</v>
      </c>
    </row>
    <row r="179" spans="22:22" ht="15" customHeight="1" x14ac:dyDescent="0.25">
      <c r="V179" t="str">
        <v>Verification Records - Photos</v>
      </c>
    </row>
    <row r="180" spans="22:22" ht="15" customHeight="1" x14ac:dyDescent="0.25">
      <c r="V180" t="str">
        <v>Standard -</v>
      </c>
    </row>
    <row r="181" spans="22:22" ht="15" customHeight="1" x14ac:dyDescent="0.25">
      <c r="V181" t="str">
        <v>Signatory - Site Engineer</v>
      </c>
    </row>
    <row r="182" spans="22:22" ht="15" customHeight="1" x14ac:dyDescent="0.25">
      <c r="V182" t="str">
        <v>D5.4.2 - Isolation Valve WAIHOPAI-HIGH CH126 (2)</v>
      </c>
    </row>
    <row r="183" spans="22:22" ht="15" customHeight="1" x14ac:dyDescent="0.25">
      <c r="V183" t="str">
        <v>ACTION (W, M, H) - W</v>
      </c>
    </row>
    <row r="184" spans="22:22" ht="15" customHeight="1" x14ac:dyDescent="0.25">
      <c r="V184" t="str">
        <v>Conformance Criteria (What's Required) - Thrust wall installed</v>
      </c>
    </row>
    <row r="185" spans="22:22" ht="15" customHeight="1" x14ac:dyDescent="0.25">
      <c r="V185" t="str">
        <v>Detail - Thrust wall constructed as per fig.W9 of page 17 of the drawings</v>
      </c>
    </row>
    <row r="186" spans="22:22" ht="15" customHeight="1" x14ac:dyDescent="0.25">
      <c r="V186" t="str">
        <v>Frequency - Per each valve</v>
      </c>
    </row>
    <row r="187" spans="22:22" ht="15" customHeight="1" x14ac:dyDescent="0.25">
      <c r="V187" t="str">
        <v>Inspection / Test Method - Inspection</v>
      </c>
    </row>
    <row r="188" spans="22:22" ht="15" customHeight="1" x14ac:dyDescent="0.25">
      <c r="V188" t="str">
        <v>Verification Records - Photos</v>
      </c>
    </row>
    <row r="189" spans="22:22" ht="15" customHeight="1" x14ac:dyDescent="0.25">
      <c r="V189" t="str">
        <v>Standard -</v>
      </c>
    </row>
    <row r="190" spans="22:22" ht="15" customHeight="1" x14ac:dyDescent="0.25">
      <c r="V190" t="str">
        <v>Signatory - Site Engineer</v>
      </c>
    </row>
    <row r="191" spans="22:22" ht="15" customHeight="1" x14ac:dyDescent="0.25">
      <c r="V191" t="str">
        <v>D5.4.2 - Isolation Valve WAIHOPAI-HIGH CH126 (3)</v>
      </c>
    </row>
    <row r="192" spans="22:22" ht="15" customHeight="1" x14ac:dyDescent="0.25">
      <c r="V192" t="str">
        <v>ACTION (W, M, H) - W</v>
      </c>
    </row>
    <row r="193" spans="22:22" ht="15" customHeight="1" x14ac:dyDescent="0.25">
      <c r="V193" t="str">
        <v>Conformance Criteria (What's Required) - Surface box finish</v>
      </c>
    </row>
    <row r="194" spans="22:22" ht="15" customHeight="1" x14ac:dyDescent="0.25">
      <c r="V194" t="str">
        <v>Detail - cast iron valve box to be flush with the finished surface level.</v>
      </c>
    </row>
    <row r="195" spans="22:22" ht="15" customHeight="1" x14ac:dyDescent="0.25">
      <c r="V195" t="str">
        <v>Frequency - Per each valve</v>
      </c>
    </row>
    <row r="196" spans="22:22" ht="15" customHeight="1" x14ac:dyDescent="0.25">
      <c r="V196" t="str">
        <v>Inspection / Test Method - Inspection</v>
      </c>
    </row>
    <row r="197" spans="22:22" ht="15" customHeight="1" x14ac:dyDescent="0.25">
      <c r="V197" t="str">
        <v>Verification Records - Photos</v>
      </c>
    </row>
    <row r="198" spans="22:22" ht="15" customHeight="1" x14ac:dyDescent="0.25">
      <c r="V198" t="str">
        <v>Standard -</v>
      </c>
    </row>
    <row r="199" spans="22:22" ht="15" customHeight="1" x14ac:dyDescent="0.25">
      <c r="V199" t="str">
        <v>Signatory - Site Engineer</v>
      </c>
    </row>
    <row r="200" spans="22:22" ht="15" customHeight="1" x14ac:dyDescent="0.25">
      <c r="V200" t="str">
        <v>D8.3
D8.4 - Lateral connection to house no#26 Waihopai Street</v>
      </c>
    </row>
    <row r="201" spans="22:22" ht="15" customHeight="1" x14ac:dyDescent="0.25">
      <c r="V201" t="str">
        <v>ACTION (W, M, H) - W</v>
      </c>
    </row>
    <row r="202" spans="22:22" ht="15" customHeight="1" x14ac:dyDescent="0.25">
      <c r="V202" t="str">
        <v>Conformance Criteria (What's Required) - The min depth of the connection 700mm in the road and 300mm to 375mm below the GL at the boundary to the top of the toby, to be checked and witnessed by site rep.</v>
      </c>
    </row>
    <row r="203" spans="22:22" ht="15" customHeight="1" x14ac:dyDescent="0.25">
      <c r="V203" t="str">
        <v>Detail - As per fig.W20 of sheet 17 and specifications in D8.3 and D8.4</v>
      </c>
    </row>
    <row r="204" spans="22:22" ht="15" customHeight="1" x14ac:dyDescent="0.25">
      <c r="V204" t="str">
        <v>Frequency - Per each connection</v>
      </c>
    </row>
    <row r="205" spans="22:22" ht="15" customHeight="1" x14ac:dyDescent="0.25">
      <c r="V205" t="str">
        <v>Inspection / Test Method - Inspection</v>
      </c>
    </row>
    <row r="206" spans="22:22" ht="15" customHeight="1" x14ac:dyDescent="0.25">
      <c r="V206" t="str">
        <v>Verification Records - Photos</v>
      </c>
    </row>
    <row r="207" spans="22:22" ht="15" customHeight="1" x14ac:dyDescent="0.25">
      <c r="V207" t="str">
        <v>Standard - AS/NZS 4129</v>
      </c>
    </row>
    <row r="208" spans="22:22" ht="15" customHeight="1" x14ac:dyDescent="0.25">
      <c r="V208" t="str">
        <v>Signatory - Site Engineer</v>
      </c>
    </row>
    <row r="209" spans="22:22" ht="15" customHeight="1" x14ac:dyDescent="0.25">
      <c r="V209" t="str">
        <v>D8.3
D8.4 - Lateral connection to house no#25 Waihopai Street</v>
      </c>
    </row>
    <row r="210" spans="22:22" ht="15" customHeight="1" x14ac:dyDescent="0.25">
      <c r="V210" t="str">
        <v>ACTION (W, M, H) - W</v>
      </c>
    </row>
    <row r="211" spans="22:22" ht="15" customHeight="1" x14ac:dyDescent="0.25">
      <c r="V211" t="str">
        <v>Conformance Criteria (What's Required) - The min depth of the connection 700mm in the road and 300mm to 375mm below the GL at the boundary to the top of the toby, to be checked and witnessed by site rep.</v>
      </c>
    </row>
    <row r="212" spans="22:22" ht="15" customHeight="1" x14ac:dyDescent="0.25">
      <c r="V212" t="str">
        <v>Detail - As per fig.W20 of sheet 17 and specifications in D8.3 and D8.4</v>
      </c>
    </row>
    <row r="213" spans="22:22" ht="15" customHeight="1" x14ac:dyDescent="0.25">
      <c r="V213" t="str">
        <v>Frequency - Per each connection</v>
      </c>
    </row>
    <row r="214" spans="22:22" ht="15" customHeight="1" x14ac:dyDescent="0.25">
      <c r="V214" t="str">
        <v>Inspection / Test Method - Inspection</v>
      </c>
    </row>
    <row r="215" spans="22:22" ht="15" customHeight="1" x14ac:dyDescent="0.25">
      <c r="V215" t="str">
        <v>Verification Records - Photos</v>
      </c>
    </row>
    <row r="216" spans="22:22" ht="15" customHeight="1" x14ac:dyDescent="0.25">
      <c r="V216" t="str">
        <v>Standard - AS/NZS 4129</v>
      </c>
    </row>
    <row r="217" spans="22:22" ht="15" customHeight="1" x14ac:dyDescent="0.25">
      <c r="V217" t="str">
        <v>Signatory - Site Engineer</v>
      </c>
    </row>
    <row r="218" spans="22:22" ht="15" customHeight="1" x14ac:dyDescent="0.25">
      <c r="V218" t="str">
        <v>D8.3
D8.4 - Lateral connection to house no#29 Waihopai Street</v>
      </c>
    </row>
    <row r="219" spans="22:22" ht="15" customHeight="1" x14ac:dyDescent="0.25">
      <c r="V219" t="str">
        <v>ACTION (W, M, H) - W</v>
      </c>
    </row>
    <row r="220" spans="22:22" ht="15" customHeight="1" x14ac:dyDescent="0.25">
      <c r="V220" t="str">
        <v>Conformance Criteria (What's Required) - The min depth of the connection 700mm in the road and 300mm to 375mm below the GL at the boundary to the top of the toby, to be checked and witnessed by site rep.</v>
      </c>
    </row>
    <row r="221" spans="22:22" ht="15" customHeight="1" x14ac:dyDescent="0.25">
      <c r="V221" t="str">
        <v>Detail - As per fig.W20 of sheet 17 and specifications in D8.3 and D8.4</v>
      </c>
    </row>
    <row r="222" spans="22:22" ht="15" customHeight="1" x14ac:dyDescent="0.25">
      <c r="V222" t="str">
        <v>Frequency - Per each connection</v>
      </c>
    </row>
    <row r="223" spans="22:22" ht="15" customHeight="1" x14ac:dyDescent="0.25">
      <c r="V223" t="str">
        <v>Inspection / Test Method - Inspection</v>
      </c>
    </row>
    <row r="224" spans="22:22" ht="15" customHeight="1" x14ac:dyDescent="0.25">
      <c r="V224" t="str">
        <v>Verification Records - Photos</v>
      </c>
    </row>
    <row r="225" spans="22:22" ht="15" customHeight="1" x14ac:dyDescent="0.25">
      <c r="V225" t="str">
        <v>Standard - AS/NZS 4129</v>
      </c>
    </row>
    <row r="226" spans="22:22" ht="15" customHeight="1" x14ac:dyDescent="0.25">
      <c r="V226" t="str">
        <v>Signatory - Site Engineer</v>
      </c>
    </row>
    <row r="227" spans="22:22" ht="15" customHeight="1" x14ac:dyDescent="0.25">
      <c r="V227" t="str">
        <v>D5.5 - Fire Hydrant WAIHOPAI FH02 at CH178 (1)</v>
      </c>
    </row>
    <row r="228" spans="22:22" ht="15" customHeight="1" x14ac:dyDescent="0.25">
      <c r="V228" t="str">
        <v>ACTION (W, M, H) - W</v>
      </c>
    </row>
    <row r="229" spans="22:22" ht="15" customHeight="1" x14ac:dyDescent="0.25">
      <c r="V229" t="str">
        <v>Conformance Criteria (What's Required) - Hydrant outlet is between 200mm CHAR(AMP) 400mm from the finished ground level</v>
      </c>
    </row>
    <row r="230" spans="22:22" ht="15" customHeight="1" x14ac:dyDescent="0.25">
      <c r="V230" t="str">
        <v>Detail - The fire hydrant should be installed in accordance with the standard drawing details in sheet 17 fig.W1. section 3 of NZS 4522.</v>
      </c>
    </row>
    <row r="231" spans="22:22" ht="15" customHeight="1" x14ac:dyDescent="0.25">
      <c r="V231" t="str">
        <v>Frequency - Per each hydrant</v>
      </c>
    </row>
    <row r="232" spans="22:22" ht="15" customHeight="1" x14ac:dyDescent="0.25">
      <c r="V232" t="str">
        <v>Inspection / Test Method - Inspection</v>
      </c>
    </row>
    <row r="233" spans="22:22" ht="15" customHeight="1" x14ac:dyDescent="0.25">
      <c r="V233" t="str">
        <v>Verification Records - Photos</v>
      </c>
    </row>
    <row r="234" spans="22:22" ht="15" customHeight="1" x14ac:dyDescent="0.25">
      <c r="V234" t="str">
        <v>Standard - NZS 4522</v>
      </c>
    </row>
    <row r="235" spans="22:22" ht="15" customHeight="1" x14ac:dyDescent="0.25">
      <c r="V235" t="str">
        <v>Signatory - Site Engineer</v>
      </c>
    </row>
    <row r="236" spans="22:22" ht="15" customHeight="1" x14ac:dyDescent="0.25">
      <c r="V236" t="str">
        <v>D5.5 - Fire Hydrant WAIHOPAI FH02 at CH178 (2)</v>
      </c>
    </row>
    <row r="237" spans="22:22" ht="15" customHeight="1" x14ac:dyDescent="0.25">
      <c r="V237" t="str">
        <v>ACTION (W, M, H) - W</v>
      </c>
    </row>
    <row r="238" spans="22:22" ht="15" customHeight="1" x14ac:dyDescent="0.25">
      <c r="V238" t="str">
        <v>Conformance Criteria (What's Required) - Surface box finish</v>
      </c>
    </row>
    <row r="239" spans="22:22" ht="15" customHeight="1" x14ac:dyDescent="0.25">
      <c r="V239" t="str">
        <v>Detail - cast iron valve box to be flush with the finished surface level.</v>
      </c>
    </row>
    <row r="240" spans="22:22" ht="15" customHeight="1" x14ac:dyDescent="0.25">
      <c r="V240" t="str">
        <v>Frequency - Per each hydrant</v>
      </c>
    </row>
    <row r="241" spans="22:22" ht="15" customHeight="1" x14ac:dyDescent="0.25">
      <c r="V241" t="str">
        <v>Inspection / Test Method - Inspection</v>
      </c>
    </row>
    <row r="242" spans="22:22" ht="15" customHeight="1" x14ac:dyDescent="0.25">
      <c r="V242" t="str">
        <v>Verification Records - Photos</v>
      </c>
    </row>
    <row r="243" spans="22:22" ht="15" customHeight="1" x14ac:dyDescent="0.25">
      <c r="V243" t="str">
        <v>Standard - NZS 4522</v>
      </c>
    </row>
    <row r="244" spans="22:22" ht="15" customHeight="1" x14ac:dyDescent="0.25">
      <c r="V244" t="str">
        <v>Signatory - Site Engineer</v>
      </c>
    </row>
    <row r="245" spans="22:22" ht="15" customHeight="1" x14ac:dyDescent="0.25">
      <c r="V245" t="str">
        <v>D5.5 - Fire Hydrant WAIHOPAI FH02 at CH178 (3)</v>
      </c>
    </row>
    <row r="246" spans="22:22" ht="15" customHeight="1" x14ac:dyDescent="0.25">
      <c r="V246" t="str">
        <v>ACTION (W, M, H) - W</v>
      </c>
    </row>
    <row r="247" spans="22:22" ht="15" customHeight="1" x14ac:dyDescent="0.25">
      <c r="V247" t="str">
        <v>Conformance Criteria (What's Required) - Paint marking, RRPM and Hydrant marker</v>
      </c>
    </row>
    <row r="248" spans="22:22" ht="15" customHeight="1" x14ac:dyDescent="0.25">
      <c r="V248" t="str">
        <v>Detail - Hydrant paint markings as per NZS4501:1972 and as per detail W18, marker post as per detail W11</v>
      </c>
    </row>
    <row r="249" spans="22:22" ht="15" customHeight="1" x14ac:dyDescent="0.25">
      <c r="V249" t="str">
        <v>Frequency - Per each hydrant</v>
      </c>
    </row>
    <row r="250" spans="22:22" ht="15" customHeight="1" x14ac:dyDescent="0.25">
      <c r="V250" t="str">
        <v>Inspection / Test Method - Inspection</v>
      </c>
    </row>
    <row r="251" spans="22:22" ht="15" customHeight="1" x14ac:dyDescent="0.25">
      <c r="V251" t="str">
        <v>Verification Records - Photos</v>
      </c>
    </row>
    <row r="252" spans="22:22" ht="15" customHeight="1" x14ac:dyDescent="0.25">
      <c r="V252" t="str">
        <v>Standard - NZS 4522</v>
      </c>
    </row>
    <row r="253" spans="22:22" ht="15" customHeight="1" x14ac:dyDescent="0.25">
      <c r="V253" t="str">
        <v>Signatory - Site Engineer</v>
      </c>
    </row>
    <row r="254" spans="22:22" ht="15" customHeight="1" x14ac:dyDescent="0.25">
      <c r="V254" t="str">
        <v>D8.3
D8.4 - Lateral connection to house no#30 Waihopai Street</v>
      </c>
    </row>
    <row r="255" spans="22:22" ht="15" customHeight="1" x14ac:dyDescent="0.25">
      <c r="V255" t="str">
        <v>ACTION (W, M, H) - W</v>
      </c>
    </row>
    <row r="256" spans="22:22" ht="15" customHeight="1" x14ac:dyDescent="0.25">
      <c r="V256" t="str">
        <v>Conformance Criteria (What's Required) - The min depth of the connection 700mm in the road and 300mm to 375mm below the GL at the boundary to the top of the toby, to be checked and witnessed by site rep.</v>
      </c>
    </row>
    <row r="257" spans="22:22" ht="15" customHeight="1" x14ac:dyDescent="0.25">
      <c r="V257" t="str">
        <v>Detail - As per fig.W20 of sheet 17 and specifications in D8.3 and D8.4</v>
      </c>
    </row>
    <row r="258" spans="22:22" ht="15" customHeight="1" x14ac:dyDescent="0.25">
      <c r="V258" t="str">
        <v>Frequency - Per each connection</v>
      </c>
    </row>
    <row r="259" spans="22:22" ht="15" customHeight="1" x14ac:dyDescent="0.25">
      <c r="V259" t="str">
        <v>Inspection / Test Method - Inspection</v>
      </c>
    </row>
    <row r="260" spans="22:22" ht="15" customHeight="1" x14ac:dyDescent="0.25">
      <c r="V260" t="str">
        <v>Verification Records - Photos</v>
      </c>
    </row>
    <row r="261" spans="22:22" ht="15" customHeight="1" x14ac:dyDescent="0.25">
      <c r="V261" t="str">
        <v>Standard - AS/NZS 4129</v>
      </c>
    </row>
    <row r="262" spans="22:22" ht="15" customHeight="1" x14ac:dyDescent="0.25">
      <c r="V262" t="str">
        <v>Signatory - Site Engineer</v>
      </c>
    </row>
    <row r="263" spans="22:22" ht="15" customHeight="1" x14ac:dyDescent="0.25">
      <c r="V263" t="str">
        <v>D8.3
D8.4 - Lateral connection to house no#38 Waihopai Street</v>
      </c>
    </row>
    <row r="264" spans="22:22" ht="15" customHeight="1" x14ac:dyDescent="0.25">
      <c r="V264" t="str">
        <v>ACTION (W, M, H) - W</v>
      </c>
    </row>
    <row r="265" spans="22:22" ht="15" customHeight="1" x14ac:dyDescent="0.25">
      <c r="V265" t="str">
        <v>Conformance Criteria (What's Required) - The min depth of the connection 700mm in the road and 300mm to 375mm below the GL at the boundary to the top of the toby, to be checked and witnessed by site rep.</v>
      </c>
    </row>
    <row r="266" spans="22:22" ht="15" customHeight="1" x14ac:dyDescent="0.25">
      <c r="V266" t="str">
        <v>Detail - As per fig.W20 of sheet 17 and specifications in D8.3 and D8.4</v>
      </c>
    </row>
    <row r="267" spans="22:22" ht="15" customHeight="1" x14ac:dyDescent="0.25">
      <c r="V267" t="str">
        <v>Frequency - Per each connection</v>
      </c>
    </row>
    <row r="268" spans="22:22" ht="15" customHeight="1" x14ac:dyDescent="0.25">
      <c r="V268" t="str">
        <v>Inspection / Test Method - Inspection</v>
      </c>
    </row>
    <row r="269" spans="22:22" ht="15" customHeight="1" x14ac:dyDescent="0.25">
      <c r="V269" t="str">
        <v>Verification Records - Photos</v>
      </c>
    </row>
    <row r="270" spans="22:22" ht="15" customHeight="1" x14ac:dyDescent="0.25">
      <c r="V270" t="str">
        <v>Standard - AS/NZS 4129</v>
      </c>
    </row>
    <row r="271" spans="22:22" ht="15" customHeight="1" x14ac:dyDescent="0.25">
      <c r="V271" t="str">
        <v>Signatory - Site Engineer</v>
      </c>
    </row>
    <row r="272" spans="22:22" ht="15" customHeight="1" x14ac:dyDescent="0.25">
      <c r="V272" t="str">
        <v>D8.3
D8.4 - Lateral connection to house no#33 Waihopai Street</v>
      </c>
    </row>
    <row r="273" spans="22:22" ht="15" customHeight="1" x14ac:dyDescent="0.25">
      <c r="V273" t="str">
        <v>ACTION (W, M, H) - W</v>
      </c>
    </row>
    <row r="274" spans="22:22" ht="15" customHeight="1" x14ac:dyDescent="0.25">
      <c r="V274" t="str">
        <v>Conformance Criteria (What's Required) - The min depth of the connection 700mm in the road and 300mm to 375mm below the GL at the boundary to the top of the toby, to be checked and witnessed by site rep.</v>
      </c>
    </row>
    <row r="275" spans="22:22" ht="15" customHeight="1" x14ac:dyDescent="0.25">
      <c r="V275" t="str">
        <v>Detail - As per fig.W20 of sheet 17 and specifications in D8.3 and D8.4</v>
      </c>
    </row>
    <row r="276" spans="22:22" ht="15" customHeight="1" x14ac:dyDescent="0.25">
      <c r="V276" t="str">
        <v>Frequency - Per each connection</v>
      </c>
    </row>
    <row r="277" spans="22:22" ht="15" customHeight="1" x14ac:dyDescent="0.25">
      <c r="V277" t="str">
        <v>Inspection / Test Method - Inspection</v>
      </c>
    </row>
    <row r="278" spans="22:22" ht="15" customHeight="1" x14ac:dyDescent="0.25">
      <c r="V278" t="str">
        <v>Verification Records - Photos</v>
      </c>
    </row>
    <row r="279" spans="22:22" ht="15" customHeight="1" x14ac:dyDescent="0.25">
      <c r="V279" t="str">
        <v>Standard - AS/NZS 4129</v>
      </c>
    </row>
    <row r="280" spans="22:22" ht="15" customHeight="1" x14ac:dyDescent="0.25">
      <c r="V280" t="str">
        <v>Signatory - Site Engineer</v>
      </c>
    </row>
    <row r="281" spans="22:22" ht="15" customHeight="1" x14ac:dyDescent="0.25">
      <c r="V281" t="str">
        <v>- Link in at intersection of Waihopai and Terrace Streets (1)</v>
      </c>
    </row>
    <row r="282" spans="22:22" ht="15" customHeight="1" x14ac:dyDescent="0.25">
      <c r="V282" t="str">
        <v>ACTION (W, M, H) - W</v>
      </c>
    </row>
    <row r="283" spans="22:22" ht="15" customHeight="1" x14ac:dyDescent="0.25">
      <c r="V283" t="str">
        <v>Conformance Criteria (What's Required) - Manifold bolts to be torqued to manufacture's specification, to be checked and witnessed by the Site representative before backfilling.</v>
      </c>
    </row>
    <row r="284" spans="22:22" ht="15" customHeight="1" x14ac:dyDescent="0.25">
      <c r="V284" t="str">
        <v>Detail - PE to DI connection to be done as per the detail J in sheet 16 of the drawing</v>
      </c>
    </row>
    <row r="285" spans="22:22" ht="15" customHeight="1" x14ac:dyDescent="0.25">
      <c r="V285" t="str">
        <v>Frequency - Before backfilling</v>
      </c>
    </row>
    <row r="286" spans="22:22" ht="15" customHeight="1" x14ac:dyDescent="0.25">
      <c r="V286" t="str">
        <v>Inspection / Test Method - Inspection</v>
      </c>
    </row>
    <row r="287" spans="22:22" ht="15" customHeight="1" x14ac:dyDescent="0.25">
      <c r="V287" t="str">
        <v>Verification Records - Photos</v>
      </c>
    </row>
    <row r="288" spans="22:22" ht="15" customHeight="1" x14ac:dyDescent="0.25">
      <c r="V288" t="str">
        <v>Standard -</v>
      </c>
    </row>
    <row r="289" spans="22:22" ht="15" customHeight="1" x14ac:dyDescent="0.25">
      <c r="V289" t="str">
        <v>Signatory - Site Engineer</v>
      </c>
    </row>
    <row r="290" spans="22:22" ht="15" customHeight="1" x14ac:dyDescent="0.25">
      <c r="V290" t="str">
        <v>- Link in at intersection of Waihopai and Terrace Streets (2)</v>
      </c>
    </row>
    <row r="291" spans="22:22" ht="15" customHeight="1" x14ac:dyDescent="0.25">
      <c r="V291" t="str">
        <v>ACTION (W, M, H) - W</v>
      </c>
    </row>
    <row r="292" spans="22:22" ht="15" customHeight="1" x14ac:dyDescent="0.25">
      <c r="V292" t="str">
        <v>Conformance Criteria (What's Required) - Thrust protection to be constructed (x2)</v>
      </c>
    </row>
    <row r="293" spans="22:22" ht="15" customHeight="1" x14ac:dyDescent="0.25">
      <c r="V293" t="str">
        <v>Detail - As per detail J in sheet 16 and typical details as per sheet 18</v>
      </c>
    </row>
    <row r="294" spans="22:22" ht="15" customHeight="1" x14ac:dyDescent="0.25">
      <c r="V294" t="str">
        <v>Frequency - Before backfilling</v>
      </c>
    </row>
    <row r="295" spans="22:22" ht="15" customHeight="1" x14ac:dyDescent="0.25">
      <c r="V295" t="str">
        <v>Inspection / Test Method - Inspection</v>
      </c>
    </row>
    <row r="296" spans="22:22" ht="15" customHeight="1" x14ac:dyDescent="0.25">
      <c r="V296" t="str">
        <v>Verification Records - Photos</v>
      </c>
    </row>
    <row r="297" spans="22:22" ht="15" customHeight="1" x14ac:dyDescent="0.25">
      <c r="V297" t="str">
        <v>Standard -</v>
      </c>
    </row>
    <row r="298" spans="22:22" ht="15" customHeight="1" x14ac:dyDescent="0.25">
      <c r="V298" t="str">
        <v>Signatory - Site Engineer</v>
      </c>
    </row>
    <row r="299" spans="22:22" ht="15" customHeight="1" x14ac:dyDescent="0.25">
      <c r="V299" t="str">
        <v>- Capping of existing tees to blank abandoned ends. Intersection of Waihopai and Terrace Streets</v>
      </c>
    </row>
    <row r="300" spans="22:22" ht="15" customHeight="1" x14ac:dyDescent="0.25">
      <c r="V300" t="str">
        <v>ACTION (W, M, H) - W</v>
      </c>
    </row>
    <row r="301" spans="22:22" ht="15" customHeight="1" x14ac:dyDescent="0.25">
      <c r="V301" t="str">
        <v>Conformance Criteria (What's Required) - Tee ends blanked and thrust protected</v>
      </c>
    </row>
    <row r="302" spans="22:22" ht="15" customHeight="1" x14ac:dyDescent="0.25">
      <c r="V302" t="str">
        <v>Detail - As per typical details in sheet 18</v>
      </c>
    </row>
    <row r="303" spans="22:22" ht="15" customHeight="1" x14ac:dyDescent="0.25">
      <c r="V303" t="str">
        <v>Frequency - per connection</v>
      </c>
    </row>
    <row r="304" spans="22:22" ht="15" customHeight="1" x14ac:dyDescent="0.25">
      <c r="V304" t="str">
        <v>Inspection / Test Method - Inspection</v>
      </c>
    </row>
    <row r="305" spans="22:22" ht="15" customHeight="1" x14ac:dyDescent="0.25">
      <c r="V305" t="str">
        <v>Verification Records - Photos</v>
      </c>
    </row>
    <row r="306" spans="22:22" ht="15" customHeight="1" x14ac:dyDescent="0.25">
      <c r="V306" t="str">
        <v>Standard - AS/NZS 4130</v>
      </c>
    </row>
    <row r="307" spans="22:22" ht="15" customHeight="1" x14ac:dyDescent="0.25">
      <c r="V307" t="str">
        <v>Signatory - Site Engineer</v>
      </c>
    </row>
    <row r="308" spans="22:22" ht="15" customHeight="1" x14ac:dyDescent="0.25">
      <c r="V308" t="str">
        <v>D5.4.2 - Isolation Valve WAIHOPAI-TERRACE CH238 (1)</v>
      </c>
    </row>
    <row r="309" spans="22:22" ht="15" customHeight="1" x14ac:dyDescent="0.25">
      <c r="V309" t="str">
        <v>ACTION (W, M, H) - W</v>
      </c>
    </row>
    <row r="310" spans="22:22" ht="15" customHeight="1" x14ac:dyDescent="0.25">
      <c r="V310" t="str">
        <v>Conformance Criteria (What's Required) - Spindle height to be max 600mm from surface</v>
      </c>
    </row>
    <row r="311" spans="22:22" ht="15" customHeight="1" x14ac:dyDescent="0.25">
      <c r="V311" t="str">
        <v>Detail - The valve should be installed in accordance with the standard drawing details in sheet 17 fig.W4 CHAR(AMP) W9</v>
      </c>
    </row>
    <row r="312" spans="22:22" ht="15" customHeight="1" x14ac:dyDescent="0.25">
      <c r="V312" t="str">
        <v>Frequency - Per each valve</v>
      </c>
    </row>
    <row r="313" spans="22:22" ht="15" customHeight="1" x14ac:dyDescent="0.25">
      <c r="V313" t="str">
        <v>Inspection / Test Method - Inspection</v>
      </c>
    </row>
    <row r="314" spans="22:22" ht="15" customHeight="1" x14ac:dyDescent="0.25">
      <c r="V314" t="str">
        <v>Verification Records - Photos</v>
      </c>
    </row>
    <row r="315" spans="22:22" ht="15" customHeight="1" x14ac:dyDescent="0.25">
      <c r="V315" t="str">
        <v>Standard -</v>
      </c>
    </row>
    <row r="316" spans="22:22" ht="15" customHeight="1" x14ac:dyDescent="0.25">
      <c r="V316" t="str">
        <v>Signatory - Site Engineer</v>
      </c>
    </row>
    <row r="317" spans="22:22" ht="15" customHeight="1" x14ac:dyDescent="0.25">
      <c r="V317" t="str">
        <v>D5.4.2 - Isolation Valve WAIHOPAI-TERRACE CH238 (2)</v>
      </c>
    </row>
    <row r="318" spans="22:22" ht="15" customHeight="1" x14ac:dyDescent="0.25">
      <c r="V318" t="str">
        <v>ACTION (W, M, H) - W</v>
      </c>
    </row>
    <row r="319" spans="22:22" ht="15" customHeight="1" x14ac:dyDescent="0.25">
      <c r="V319" t="str">
        <v>Conformance Criteria (What's Required) - Thrust wall installed</v>
      </c>
    </row>
    <row r="320" spans="22:22" ht="15" customHeight="1" x14ac:dyDescent="0.25">
      <c r="V320" t="str">
        <v>Detail - Thrust wall constructed as per fig.W9 of page 17 of the drawings</v>
      </c>
    </row>
    <row r="321" spans="22:22" ht="15" customHeight="1" x14ac:dyDescent="0.25">
      <c r="V321" t="str">
        <v>Frequency - Per each valve</v>
      </c>
    </row>
    <row r="322" spans="22:22" ht="15" customHeight="1" x14ac:dyDescent="0.25">
      <c r="V322" t="str">
        <v>Inspection / Test Method - Inspection</v>
      </c>
    </row>
    <row r="323" spans="22:22" ht="15" customHeight="1" x14ac:dyDescent="0.25">
      <c r="V323" t="str">
        <v>Verification Records - Photos</v>
      </c>
    </row>
    <row r="324" spans="22:22" ht="15" customHeight="1" x14ac:dyDescent="0.25">
      <c r="V324" t="str">
        <v>Standard -</v>
      </c>
    </row>
    <row r="325" spans="22:22" ht="15" customHeight="1" x14ac:dyDescent="0.25">
      <c r="V325" t="str">
        <v>Signatory - Site Engineer</v>
      </c>
    </row>
    <row r="326" spans="22:22" ht="15" customHeight="1" x14ac:dyDescent="0.25">
      <c r="V326" t="str">
        <v>D5.4.2 - Isolation Valve WAIHOPAI-TERRACE CH238 (3)</v>
      </c>
    </row>
    <row r="327" spans="22:22" ht="15" customHeight="1" x14ac:dyDescent="0.25">
      <c r="V327" t="str">
        <v>ACTION (W, M, H) - W</v>
      </c>
    </row>
    <row r="328" spans="22:22" ht="15" customHeight="1" x14ac:dyDescent="0.25">
      <c r="V328" t="str">
        <v>Conformance Criteria (What's Required) - Surface box finish</v>
      </c>
    </row>
    <row r="329" spans="22:22" ht="15" customHeight="1" x14ac:dyDescent="0.25">
      <c r="V329" t="str">
        <v>Detail - cast iron valve box to be flush with the finished surface level.</v>
      </c>
    </row>
    <row r="330" spans="22:22" ht="15" customHeight="1" x14ac:dyDescent="0.25">
      <c r="V330" t="str">
        <v>Frequency - Per each valve</v>
      </c>
    </row>
    <row r="331" spans="22:22" ht="15" customHeight="1" x14ac:dyDescent="0.25">
      <c r="V331" t="str">
        <v>Inspection / Test Method - Inspection</v>
      </c>
    </row>
    <row r="332" spans="22:22" ht="15" customHeight="1" x14ac:dyDescent="0.25">
      <c r="V332" t="str">
        <v>Verification Records - Photos</v>
      </c>
    </row>
    <row r="333" spans="22:22" ht="15" customHeight="1" x14ac:dyDescent="0.25">
      <c r="V333" t="str">
        <v>Standard -</v>
      </c>
    </row>
    <row r="334" spans="22:22" ht="15" customHeight="1" x14ac:dyDescent="0.25">
      <c r="V334" t="str">
        <v>Signatory - Site Engineer</v>
      </c>
    </row>
    <row r="335" spans="22:22" ht="15" customHeight="1" x14ac:dyDescent="0.25">
      <c r="V335" t="str">
        <v>D8.3
D8.4 - Lateral connection to house no#42 Waihopai Street</v>
      </c>
    </row>
    <row r="336" spans="22:22" ht="15" customHeight="1" x14ac:dyDescent="0.25">
      <c r="V336" t="str">
        <v>ACTION (W, M, H) - W</v>
      </c>
    </row>
    <row r="337" spans="22:22" ht="15" customHeight="1" x14ac:dyDescent="0.25">
      <c r="V337" t="str">
        <v>Conformance Criteria (What's Required) - The min depth of the connection 700mm in the road and 300mm to 375mm below the GL at the boundary to the top of the toby, to be checked and witnessed by site rep.</v>
      </c>
    </row>
    <row r="338" spans="22:22" ht="15" customHeight="1" x14ac:dyDescent="0.25">
      <c r="V338" t="str">
        <v>Detail - As per fig.W20 of sheet 17 and specifications in D8.3 and D8.4</v>
      </c>
    </row>
    <row r="339" spans="22:22" ht="15" customHeight="1" x14ac:dyDescent="0.25">
      <c r="V339" t="str">
        <v>Frequency - Per each connection</v>
      </c>
    </row>
    <row r="340" spans="22:22" ht="15" customHeight="1" x14ac:dyDescent="0.25">
      <c r="V340" t="str">
        <v>Inspection / Test Method - Inspection</v>
      </c>
    </row>
    <row r="341" spans="22:22" ht="15" customHeight="1" x14ac:dyDescent="0.25">
      <c r="V341" t="str">
        <v>Verification Records - Photos</v>
      </c>
    </row>
    <row r="342" spans="22:22" ht="15" customHeight="1" x14ac:dyDescent="0.25">
      <c r="V342" t="str">
        <v>Standard - AS/NZS 4129</v>
      </c>
    </row>
    <row r="343" spans="22:22" ht="15" customHeight="1" x14ac:dyDescent="0.25">
      <c r="V343" t="str">
        <v>Signatory - Site Engineer</v>
      </c>
    </row>
    <row r="344" spans="22:22" ht="15" customHeight="1" x14ac:dyDescent="0.25">
      <c r="V344" t="str">
        <v>D8.3
D8.4 - Lateral connection to house no#46 Waihopai Street</v>
      </c>
    </row>
    <row r="345" spans="22:22" ht="15" customHeight="1" x14ac:dyDescent="0.25">
      <c r="V345" t="str">
        <v>ACTION (W, M, H) - W</v>
      </c>
    </row>
    <row r="346" spans="22:22" ht="15" customHeight="1" x14ac:dyDescent="0.25">
      <c r="V346" t="str">
        <v>Conformance Criteria (What's Required) - The min depth of the connection 700mm in the road and 300mm to 375mm below the GL at the boundary to the top of the toby, to be checked and witnessed by site rep.</v>
      </c>
    </row>
    <row r="347" spans="22:22" ht="15" customHeight="1" x14ac:dyDescent="0.25">
      <c r="V347" t="str">
        <v>Detail - As per fig.W20 of sheet 17 and specifications in D8.3 and D8.4</v>
      </c>
    </row>
    <row r="348" spans="22:22" ht="15" customHeight="1" x14ac:dyDescent="0.25">
      <c r="V348" t="str">
        <v>Frequency - Per each connection</v>
      </c>
    </row>
    <row r="349" spans="22:22" ht="15" customHeight="1" x14ac:dyDescent="0.25">
      <c r="V349" t="str">
        <v>Inspection / Test Method - Inspection</v>
      </c>
    </row>
    <row r="350" spans="22:22" ht="15" customHeight="1" x14ac:dyDescent="0.25">
      <c r="V350" t="str">
        <v>Verification Records - Photos</v>
      </c>
    </row>
    <row r="351" spans="22:22" ht="15" customHeight="1" x14ac:dyDescent="0.25">
      <c r="V351" t="str">
        <v>Standard - AS/NZS 4129</v>
      </c>
    </row>
    <row r="352" spans="22:22" ht="15" customHeight="1" x14ac:dyDescent="0.25">
      <c r="V352" t="str">
        <v>Signatory - Site Engineer</v>
      </c>
    </row>
    <row r="353" spans="22:22" ht="15" customHeight="1" x14ac:dyDescent="0.25">
      <c r="V353" t="str">
        <v>D8.3
D8.4 - Lateral connection to house no#52 Waihopai Street</v>
      </c>
    </row>
    <row r="354" spans="22:22" ht="15" customHeight="1" x14ac:dyDescent="0.25">
      <c r="V354" t="str">
        <v>ACTION (W, M, H) - W</v>
      </c>
    </row>
    <row r="355" spans="22:22" ht="15" customHeight="1" x14ac:dyDescent="0.25">
      <c r="V355" t="str">
        <v>Conformance Criteria (What's Required) - The min depth of the connection 700mm in the road and 300mm to 375mm below the GL at the boundary to the top of the toby, to be checked and witnessed by site rep.</v>
      </c>
    </row>
    <row r="356" spans="22:22" ht="15" customHeight="1" x14ac:dyDescent="0.25">
      <c r="V356" t="str">
        <v>Detail - As per fig.W20 of sheet 17 and specifications in D8.3 and D8.4</v>
      </c>
    </row>
    <row r="357" spans="22:22" ht="15" customHeight="1" x14ac:dyDescent="0.25">
      <c r="V357" t="str">
        <v>Frequency - Per each connection</v>
      </c>
    </row>
    <row r="358" spans="22:22" ht="15" customHeight="1" x14ac:dyDescent="0.25">
      <c r="V358" t="str">
        <v>Inspection / Test Method - Inspection</v>
      </c>
    </row>
    <row r="359" spans="22:22" ht="15" customHeight="1" x14ac:dyDescent="0.25">
      <c r="V359" t="str">
        <v>Verification Records - Photos</v>
      </c>
    </row>
    <row r="360" spans="22:22" ht="15" customHeight="1" x14ac:dyDescent="0.25">
      <c r="V360" t="str">
        <v>Standard - AS/NZS 4129</v>
      </c>
    </row>
    <row r="361" spans="22:22" ht="15" customHeight="1" x14ac:dyDescent="0.25">
      <c r="V361" t="str">
        <v>Signatory - Site Engineer</v>
      </c>
    </row>
    <row r="362" spans="22:22" ht="15" customHeight="1" x14ac:dyDescent="0.25">
      <c r="V362" t="str">
        <v>D5.5 - Fire Hydrant WAIHOPAI FH03 at CH285 (1)</v>
      </c>
    </row>
    <row r="363" spans="22:22" ht="15" customHeight="1" x14ac:dyDescent="0.25">
      <c r="V363" t="str">
        <v>ACTION (W, M, H) - W</v>
      </c>
    </row>
    <row r="364" spans="22:22" ht="15" customHeight="1" x14ac:dyDescent="0.25">
      <c r="V364" t="str">
        <v>Conformance Criteria (What's Required) - Hydrant outlet is between 200mm CHAR(AMP) 400mm from the finished ground level</v>
      </c>
    </row>
    <row r="365" spans="22:22" ht="15" customHeight="1" x14ac:dyDescent="0.25">
      <c r="V365" t="str">
        <v>Detail - The fire hydrant should be installed in accordance with the standard drawing details in sheet 17 fig.W1. section 3 of NZS 4522.</v>
      </c>
    </row>
    <row r="366" spans="22:22" ht="15" customHeight="1" x14ac:dyDescent="0.25">
      <c r="V366" t="str">
        <v>Frequency - Per each hydrant</v>
      </c>
    </row>
    <row r="367" spans="22:22" ht="15" customHeight="1" x14ac:dyDescent="0.25">
      <c r="V367" t="str">
        <v>Inspection / Test Method - Inspection</v>
      </c>
    </row>
    <row r="368" spans="22:22" ht="15" customHeight="1" x14ac:dyDescent="0.25">
      <c r="V368" t="str">
        <v>Verification Records - Photos</v>
      </c>
    </row>
    <row r="369" spans="22:22" ht="15" customHeight="1" x14ac:dyDescent="0.25">
      <c r="V369" t="str">
        <v>Standard - NZS 4522</v>
      </c>
    </row>
    <row r="370" spans="22:22" ht="15" customHeight="1" x14ac:dyDescent="0.25">
      <c r="V370" t="str">
        <v>Signatory - Site Engineer</v>
      </c>
    </row>
    <row r="371" spans="22:22" ht="15" customHeight="1" x14ac:dyDescent="0.25">
      <c r="V371" t="str">
        <v>D5.5 - Fire Hydrant WAIHOPAI FH03 at CH285 (2)</v>
      </c>
    </row>
    <row r="372" spans="22:22" ht="15" customHeight="1" x14ac:dyDescent="0.25">
      <c r="V372" t="str">
        <v>ACTION (W, M, H) - W</v>
      </c>
    </row>
    <row r="373" spans="22:22" ht="15" customHeight="1" x14ac:dyDescent="0.25">
      <c r="V373" t="str">
        <v>Conformance Criteria (What's Required) - Surface box finish</v>
      </c>
    </row>
    <row r="374" spans="22:22" ht="15" customHeight="1" x14ac:dyDescent="0.25">
      <c r="V374" t="str">
        <v>Detail - cast iron valve box to be flush with the finished surface level.</v>
      </c>
    </row>
    <row r="375" spans="22:22" ht="15" customHeight="1" x14ac:dyDescent="0.25">
      <c r="V375" t="str">
        <v>Frequency - Per each hydrant</v>
      </c>
    </row>
    <row r="376" spans="22:22" ht="15" customHeight="1" x14ac:dyDescent="0.25">
      <c r="V376" t="str">
        <v>Inspection / Test Method - Inspection</v>
      </c>
    </row>
    <row r="377" spans="22:22" ht="15" customHeight="1" x14ac:dyDescent="0.25">
      <c r="V377" t="str">
        <v>Verification Records - Photos</v>
      </c>
    </row>
    <row r="378" spans="22:22" ht="15" customHeight="1" x14ac:dyDescent="0.25">
      <c r="V378" t="str">
        <v>Standard - NZS 4522</v>
      </c>
    </row>
    <row r="379" spans="22:22" ht="15" customHeight="1" x14ac:dyDescent="0.25">
      <c r="V379" t="str">
        <v>Signatory - Site Engineer</v>
      </c>
    </row>
    <row r="380" spans="22:22" ht="15" customHeight="1" x14ac:dyDescent="0.25">
      <c r="V380" t="str">
        <v>D5.5 - Fire Hydrant WAIHOPAI FH03 at CH285 (3)</v>
      </c>
    </row>
    <row r="381" spans="22:22" ht="15" customHeight="1" x14ac:dyDescent="0.25">
      <c r="V381" t="str">
        <v>ACTION (W, M, H) - W</v>
      </c>
    </row>
    <row r="382" spans="22:22" ht="15" customHeight="1" x14ac:dyDescent="0.25">
      <c r="V382" t="str">
        <v>Conformance Criteria (What's Required) - Paint marking, RRPM and Hydrant marker</v>
      </c>
    </row>
    <row r="383" spans="22:22" ht="15" customHeight="1" x14ac:dyDescent="0.25">
      <c r="V383" t="str">
        <v>Detail - Hydrant paint markings as per NZS4501:1972 and as per detail W18, marker post as per detail W11</v>
      </c>
    </row>
    <row r="384" spans="22:22" ht="15" customHeight="1" x14ac:dyDescent="0.25">
      <c r="V384" t="str">
        <v>Frequency - Per each hydrant</v>
      </c>
    </row>
    <row r="385" spans="22:22" ht="15" customHeight="1" x14ac:dyDescent="0.25">
      <c r="V385" t="str">
        <v>Inspection / Test Method - Inspection</v>
      </c>
    </row>
    <row r="386" spans="22:22" ht="15" customHeight="1" x14ac:dyDescent="0.25">
      <c r="V386" t="str">
        <v>Verification Records - Photos</v>
      </c>
    </row>
    <row r="387" spans="22:22" ht="15" customHeight="1" x14ac:dyDescent="0.25">
      <c r="V387" t="str">
        <v>Standard - NZS 4522</v>
      </c>
    </row>
    <row r="388" spans="22:22" ht="15" customHeight="1" x14ac:dyDescent="0.25">
      <c r="V388" t="str">
        <v>Signatory - Site Engineer</v>
      </c>
    </row>
    <row r="389" spans="22:22" ht="15" customHeight="1" x14ac:dyDescent="0.25">
      <c r="V389" t="str">
        <v>D8.3
D8.4 - Lateral connection to house no#53 Waihopai Street</v>
      </c>
    </row>
    <row r="390" spans="22:22" ht="15" customHeight="1" x14ac:dyDescent="0.25">
      <c r="V390" t="str">
        <v>ACTION (W, M, H) - W</v>
      </c>
    </row>
    <row r="391" spans="22:22" ht="15" customHeight="1" x14ac:dyDescent="0.25">
      <c r="V391" t="str">
        <v>Conformance Criteria (What's Required) - The min depth of the connection 700mm in the road and 300mm to 375mm below the GL at the boundary to the top of the toby, to be checked and witnessed by site rep.</v>
      </c>
    </row>
    <row r="392" spans="22:22" ht="15" customHeight="1" x14ac:dyDescent="0.25">
      <c r="V392" t="str">
        <v>Detail - As per fig.W20 of sheet 17 and specifications in D8.3 and D8.4</v>
      </c>
    </row>
    <row r="393" spans="22:22" ht="15" customHeight="1" x14ac:dyDescent="0.25">
      <c r="V393" t="str">
        <v>Frequency - Per each connection</v>
      </c>
    </row>
    <row r="394" spans="22:22" ht="15" customHeight="1" x14ac:dyDescent="0.25">
      <c r="V394" t="str">
        <v>Inspection / Test Method - Inspection</v>
      </c>
    </row>
    <row r="395" spans="22:22" ht="15" customHeight="1" x14ac:dyDescent="0.25">
      <c r="V395" t="str">
        <v>Verification Records - Photos</v>
      </c>
    </row>
    <row r="396" spans="22:22" ht="15" customHeight="1" x14ac:dyDescent="0.25">
      <c r="V396" t="str">
        <v>Standard - AS/NZS 4129</v>
      </c>
    </row>
    <row r="397" spans="22:22" ht="15" customHeight="1" x14ac:dyDescent="0.25">
      <c r="V397" t="str">
        <v>Signatory - Site Engineer</v>
      </c>
    </row>
    <row r="398" spans="22:22" ht="15" customHeight="1" x14ac:dyDescent="0.25">
      <c r="V398" t="str">
        <v>D8.3
D8.4 - Lateral connection to house no#54 Waihopai Street</v>
      </c>
    </row>
    <row r="399" spans="22:22" ht="15" customHeight="1" x14ac:dyDescent="0.25">
      <c r="V399" t="str">
        <v>ACTION (W, M, H) - W</v>
      </c>
    </row>
    <row r="400" spans="22:22" ht="15" customHeight="1" x14ac:dyDescent="0.25">
      <c r="V400" t="str">
        <v>Conformance Criteria (What's Required) - The min depth of the connection 700mm in the road and 300mm to 375mm below the GL at the boundary to the top of the toby, to be checked and witnessed by site rep.</v>
      </c>
    </row>
    <row r="401" spans="22:22" ht="15" customHeight="1" x14ac:dyDescent="0.25">
      <c r="V401" t="str">
        <v>Detail - As per fig.W20 of sheet 17 and specifications in D8.3 and D8.4</v>
      </c>
    </row>
    <row r="402" spans="22:22" ht="15" customHeight="1" x14ac:dyDescent="0.25">
      <c r="V402" t="str">
        <v>Frequency - Per each connection</v>
      </c>
    </row>
    <row r="403" spans="22:22" ht="15" customHeight="1" x14ac:dyDescent="0.25">
      <c r="V403" t="str">
        <v>Inspection / Test Method - Inspection</v>
      </c>
    </row>
    <row r="404" spans="22:22" ht="15" customHeight="1" x14ac:dyDescent="0.25">
      <c r="V404" t="str">
        <v>Verification Records - Photos</v>
      </c>
    </row>
    <row r="405" spans="22:22" ht="15" customHeight="1" x14ac:dyDescent="0.25">
      <c r="V405" t="str">
        <v>Standard - AS/NZS 4129</v>
      </c>
    </row>
    <row r="406" spans="22:22" ht="15" customHeight="1" x14ac:dyDescent="0.25">
      <c r="V406" t="str">
        <v>Signatory - Site Engineer</v>
      </c>
    </row>
    <row r="407" spans="22:22" ht="15" customHeight="1" x14ac:dyDescent="0.25">
      <c r="V407" t="str">
        <v>D8.3
D8.4 - Lateral connection to house no#58 Waihopai Street</v>
      </c>
    </row>
    <row r="408" spans="22:22" ht="15" customHeight="1" x14ac:dyDescent="0.25">
      <c r="V408" t="str">
        <v>ACTION (W, M, H) - W</v>
      </c>
    </row>
    <row r="409" spans="22:22" ht="15" customHeight="1" x14ac:dyDescent="0.25">
      <c r="V409" t="str">
        <v>Conformance Criteria (What's Required) - The min depth of the connection 700mm in the road and 300mm to 375mm below the GL at the boundary to the top of the toby, to be checked and witnessed by site rep.</v>
      </c>
    </row>
    <row r="410" spans="22:22" ht="15" customHeight="1" x14ac:dyDescent="0.25">
      <c r="V410" t="str">
        <v>Detail - As per fig.W20 of sheet 17 and specifications in D8.3 and D8.4</v>
      </c>
    </row>
    <row r="411" spans="22:22" ht="15" customHeight="1" x14ac:dyDescent="0.25">
      <c r="V411" t="str">
        <v>Frequency - Per each connection</v>
      </c>
    </row>
    <row r="412" spans="22:22" ht="15" customHeight="1" x14ac:dyDescent="0.25">
      <c r="V412" t="str">
        <v>Inspection / Test Method - Inspection</v>
      </c>
    </row>
    <row r="413" spans="22:22" ht="15" customHeight="1" x14ac:dyDescent="0.25">
      <c r="V413" t="str">
        <v>Verification Records - Photos</v>
      </c>
    </row>
    <row r="414" spans="22:22" ht="15" customHeight="1" x14ac:dyDescent="0.25">
      <c r="V414" t="str">
        <v>Standard - AS/NZS 4129</v>
      </c>
    </row>
    <row r="415" spans="22:22" ht="15" customHeight="1" x14ac:dyDescent="0.25">
      <c r="V415" t="str">
        <v>Signatory - Site Engineer</v>
      </c>
    </row>
    <row r="416" spans="22:22" ht="15" customHeight="1" x14ac:dyDescent="0.25">
      <c r="V416" t="str">
        <v>- Link in at intersection of Waihopai Street and Lamond Street West (1)</v>
      </c>
    </row>
    <row r="417" spans="22:22" ht="15" customHeight="1" x14ac:dyDescent="0.25">
      <c r="V417" t="str">
        <v>ACTION (W, M, H) - W</v>
      </c>
    </row>
    <row r="418" spans="22:22" ht="15" customHeight="1" x14ac:dyDescent="0.25">
      <c r="V418" t="str">
        <v>Conformance Criteria (What's Required) - Manifold bolts to be torqued to manufacture's specification, to be checked and witnessed by the Site representative before backfilling.</v>
      </c>
    </row>
    <row r="419" spans="22:22" ht="15" customHeight="1" x14ac:dyDescent="0.25">
      <c r="V419" t="str">
        <v>Detail - PE to DI connection to be done as per the detail I in sheet 16 of the drawing</v>
      </c>
    </row>
    <row r="420" spans="22:22" ht="15" customHeight="1" x14ac:dyDescent="0.25">
      <c r="V420" t="str">
        <v>Frequency - Before backfilling</v>
      </c>
    </row>
    <row r="421" spans="22:22" ht="15" customHeight="1" x14ac:dyDescent="0.25">
      <c r="V421" t="str">
        <v>Inspection / Test Method - Inspection</v>
      </c>
    </row>
    <row r="422" spans="22:22" ht="15" customHeight="1" x14ac:dyDescent="0.25">
      <c r="V422" t="str">
        <v>Verification Records - Photos</v>
      </c>
    </row>
    <row r="423" spans="22:22" ht="15" customHeight="1" x14ac:dyDescent="0.25">
      <c r="V423" t="str">
        <v>Standard -</v>
      </c>
    </row>
    <row r="424" spans="22:22" ht="15" customHeight="1" x14ac:dyDescent="0.25">
      <c r="V424" t="str">
        <v>Signatory - Site Engineer</v>
      </c>
    </row>
    <row r="425" spans="22:22" ht="15" customHeight="1" x14ac:dyDescent="0.25">
      <c r="V425" t="str">
        <v>- Link in at intersection of Waihopai Street and Lamond Street West (2)</v>
      </c>
    </row>
    <row r="426" spans="22:22" ht="15" customHeight="1" x14ac:dyDescent="0.25">
      <c r="V426" t="str">
        <v>ACTION (W, M, H) - W</v>
      </c>
    </row>
    <row r="427" spans="22:22" ht="15" customHeight="1" x14ac:dyDescent="0.25">
      <c r="V427" t="str">
        <v>Conformance Criteria (What's Required) - Thrust protection to be constructed (x2)</v>
      </c>
    </row>
    <row r="428" spans="22:22" ht="15" customHeight="1" x14ac:dyDescent="0.25">
      <c r="V428" t="str">
        <v>Detail - As per detail I in sheet 16 and typical details as per sheet 18</v>
      </c>
    </row>
    <row r="429" spans="22:22" ht="15" customHeight="1" x14ac:dyDescent="0.25">
      <c r="V429" t="str">
        <v>Frequency - Before backfilling</v>
      </c>
    </row>
    <row r="430" spans="22:22" ht="15" customHeight="1" x14ac:dyDescent="0.25">
      <c r="V430" t="str">
        <v>Inspection / Test Method - Inspection</v>
      </c>
    </row>
    <row r="431" spans="22:22" ht="15" customHeight="1" x14ac:dyDescent="0.25">
      <c r="V431" t="str">
        <v>Verification Records - Photos</v>
      </c>
    </row>
    <row r="432" spans="22:22" ht="15" customHeight="1" x14ac:dyDescent="0.25">
      <c r="V432" t="str">
        <v>Standard -</v>
      </c>
    </row>
    <row r="433" spans="22:22" ht="15" customHeight="1" x14ac:dyDescent="0.25">
      <c r="V433" t="str">
        <v>Signatory - Site Engineer</v>
      </c>
    </row>
    <row r="434" spans="22:22" ht="15" customHeight="1" x14ac:dyDescent="0.25">
      <c r="V434" t="str">
        <v>D8.3
D8.4 - Lateral connection to house no#60 Waihopai Street</v>
      </c>
    </row>
    <row r="435" spans="22:22" ht="15" customHeight="1" x14ac:dyDescent="0.25">
      <c r="V435" t="str">
        <v>ACTION (W, M, H) - W</v>
      </c>
    </row>
    <row r="436" spans="22:22" ht="15" customHeight="1" x14ac:dyDescent="0.25">
      <c r="V436" t="str">
        <v>Conformance Criteria (What's Required) - The min depth of the connection 700mm in the road and 300mm to 375mm below the GL at the boundary to the top of the toby, to be checked and witnessed by site rep.</v>
      </c>
    </row>
    <row r="437" spans="22:22" ht="15" customHeight="1" x14ac:dyDescent="0.25">
      <c r="V437" t="str">
        <v>Detail - As per fig.W20 of sheet 17 and specifications in D8.3 and D8.4</v>
      </c>
    </row>
    <row r="438" spans="22:22" ht="15" customHeight="1" x14ac:dyDescent="0.25">
      <c r="V438" t="str">
        <v>Frequency - Per each connection</v>
      </c>
    </row>
    <row r="439" spans="22:22" ht="15" customHeight="1" x14ac:dyDescent="0.25">
      <c r="V439" t="str">
        <v>Inspection / Test Method - Inspection</v>
      </c>
    </row>
    <row r="440" spans="22:22" ht="15" customHeight="1" x14ac:dyDescent="0.25">
      <c r="V440" t="str">
        <v>Verification Records - Photos</v>
      </c>
    </row>
    <row r="441" spans="22:22" ht="15" customHeight="1" x14ac:dyDescent="0.25">
      <c r="V441" t="str">
        <v>Standard - AS/NZS 4129</v>
      </c>
    </row>
    <row r="442" spans="22:22" ht="15" customHeight="1" x14ac:dyDescent="0.25">
      <c r="V442" t="str">
        <v>Signatory - Site Engineer</v>
      </c>
    </row>
    <row r="443" spans="22:22" ht="15" customHeight="1" x14ac:dyDescent="0.25">
      <c r="V443" t="str">
        <v>D5.4.2 - Isolation Valve WAIHOPAI-LAMOND CH347 (1)</v>
      </c>
    </row>
    <row r="444" spans="22:22" ht="15" customHeight="1" x14ac:dyDescent="0.25">
      <c r="V444" t="str">
        <v>ACTION (W, M, H) - W</v>
      </c>
    </row>
    <row r="445" spans="22:22" ht="15" customHeight="1" x14ac:dyDescent="0.25">
      <c r="V445" t="str">
        <v>Conformance Criteria (What's Required) - Spindle height to be max 600mm from surface</v>
      </c>
    </row>
    <row r="446" spans="22:22" ht="15" customHeight="1" x14ac:dyDescent="0.25">
      <c r="V446" t="str">
        <v>Detail - The valve should be installed in accordance with the standard drawing details in sheet 17 fig.W4 CHAR(AMP) W9</v>
      </c>
    </row>
    <row r="447" spans="22:22" ht="15" customHeight="1" x14ac:dyDescent="0.25">
      <c r="V447" t="str">
        <v>Frequency - Per each valve</v>
      </c>
    </row>
    <row r="448" spans="22:22" ht="15" customHeight="1" x14ac:dyDescent="0.25">
      <c r="V448" t="str">
        <v>Inspection / Test Method - Inspection</v>
      </c>
    </row>
    <row r="449" spans="22:22" ht="15" customHeight="1" x14ac:dyDescent="0.25">
      <c r="V449" t="str">
        <v>Verification Records - Photos</v>
      </c>
    </row>
    <row r="450" spans="22:22" ht="15" customHeight="1" x14ac:dyDescent="0.25">
      <c r="V450" t="str">
        <v>Standard -</v>
      </c>
    </row>
    <row r="451" spans="22:22" ht="15" customHeight="1" x14ac:dyDescent="0.25">
      <c r="V451" t="str">
        <v>Signatory - Site Engineer</v>
      </c>
    </row>
    <row r="452" spans="22:22" ht="15" customHeight="1" x14ac:dyDescent="0.25">
      <c r="V452" t="str">
        <v>D5.4.2 - Isolation Valve WAIHOPAI-LAMOND CH347 (2)</v>
      </c>
    </row>
    <row r="453" spans="22:22" ht="15" customHeight="1" x14ac:dyDescent="0.25">
      <c r="V453" t="str">
        <v>ACTION (W, M, H) - W</v>
      </c>
    </row>
    <row r="454" spans="22:22" ht="15" customHeight="1" x14ac:dyDescent="0.25">
      <c r="V454" t="str">
        <v>Conformance Criteria (What's Required) - Thrust wall installed</v>
      </c>
    </row>
    <row r="455" spans="22:22" ht="15" customHeight="1" x14ac:dyDescent="0.25">
      <c r="V455" t="str">
        <v>Detail - Thrust wall constructed as per fig.W9 of page 17 of the drawings</v>
      </c>
    </row>
    <row r="456" spans="22:22" ht="15" customHeight="1" x14ac:dyDescent="0.25">
      <c r="V456" t="str">
        <v>Frequency - Per each valve</v>
      </c>
    </row>
    <row r="457" spans="22:22" ht="15" customHeight="1" x14ac:dyDescent="0.25">
      <c r="V457" t="str">
        <v>Inspection / Test Method - Inspection</v>
      </c>
    </row>
    <row r="458" spans="22:22" ht="15" customHeight="1" x14ac:dyDescent="0.25">
      <c r="V458" t="str">
        <v>Verification Records - Photos</v>
      </c>
    </row>
    <row r="459" spans="22:22" ht="15" customHeight="1" x14ac:dyDescent="0.25">
      <c r="V459" t="str">
        <v>Standard -</v>
      </c>
    </row>
    <row r="460" spans="22:22" ht="15" customHeight="1" x14ac:dyDescent="0.25">
      <c r="V460" t="str">
        <v>Signatory - Site Engineer</v>
      </c>
    </row>
    <row r="461" spans="22:22" ht="15" customHeight="1" x14ac:dyDescent="0.25">
      <c r="V461" t="str">
        <v>D5.4.2 - Isolation Valve WAIHOPAI-LAMOND CH347 (3)</v>
      </c>
    </row>
    <row r="462" spans="22:22" ht="15" customHeight="1" x14ac:dyDescent="0.25">
      <c r="V462" t="str">
        <v>ACTION (W, M, H) - W</v>
      </c>
    </row>
    <row r="463" spans="22:22" ht="15" customHeight="1" x14ac:dyDescent="0.25">
      <c r="V463" t="str">
        <v>Conformance Criteria (What's Required) - Surface box finish</v>
      </c>
    </row>
    <row r="464" spans="22:22" ht="15" customHeight="1" x14ac:dyDescent="0.25">
      <c r="V464" t="str">
        <v>Detail - cast iron valve box to be flush with the finished surface level.</v>
      </c>
    </row>
    <row r="465" spans="22:22" ht="15" customHeight="1" x14ac:dyDescent="0.25">
      <c r="V465" t="str">
        <v>Frequency - Per each valve</v>
      </c>
    </row>
    <row r="466" spans="22:22" ht="15" customHeight="1" x14ac:dyDescent="0.25">
      <c r="V466" t="str">
        <v>Inspection / Test Method - Inspection</v>
      </c>
    </row>
    <row r="467" spans="22:22" ht="15" customHeight="1" x14ac:dyDescent="0.25">
      <c r="V467" t="str">
        <v>Verification Records - Photos</v>
      </c>
    </row>
    <row r="468" spans="22:22" ht="15" customHeight="1" x14ac:dyDescent="0.25">
      <c r="V468" t="str">
        <v>Standard -</v>
      </c>
    </row>
    <row r="469" spans="22:22" ht="15" customHeight="1" x14ac:dyDescent="0.25">
      <c r="V469" t="str">
        <v>Signatory - Site Engineer</v>
      </c>
    </row>
    <row r="470" spans="22:22" ht="15" customHeight="1" x14ac:dyDescent="0.25">
      <c r="V470" t="str">
        <v>D8.3
D8.4 - Lateral connection to house no#62 Waihopai Street</v>
      </c>
    </row>
    <row r="471" spans="22:22" ht="15" customHeight="1" x14ac:dyDescent="0.25">
      <c r="V471" t="str">
        <v>ACTION (W, M, H) - W</v>
      </c>
    </row>
    <row r="472" spans="22:22" ht="15" customHeight="1" x14ac:dyDescent="0.25">
      <c r="V472" t="str">
        <v>Conformance Criteria (What's Required) - The min depth of the connection 700mm in the road and 300mm to 375mm below the GL at the boundary to the top of the toby, to be checked and witnessed by site rep.</v>
      </c>
    </row>
    <row r="473" spans="22:22" ht="15" customHeight="1" x14ac:dyDescent="0.25">
      <c r="V473" t="str">
        <v>Detail - As per fig.W20 of sheet 17 and specifications in D8.3 and D8.4</v>
      </c>
    </row>
    <row r="474" spans="22:22" ht="15" customHeight="1" x14ac:dyDescent="0.25">
      <c r="V474" t="str">
        <v>Frequency - Per each connection</v>
      </c>
    </row>
    <row r="475" spans="22:22" ht="15" customHeight="1" x14ac:dyDescent="0.25">
      <c r="V475" t="str">
        <v>Inspection / Test Method - Inspection</v>
      </c>
    </row>
    <row r="476" spans="22:22" ht="15" customHeight="1" x14ac:dyDescent="0.25">
      <c r="V476" t="str">
        <v>Verification Records - Photos</v>
      </c>
    </row>
    <row r="477" spans="22:22" ht="15" customHeight="1" x14ac:dyDescent="0.25">
      <c r="V477" t="str">
        <v>Standard - AS/NZS 4129</v>
      </c>
    </row>
    <row r="478" spans="22:22" ht="15" customHeight="1" x14ac:dyDescent="0.25">
      <c r="V478" t="str">
        <v>Signatory - Site Engineer</v>
      </c>
    </row>
    <row r="479" spans="22:22" ht="15" customHeight="1" x14ac:dyDescent="0.25">
      <c r="V479" t="str">
        <v>D8.3
D8.4 - Lateral connection to house no#64 Waihopai Street</v>
      </c>
    </row>
    <row r="480" spans="22:22" ht="15" customHeight="1" x14ac:dyDescent="0.25">
      <c r="V480" t="str">
        <v>ACTION (W, M, H) - W</v>
      </c>
    </row>
    <row r="481" spans="22:22" ht="15" customHeight="1" x14ac:dyDescent="0.25">
      <c r="V481" t="str">
        <v>Conformance Criteria (What's Required) - The min depth of the connection 700mm in the road and 300mm to 375mm below the GL at the boundary to the top of the toby, to be checked and witnessed by site rep.</v>
      </c>
    </row>
    <row r="482" spans="22:22" ht="15" customHeight="1" x14ac:dyDescent="0.25">
      <c r="V482" t="str">
        <v>Detail - As per fig.W20 of sheet 17 and specifications in D8.3 and D8.4</v>
      </c>
    </row>
    <row r="483" spans="22:22" ht="15" customHeight="1" x14ac:dyDescent="0.25">
      <c r="V483" t="str">
        <v>Frequency - Per each connection</v>
      </c>
    </row>
    <row r="484" spans="22:22" ht="15" customHeight="1" x14ac:dyDescent="0.25">
      <c r="V484" t="str">
        <v>Inspection / Test Method - Inspection</v>
      </c>
    </row>
    <row r="485" spans="22:22" ht="15" customHeight="1" x14ac:dyDescent="0.25">
      <c r="V485" t="str">
        <v>Verification Records - Photos</v>
      </c>
    </row>
    <row r="486" spans="22:22" ht="15" customHeight="1" x14ac:dyDescent="0.25">
      <c r="V486" t="str">
        <v>Standard - AS/NZS 4129</v>
      </c>
    </row>
    <row r="487" spans="22:22" ht="15" customHeight="1" x14ac:dyDescent="0.25">
      <c r="V487" t="str">
        <v>Signatory - Site Engineer</v>
      </c>
    </row>
    <row r="488" spans="22:22" ht="15" customHeight="1" x14ac:dyDescent="0.25">
      <c r="V488" t="str">
        <v>D8.3
D8.4 - Lateral connection to house no#71 Waihopai Street</v>
      </c>
    </row>
    <row r="489" spans="22:22" ht="15" customHeight="1" x14ac:dyDescent="0.25">
      <c r="V489" t="str">
        <v>ACTION (W, M, H) - W</v>
      </c>
    </row>
    <row r="490" spans="22:22" ht="15" customHeight="1" x14ac:dyDescent="0.25">
      <c r="V490" t="str">
        <v>Conformance Criteria (What's Required) - The min depth of the connection 700mm in the road and 300mm to 375mm below the GL at the boundary to the top of the toby, to be checked and witnessed by site rep.</v>
      </c>
    </row>
    <row r="491" spans="22:22" ht="15" customHeight="1" x14ac:dyDescent="0.25">
      <c r="V491" t="str">
        <v>Detail - As per fig.W20 of sheet 17 and specifications in D8.3 and D8.4</v>
      </c>
    </row>
    <row r="492" spans="22:22" ht="15" customHeight="1" x14ac:dyDescent="0.25">
      <c r="V492" t="str">
        <v>Frequency - Per each connection</v>
      </c>
    </row>
    <row r="493" spans="22:22" ht="15" customHeight="1" x14ac:dyDescent="0.25">
      <c r="V493" t="str">
        <v>Inspection / Test Method - Inspection</v>
      </c>
    </row>
    <row r="494" spans="22:22" ht="15" customHeight="1" x14ac:dyDescent="0.25">
      <c r="V494" t="str">
        <v>Verification Records - Photos</v>
      </c>
    </row>
    <row r="495" spans="22:22" ht="15" customHeight="1" x14ac:dyDescent="0.25">
      <c r="V495" t="str">
        <v>Standard - AS/NZS 4129</v>
      </c>
    </row>
    <row r="496" spans="22:22" ht="15" customHeight="1" x14ac:dyDescent="0.25">
      <c r="V496" t="str">
        <v>Signatory - Site Engineer</v>
      </c>
    </row>
    <row r="497" spans="22:22" ht="15" customHeight="1" x14ac:dyDescent="0.25">
      <c r="V497" t="str">
        <v>D8.3
D8.4 - Lateral connection to house no#66 Waihopai Street</v>
      </c>
    </row>
    <row r="498" spans="22:22" ht="15" customHeight="1" x14ac:dyDescent="0.25">
      <c r="V498" t="str">
        <v>ACTION (W, M, H) - W</v>
      </c>
    </row>
    <row r="499" spans="22:22" ht="15" customHeight="1" x14ac:dyDescent="0.25">
      <c r="V499" t="str">
        <v>Conformance Criteria (What's Required) - The min depth of the connection 700mm in the road and 300mm to 375mm below the GL at the boundary to the top of the toby, to be checked and witnessed by site rep.</v>
      </c>
    </row>
    <row r="500" spans="22:22" ht="15" customHeight="1" x14ac:dyDescent="0.25">
      <c r="V500" t="str">
        <v>Detail - As per fig.W20 of sheet 17 and specifications in D8.3 and D8.4</v>
      </c>
    </row>
    <row r="501" spans="22:22" ht="15" customHeight="1" x14ac:dyDescent="0.25">
      <c r="V501" t="str">
        <v>Frequency - Per each connection</v>
      </c>
    </row>
    <row r="502" spans="22:22" ht="15" customHeight="1" x14ac:dyDescent="0.25">
      <c r="V502" t="str">
        <v>Inspection / Test Method - Inspection</v>
      </c>
    </row>
    <row r="503" spans="22:22" ht="15" customHeight="1" x14ac:dyDescent="0.25">
      <c r="V503" t="str">
        <v>Verification Records - Photos</v>
      </c>
    </row>
    <row r="504" spans="22:22" ht="15" customHeight="1" x14ac:dyDescent="0.25">
      <c r="V504" t="str">
        <v>Standard - AS/NZS 4129</v>
      </c>
    </row>
    <row r="505" spans="22:22" ht="15" customHeight="1" x14ac:dyDescent="0.25">
      <c r="V505" t="str">
        <v>Signatory - Site Engineer</v>
      </c>
    </row>
    <row r="506" spans="22:22" ht="15" customHeight="1" x14ac:dyDescent="0.25">
      <c r="V506" t="str">
        <v>D8.3
D8.4 - Lateral connection to house no#70 Waihopai Street</v>
      </c>
    </row>
    <row r="507" spans="22:22" ht="15" customHeight="1" x14ac:dyDescent="0.25">
      <c r="V507" t="str">
        <v>ACTION (W, M, H) - W</v>
      </c>
    </row>
    <row r="508" spans="22:22" ht="15" customHeight="1" x14ac:dyDescent="0.25">
      <c r="V508" t="str">
        <v>Conformance Criteria (What's Required) - The min depth of the connection 700mm in the road and 300mm to 375mm below the GL at the boundary to the top of the toby, to be checked and witnessed by site rep.</v>
      </c>
    </row>
    <row r="509" spans="22:22" ht="15" customHeight="1" x14ac:dyDescent="0.25">
      <c r="V509" t="str">
        <v>Detail - As per fig.W20 of sheet 17 and specifications in D8.3 and D8.4</v>
      </c>
    </row>
    <row r="510" spans="22:22" ht="15" customHeight="1" x14ac:dyDescent="0.25">
      <c r="V510" t="str">
        <v>Frequency - Per each connection</v>
      </c>
    </row>
    <row r="511" spans="22:22" ht="15" customHeight="1" x14ac:dyDescent="0.25">
      <c r="V511" t="str">
        <v>Inspection / Test Method - Inspection</v>
      </c>
    </row>
    <row r="512" spans="22:22" ht="15" customHeight="1" x14ac:dyDescent="0.25">
      <c r="V512" t="str">
        <v>Verification Records - Photos</v>
      </c>
    </row>
    <row r="513" spans="22:22" ht="15" customHeight="1" x14ac:dyDescent="0.25">
      <c r="V513" t="str">
        <v>Standard - AS/NZS 4129</v>
      </c>
    </row>
    <row r="514" spans="22:22" ht="15" customHeight="1" x14ac:dyDescent="0.25">
      <c r="V514" t="str">
        <v>Signatory - Site Engineer</v>
      </c>
    </row>
    <row r="515" spans="22:22" ht="15" customHeight="1" x14ac:dyDescent="0.25">
      <c r="V515" t="str">
        <v>D5.5 - Fire Hydrant WAIHOPAI FH04 at CH393 (1)</v>
      </c>
    </row>
    <row r="516" spans="22:22" ht="15" customHeight="1" x14ac:dyDescent="0.25">
      <c r="V516" t="str">
        <v>ACTION (W, M, H) - W</v>
      </c>
    </row>
    <row r="517" spans="22:22" ht="15" customHeight="1" x14ac:dyDescent="0.25">
      <c r="V517" t="str">
        <v>Conformance Criteria (What's Required) - Hydrant outlet is between 200mm CHAR(AMP) 400mm from the finished ground level</v>
      </c>
    </row>
    <row r="518" spans="22:22" ht="15" customHeight="1" x14ac:dyDescent="0.25">
      <c r="V518" t="str">
        <v>Detail - The fire hydrant should be installed in accordance with the standard drawing details in sheet 17 fig.W1. section 3 of NZS 4522.</v>
      </c>
    </row>
    <row r="519" spans="22:22" ht="15" customHeight="1" x14ac:dyDescent="0.25">
      <c r="V519" t="str">
        <v>Frequency - Per each hydrant</v>
      </c>
    </row>
    <row r="520" spans="22:22" ht="15" customHeight="1" x14ac:dyDescent="0.25">
      <c r="V520" t="str">
        <v>Inspection / Test Method - Inspection</v>
      </c>
    </row>
    <row r="521" spans="22:22" ht="15" customHeight="1" x14ac:dyDescent="0.25">
      <c r="V521" t="str">
        <v>Verification Records - Photos</v>
      </c>
    </row>
    <row r="522" spans="22:22" ht="15" customHeight="1" x14ac:dyDescent="0.25">
      <c r="V522" t="str">
        <v>Standard - NZS 4522</v>
      </c>
    </row>
    <row r="523" spans="22:22" ht="15" customHeight="1" x14ac:dyDescent="0.25">
      <c r="V523" t="str">
        <v>Signatory - Site Engineer</v>
      </c>
    </row>
    <row r="524" spans="22:22" ht="15" customHeight="1" x14ac:dyDescent="0.25">
      <c r="V524" t="str">
        <v>D5.5 - Fire Hydrant WAIHOPAI FH04 at CH393 (2)</v>
      </c>
    </row>
    <row r="525" spans="22:22" ht="15" customHeight="1" x14ac:dyDescent="0.25">
      <c r="V525" t="str">
        <v>ACTION (W, M, H) - W</v>
      </c>
    </row>
    <row r="526" spans="22:22" ht="15" customHeight="1" x14ac:dyDescent="0.25">
      <c r="V526" t="str">
        <v>Conformance Criteria (What's Required) - Surface box finish</v>
      </c>
    </row>
    <row r="527" spans="22:22" ht="15" customHeight="1" x14ac:dyDescent="0.25">
      <c r="V527" t="str">
        <v>Detail - cast iron valve box to be flush with the finished surface level.</v>
      </c>
    </row>
    <row r="528" spans="22:22" ht="15" customHeight="1" x14ac:dyDescent="0.25">
      <c r="V528" t="str">
        <v>Frequency - Per each hydrant</v>
      </c>
    </row>
    <row r="529" spans="22:22" ht="15" customHeight="1" x14ac:dyDescent="0.25">
      <c r="V529" t="str">
        <v>Inspection / Test Method - Inspection</v>
      </c>
    </row>
    <row r="530" spans="22:22" ht="15" customHeight="1" x14ac:dyDescent="0.25">
      <c r="V530" t="str">
        <v>Verification Records - Photos</v>
      </c>
    </row>
    <row r="531" spans="22:22" ht="15" customHeight="1" x14ac:dyDescent="0.25">
      <c r="V531" t="str">
        <v>Standard - NZS 4522</v>
      </c>
    </row>
    <row r="532" spans="22:22" ht="15" customHeight="1" x14ac:dyDescent="0.25">
      <c r="V532" t="str">
        <v>Signatory - Site Engineer</v>
      </c>
    </row>
    <row r="533" spans="22:22" ht="15" customHeight="1" x14ac:dyDescent="0.25">
      <c r="V533" t="str">
        <v>D5.5 - Fire Hydrant WAIHOPAI FH04 at CH393 (3)</v>
      </c>
    </row>
    <row r="534" spans="22:22" ht="15" customHeight="1" x14ac:dyDescent="0.25">
      <c r="V534" t="str">
        <v>ACTION (W, M, H) - W</v>
      </c>
    </row>
    <row r="535" spans="22:22" ht="15" customHeight="1" x14ac:dyDescent="0.25">
      <c r="V535" t="str">
        <v>Conformance Criteria (What's Required) - Paint marking, RRPM and Hydrant marker</v>
      </c>
    </row>
    <row r="536" spans="22:22" ht="15" customHeight="1" x14ac:dyDescent="0.25">
      <c r="V536" t="str">
        <v>Detail - Hydrant paint markings as per NZS4501:1972 and as per detail W18, marker post as per detail W11</v>
      </c>
    </row>
    <row r="537" spans="22:22" ht="15" customHeight="1" x14ac:dyDescent="0.25">
      <c r="V537" t="str">
        <v>Frequency - Per each hydrant</v>
      </c>
    </row>
    <row r="538" spans="22:22" ht="15" customHeight="1" x14ac:dyDescent="0.25">
      <c r="V538" t="str">
        <v>Inspection / Test Method - Inspection</v>
      </c>
    </row>
    <row r="539" spans="22:22" ht="15" customHeight="1" x14ac:dyDescent="0.25">
      <c r="V539" t="str">
        <v>Verification Records - Photos</v>
      </c>
    </row>
    <row r="540" spans="22:22" ht="15" customHeight="1" x14ac:dyDescent="0.25">
      <c r="V540" t="str">
        <v>Standard - NZS 4522</v>
      </c>
    </row>
    <row r="541" spans="22:22" ht="15" customHeight="1" x14ac:dyDescent="0.25">
      <c r="V541" t="str">
        <v>Signatory - Site Engineer</v>
      </c>
    </row>
    <row r="542" spans="22:22" ht="15" customHeight="1" x14ac:dyDescent="0.25">
      <c r="V542" t="str">
        <v>D8.3
D8.4 - Lateral connection to house no#75 Waihopai Street</v>
      </c>
    </row>
    <row r="543" spans="22:22" ht="15" customHeight="1" x14ac:dyDescent="0.25">
      <c r="V543" t="str">
        <v>ACTION (W, M, H) - W</v>
      </c>
    </row>
    <row r="544" spans="22:22" ht="15" customHeight="1" x14ac:dyDescent="0.25">
      <c r="V544" t="str">
        <v>Conformance Criteria (What's Required) - The min depth of the connection 700mm in the road and 300mm to 375mm below the GL at the boundary to the top of the toby, to be checked and witnessed by site rep.</v>
      </c>
    </row>
    <row r="545" spans="22:22" ht="15" customHeight="1" x14ac:dyDescent="0.25">
      <c r="V545" t="str">
        <v>Detail - As per fig.W20 of sheet 17 and specifications in D8.3 and D8.4</v>
      </c>
    </row>
    <row r="546" spans="22:22" ht="15" customHeight="1" x14ac:dyDescent="0.25">
      <c r="V546" t="str">
        <v>Frequency - Per each connection</v>
      </c>
    </row>
    <row r="547" spans="22:22" ht="15" customHeight="1" x14ac:dyDescent="0.25">
      <c r="V547" t="str">
        <v>Inspection / Test Method - Inspection</v>
      </c>
    </row>
    <row r="548" spans="22:22" ht="15" customHeight="1" x14ac:dyDescent="0.25">
      <c r="V548" t="str">
        <v>Verification Records - Photos</v>
      </c>
    </row>
    <row r="549" spans="22:22" ht="15" customHeight="1" x14ac:dyDescent="0.25">
      <c r="V549" t="str">
        <v>Standard - AS/NZS 4129</v>
      </c>
    </row>
    <row r="550" spans="22:22" ht="15" customHeight="1" x14ac:dyDescent="0.25">
      <c r="V550" t="str">
        <v>Signatory - Site Engineer</v>
      </c>
    </row>
    <row r="551" spans="22:22" ht="15" customHeight="1" x14ac:dyDescent="0.25">
      <c r="V551" t="str">
        <v>D8.3
D8.4 - Lateral connection to house no#74 Waihopai Street</v>
      </c>
    </row>
    <row r="552" spans="22:22" ht="15" customHeight="1" x14ac:dyDescent="0.25">
      <c r="V552" t="str">
        <v>ACTION (W, M, H) - W</v>
      </c>
    </row>
    <row r="553" spans="22:22" ht="15" customHeight="1" x14ac:dyDescent="0.25">
      <c r="V553" t="str">
        <v>Conformance Criteria (What's Required) - The min depth of the connection 700mm in the road and 300mm to 375mm below the GL at the boundary to the top of the toby, to be checked and witnessed by site rep.</v>
      </c>
    </row>
    <row r="554" spans="22:22" ht="15" customHeight="1" x14ac:dyDescent="0.25">
      <c r="V554" t="str">
        <v>Detail - As per fig.W20 of sheet 17 and specifications in D8.3 and D8.4</v>
      </c>
    </row>
    <row r="555" spans="22:22" ht="15" customHeight="1" x14ac:dyDescent="0.25">
      <c r="V555" t="str">
        <v>Frequency - Per each connection</v>
      </c>
    </row>
    <row r="556" spans="22:22" ht="15" customHeight="1" x14ac:dyDescent="0.25">
      <c r="V556" t="str">
        <v>Inspection / Test Method - Inspection</v>
      </c>
    </row>
    <row r="557" spans="22:22" ht="15" customHeight="1" x14ac:dyDescent="0.25">
      <c r="V557" t="str">
        <v>Verification Records - Photos</v>
      </c>
    </row>
    <row r="558" spans="22:22" ht="15" customHeight="1" x14ac:dyDescent="0.25">
      <c r="V558" t="str">
        <v>Standard - AS/NZS 4129</v>
      </c>
    </row>
    <row r="559" spans="22:22" ht="15" customHeight="1" x14ac:dyDescent="0.25">
      <c r="V559" t="str">
        <v>Signatory - Site Engineer</v>
      </c>
    </row>
    <row r="560" spans="22:22" ht="15" customHeight="1" x14ac:dyDescent="0.25">
      <c r="V560" t="str">
        <v>D8.3
D8.4 - Lateral connection to house no#78 Waihopai Street</v>
      </c>
    </row>
    <row r="561" spans="22:22" ht="15" customHeight="1" x14ac:dyDescent="0.25">
      <c r="V561" t="str">
        <v>ACTION (W, M, H) - W</v>
      </c>
    </row>
    <row r="562" spans="22:22" ht="15" customHeight="1" x14ac:dyDescent="0.25">
      <c r="V562" t="str">
        <v>Conformance Criteria (What's Required) - The min depth of the connection 700mm in the road and 300mm to 375mm below the GL at the boundary to the top of the toby, to be checked and witnessed by site rep.</v>
      </c>
    </row>
    <row r="563" spans="22:22" ht="15" customHeight="1" x14ac:dyDescent="0.25">
      <c r="V563" t="str">
        <v>Detail - As per fig.W20 of sheet 17 and specifications in D8.3 and D8.4</v>
      </c>
    </row>
    <row r="564" spans="22:22" ht="15" customHeight="1" x14ac:dyDescent="0.25">
      <c r="V564" t="str">
        <v>Frequency - Per each connection</v>
      </c>
    </row>
    <row r="565" spans="22:22" ht="15" customHeight="1" x14ac:dyDescent="0.25">
      <c r="V565" t="str">
        <v>Inspection / Test Method - Inspection</v>
      </c>
    </row>
    <row r="566" spans="22:22" ht="15" customHeight="1" x14ac:dyDescent="0.25">
      <c r="V566" t="str">
        <v>Verification Records - Photos</v>
      </c>
    </row>
    <row r="567" spans="22:22" ht="15" customHeight="1" x14ac:dyDescent="0.25">
      <c r="V567" t="str">
        <v>Standard - AS/NZS 4129</v>
      </c>
    </row>
    <row r="568" spans="22:22" ht="15" customHeight="1" x14ac:dyDescent="0.25">
      <c r="V568" t="str">
        <v>Signatory - Site Engineer</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2025-06-05T00:59:17Z</dcterms:modified>
</cp:coreProperties>
</file>