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17"/>
  <workbookPr defaultThemeVersion="166925"/>
  <mc:AlternateContent xmlns:mc="http://schemas.openxmlformats.org/markup-compatibility/2006">
    <mc:Choice Requires="x15">
      <x15ac:absPath xmlns:x15ac="http://schemas.microsoft.com/office/spreadsheetml/2010/11/ac" url="https://trecnz.sharepoint.com/sites/ZONED-SH2TAIRAWHITI/Shared Documents/D2004 - MURIWAI SOUTH RECOVERY/D2004A - Tauwhatinui Bridge - SH2 RS443 RP16.29/07 Quality/ITP's/"/>
    </mc:Choice>
  </mc:AlternateContent>
  <xr:revisionPtr revIDLastSave="0" documentId="8_{512BDF1C-0EF3-4C8D-A94B-A128DD839E9B}" xr6:coauthVersionLast="47" xr6:coauthVersionMax="47" xr10:uidLastSave="{00000000-0000-0000-0000-000000000000}"/>
  <bookViews>
    <workbookView xWindow="-120" yWindow="-120" windowWidth="29040" windowHeight="15840" xr2:uid="{7988CE73-35C8-4C6F-B616-D2E99C0AA036}"/>
  </bookViews>
  <sheets>
    <sheet name="Construction ITP"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1" l="1"/>
  <c r="J31" i="1"/>
  <c r="J30" i="1"/>
  <c r="J22" i="1"/>
  <c r="J16" i="1"/>
  <c r="D22" i="1"/>
  <c r="D23" i="1"/>
  <c r="D24" i="1"/>
  <c r="D25" i="1"/>
  <c r="D26" i="1"/>
  <c r="D27" i="1"/>
  <c r="D28" i="1"/>
  <c r="D29" i="1"/>
  <c r="D30" i="1"/>
  <c r="D31" i="1"/>
  <c r="D32" i="1"/>
  <c r="D33" i="1"/>
  <c r="D34" i="1"/>
  <c r="D35" i="1"/>
  <c r="D36" i="1"/>
  <c r="D37" i="1"/>
  <c r="D38" i="1"/>
  <c r="D39" i="1"/>
  <c r="D40" i="1"/>
  <c r="D41" i="1"/>
  <c r="D42" i="1"/>
  <c r="D43" i="1"/>
  <c r="D44" i="1"/>
  <c r="D45" i="1"/>
  <c r="D46" i="1"/>
  <c r="D47" i="1"/>
  <c r="D21" i="1"/>
  <c r="D14" i="1"/>
  <c r="D15" i="1"/>
  <c r="D16" i="1"/>
  <c r="D17" i="1"/>
  <c r="D18" i="1"/>
  <c r="D11" i="1"/>
  <c r="I31" i="1"/>
  <c r="I30" i="1"/>
</calcChain>
</file>

<file path=xl/sharedStrings.xml><?xml version="1.0" encoding="utf-8"?>
<sst xmlns="http://schemas.openxmlformats.org/spreadsheetml/2006/main" count="406" uniqueCount="194">
  <si>
    <t>Inspection Test Plan</t>
  </si>
  <si>
    <t>Approved / Signature</t>
  </si>
  <si>
    <t>Contract Name:</t>
  </si>
  <si>
    <t>CPS Approver</t>
  </si>
  <si>
    <t>Quality Approver</t>
  </si>
  <si>
    <t>CPS Eng.</t>
  </si>
  <si>
    <t>Angus Chapman</t>
  </si>
  <si>
    <r>
      <t>Procedure:</t>
    </r>
    <r>
      <rPr>
        <sz val="14"/>
        <rFont val="Arial"/>
        <family val="2"/>
      </rPr>
      <t xml:space="preserve"> </t>
    </r>
  </si>
  <si>
    <t>D2004A-ID173 Tauwhatinui Bridge (BSN4593)</t>
  </si>
  <si>
    <t>Name / Signature</t>
  </si>
  <si>
    <t>Site Engineer</t>
  </si>
  <si>
    <t>Gurdeep Singh</t>
  </si>
  <si>
    <t>Inspection &amp; Test Plan / Checklist</t>
  </si>
  <si>
    <t> </t>
  </si>
  <si>
    <t>Quality Eng.</t>
  </si>
  <si>
    <t>Dale Gibson</t>
  </si>
  <si>
    <t>Lot No:</t>
  </si>
  <si>
    <t>Corresponding Work Instruction:</t>
  </si>
  <si>
    <r>
      <rPr>
        <b/>
        <i/>
        <sz val="11"/>
        <rFont val="Arial"/>
        <family val="2"/>
      </rPr>
      <t>(insert contract suffix here)</t>
    </r>
    <r>
      <rPr>
        <b/>
        <sz val="11"/>
        <rFont val="Arial"/>
        <family val="2"/>
      </rPr>
      <t>-??-????</t>
    </r>
  </si>
  <si>
    <t>Compliance with Work Instructions and Specifications</t>
  </si>
  <si>
    <t>Detailed Location:</t>
  </si>
  <si>
    <t>Chainage:  SH2 / RP443 / 16.290</t>
  </si>
  <si>
    <t xml:space="preserve">No: </t>
  </si>
  <si>
    <t>Inspection / Test Point</t>
  </si>
  <si>
    <r>
      <t xml:space="preserve">ACTION </t>
    </r>
    <r>
      <rPr>
        <sz val="11"/>
        <rFont val="Arial"/>
        <family val="2"/>
      </rPr>
      <t>(Hold, Monitor, Witness)</t>
    </r>
  </si>
  <si>
    <t xml:space="preserve">Specification/Drawings Reference </t>
  </si>
  <si>
    <t>Frequency</t>
  </si>
  <si>
    <r>
      <t xml:space="preserve">Inspection / Test Method
</t>
    </r>
    <r>
      <rPr>
        <sz val="11"/>
        <rFont val="Arial"/>
        <family val="2"/>
      </rPr>
      <t>submission, visual inspection, testing, measure, review</t>
    </r>
  </si>
  <si>
    <t>Conformance Criteria</t>
  </si>
  <si>
    <t>Records</t>
  </si>
  <si>
    <t>Initials</t>
  </si>
  <si>
    <t>CPS Engineer Initials (Grey if not required)</t>
  </si>
  <si>
    <t>Date(s)</t>
  </si>
  <si>
    <t xml:space="preserve">Section 1 : RECEIVING INSPECTIONS </t>
  </si>
  <si>
    <t xml:space="preserve">Rock Armour (D50=600) </t>
  </si>
  <si>
    <t>H</t>
  </si>
  <si>
    <t>2-U3436.BM(24)_Tauwhatinui Brg_C000-C202</t>
  </si>
  <si>
    <t xml:space="preserve">Prior to commencement </t>
  </si>
  <si>
    <t xml:space="preserve">Submission, Visual inspection </t>
  </si>
  <si>
    <t>Traceability of material required.
Rock armour shall be hard, durable, quarried or natural stone free from dust, clay, organic matter and other deleterious material. Shall have a D50 of 600 with a minimum specific Gravity SG of 2350kg/m3.</t>
  </si>
  <si>
    <t>Material source test results, Delivery dockets</t>
  </si>
  <si>
    <t>CPS Engineer</t>
  </si>
  <si>
    <t xml:space="preserve">Bulk Fill (AP65 or approved site won material) or similar </t>
  </si>
  <si>
    <t xml:space="preserve">2-U3436.BM(24)_Tauwhatinui Brg_C000-C202, Technical specification sheet 1 of 3 </t>
  </si>
  <si>
    <t>Traceability of material required. 
Should comprise clean granular aggregate and have broken faces.
Comply with Sampling &amp; testing in accordance with item 2.2.2 Sampling of materials &amp; 2.2.3 Testing Requirements listed in Technical Spec sheet 1 of 3
Maximum particle size of 65mm and not more than 5% by mass passing a percentage passing 75 micron sieve dry density water content relationship to NZS 4402 4.1.1 STD Compaction</t>
  </si>
  <si>
    <t>Unaxial Geogrid RE540 or approved equivalent</t>
  </si>
  <si>
    <t>W</t>
  </si>
  <si>
    <t>S.H.2 R.5 R.P.443/16.29 - Tauwhatinui Bridge (BSN4593) Terramesh wall, Technical specification Sheet 1 of 3</t>
  </si>
  <si>
    <t>Document Review</t>
  </si>
  <si>
    <t xml:space="preserve">Traceability of material required.
All rolls of Geogrid are to be inspected &amp; bar codes collected/photographed. Geogrid to remain in their protective wrappers until required for use. Any defective rolls shall be returned to the supplier immediately
</t>
  </si>
  <si>
    <t>Delivery Dockets/ Storage photos, Material compliance cert</t>
  </si>
  <si>
    <t xml:space="preserve">GEOTEXTILE FILTER FABRIC, FILTER CLASS 1, STRENGTH CLASS C </t>
  </si>
  <si>
    <t xml:space="preserve">S.H.2 R.5 R.P.443/16.29 - Tauwhatinui Bridge (BSN4593) Terramesh wall, Technical section and details, NZTA F/7: 2003 </t>
  </si>
  <si>
    <t>Class 1, Strength class C in accordance with NZTA F/7:2003</t>
  </si>
  <si>
    <t xml:space="preserve">Delivery Dockets, Material compliance cert </t>
  </si>
  <si>
    <t>Green Terramesh</t>
  </si>
  <si>
    <t>Prior to backfill</t>
  </si>
  <si>
    <t>Visual inspection</t>
  </si>
  <si>
    <t>Terramesh shall be manufactured from steel wire coated with a protective coating of zinc-aluminium alloy and a plastic erosion protective coating. Construction observation reports on cutting and approval</t>
  </si>
  <si>
    <t>Material compliance cert, Delivery dockets, Photo's</t>
  </si>
  <si>
    <t xml:space="preserve">CPS Engineer </t>
  </si>
  <si>
    <t>Megaflow strip drain or drainage blanket for seepage if encountered</t>
  </si>
  <si>
    <t xml:space="preserve">Submission </t>
  </si>
  <si>
    <t>Subsoil drain shall be in accordance with TNZ F/2 (GEOFABRICS ENKADRAIN 5006H/2-2S/T110PP or similar). 110mm diameter Novaflo subsoil drain, or similar approved.</t>
  </si>
  <si>
    <t>Material compliance cert, Delivery dockets</t>
  </si>
  <si>
    <t>Subsoil drain pipe</t>
  </si>
  <si>
    <t>S.H.2 R.5 R.P.443/16.29 - Tauwhatinui Bridge (BSN4593) Terramesh wall, Technical specification Sheet 1 of 3, typical section and details</t>
  </si>
  <si>
    <t xml:space="preserve">110mm Iplex smooth-Bore pre-wrapped Hi-way drain or similar approved </t>
  </si>
  <si>
    <t xml:space="preserve">Material compliance cert, Delivery dockets, Photo's </t>
  </si>
  <si>
    <t xml:space="preserve">Subsoil drainage material </t>
  </si>
  <si>
    <t>Ensure Material for Bedding, Side support and backfill are as per  NZTA F/5:2013</t>
  </si>
  <si>
    <t>Traceability of material required.
Comply with NZTA F/5:2013
Ensure clean drainage chip</t>
  </si>
  <si>
    <t>Section 3 : IN PROGRESS INSPECTIONS (Earthworks and Terramesh wall)</t>
  </si>
  <si>
    <t>Survey Setout</t>
  </si>
  <si>
    <t>Consistency with Construction Drawing</t>
  </si>
  <si>
    <t>Survey</t>
  </si>
  <si>
    <t>Set out extents of fill and check against design drawings</t>
  </si>
  <si>
    <t>Survey receipt</t>
  </si>
  <si>
    <t>Vegetation Clearance and removal of loose debris</t>
  </si>
  <si>
    <t>M</t>
  </si>
  <si>
    <t>Prior to commencement</t>
  </si>
  <si>
    <t xml:space="preserve">Visual inspection </t>
  </si>
  <si>
    <t xml:space="preserve">Remove and clear the vegetation </t>
  </si>
  <si>
    <t>Photos</t>
  </si>
  <si>
    <t xml:space="preserve">Subgrade Excavation </t>
  </si>
  <si>
    <t xml:space="preserve">During Construction </t>
  </si>
  <si>
    <t xml:space="preserve">Visual inspection, testing </t>
  </si>
  <si>
    <t>Engineer to assess foundation material suitability
HOLD POINT when excavation is 400mm above proposed level to do Scala Penetrometer testing to 1.5m below - MINIMUM ULTIMATE BEARING PRESSURE OF 300 KPA I.E., READINGS
OF GREATER THAN 3 BLOWS /100 mm 
HOLD POINT when excavation is at level</t>
  </si>
  <si>
    <t xml:space="preserve">CPS COR report, 1M Scala check sheet, Scala test reports  </t>
  </si>
  <si>
    <t xml:space="preserve">Subgrade Inspection </t>
  </si>
  <si>
    <t>Per area as required</t>
  </si>
  <si>
    <t xml:space="preserve">
Inspect fill foundation
Fill foundation must be approved, in writing, before filling commences</t>
  </si>
  <si>
    <t xml:space="preserve">CPS COR report </t>
  </si>
  <si>
    <t>Megaflow strip or drainage blanket installation or 110mm Novaflo in 300x300mm trench for seepage if Encountered</t>
  </si>
  <si>
    <t xml:space="preserve">Visual Inspection </t>
  </si>
  <si>
    <t xml:space="preserve">CPS Engineer to assess suitable drainage location(s) and confirm on site. If water is seen to flow through existing fill or natural soil, additional undercutting or subsoil drainage may be required. 
</t>
  </si>
  <si>
    <t xml:space="preserve">Photos, COR report </t>
  </si>
  <si>
    <t xml:space="preserve">Bulk Fill placement </t>
  </si>
  <si>
    <t>W,M</t>
  </si>
  <si>
    <t>Granular backfill to be placed in layers of maximum 200mm and compacted in accordance with NZS4431:2022 with appropriate on-site quality control.
Fill should be placed on dry  subgrade.</t>
  </si>
  <si>
    <t xml:space="preserve">Photos </t>
  </si>
  <si>
    <t xml:space="preserve">Bulk Fill Compaction </t>
  </si>
  <si>
    <t xml:space="preserve">Testing </t>
  </si>
  <si>
    <t>A Target dry density at optimum water content of at least 95% should be achieved in accordance with NZS 4402:1986, Test 4.1.1. 
5 Clegg hammer readings shall be taken for each terramesh unit lift of 0.6m with the addition of 5 x NDM tests evey 1.2m lift (i.e every second terramesh unit)
Testing to be carried out by IANZ accredited lab and results witnessed by CPS Engineer as they become available</t>
  </si>
  <si>
    <t>A Target dry density at optimum water content of at least 95% should be achieved in accordance with NZS 4402:1986, Test 4.1.1. 
5 x Clegg hammer readings shall be taken for each terramesh unit lift of 0.6m with the addition of 5 x NDM tests evey 1.2m lift (i.e every second terramesh unit)
NDM Testing to be carried out by IANZ accredited lab and results witnessed by CPS Engineer as they become available</t>
  </si>
  <si>
    <t>Clegg and NDM test reports,
Clegg calibration certificate</t>
  </si>
  <si>
    <t>Form and cut fill batter as per design 70 and 50degr.</t>
  </si>
  <si>
    <t xml:space="preserve">Survey </t>
  </si>
  <si>
    <t>Engineer to assess the completed slopes suitability to the design guidance.
Slope angle of buttress is to not exceed 70 and 50degr. Respectively</t>
  </si>
  <si>
    <t xml:space="preserve">Survey as built </t>
  </si>
  <si>
    <t>Placement of Geogrid / Geofabric / Terramesh</t>
  </si>
  <si>
    <t>Submission</t>
  </si>
  <si>
    <t xml:space="preserve">Grids are cut to the length stated in drawings. Grids are placed in the right direction (high tensile strength perpendicular to face), Grids are overlapped (see manufacturer's spec of the specific grid/fabric), laid flat and undamaged.
 </t>
  </si>
  <si>
    <t>COR or photos</t>
  </si>
  <si>
    <t>Filling Operation</t>
  </si>
  <si>
    <t>Daily</t>
  </si>
  <si>
    <t>Visual Inspection</t>
  </si>
  <si>
    <t>Geogrid protection - Minimum 150mm layer placed above geogrid before tracking onto it. Damaged grids need to be replaced</t>
  </si>
  <si>
    <t xml:space="preserve">Fill material placement </t>
  </si>
  <si>
    <t xml:space="preserve">Terramesh and Geogrid inspection </t>
  </si>
  <si>
    <t>Foundation Rock Riprap Placement</t>
  </si>
  <si>
    <t>Daily visual check</t>
  </si>
  <si>
    <t xml:space="preserve">Ensure that placement of rock material is done in such a manner to minimise segregation and avoid displacement of underlying materials.  Oversize rock to be placed such to minimise voids. Design Engineer given notice to visually inspect initial placement of riprap material.
Rock riprap foundation thickness 1.20m and 3.70m wide </t>
  </si>
  <si>
    <t>COR</t>
  </si>
  <si>
    <t xml:space="preserve">Riprap key into ground </t>
  </si>
  <si>
    <t>Visual Inspection, survey</t>
  </si>
  <si>
    <t>Rock armour to be keyed into natural ground in front of the bulk fill buttress, Dimensions to be confirmed by Engineer. Typically 0.5m to 1m deep and 3m wide as per notes on drawing.</t>
  </si>
  <si>
    <t xml:space="preserve">COR, Survey as-built </t>
  </si>
  <si>
    <t>Subsoil Drainage</t>
  </si>
  <si>
    <t xml:space="preserve">2-U3436.BM(24)_Tauwhatinui Brg_C000-C202
</t>
  </si>
  <si>
    <t xml:space="preserve">Shall be installed as per manufacturers specifications &amp; recommendations
Drainage blanket shall be placed between the compacted fill and the excavated face to terminate at the subsoil pipe. 110mm smooth bore perforated top side subsoil piping and 110mm non-perforated HDPE outlet pipe with minimum pressure rating of 3.2 bar is required. </t>
  </si>
  <si>
    <t xml:space="preserve">Photos, Survey as-built </t>
  </si>
  <si>
    <t>Subsoil Trenching</t>
  </si>
  <si>
    <t xml:space="preserve">S.H.2 R.5 R.P.443/16.29 - Tauwhatinui Bridge (BSN4593) Terramesh wall, Technical section and details </t>
  </si>
  <si>
    <t>10m intervals</t>
  </si>
  <si>
    <t>Visual inspection and measurement</t>
  </si>
  <si>
    <t>Inspect trench profile and ensure it is 0.300m wide and 1.000m below Edge of Seal level.</t>
  </si>
  <si>
    <t xml:space="preserve">Photos with measurements </t>
  </si>
  <si>
    <t>Ensure the trench is cut in a manner than will ensure that the pipes will be laid true to the depths, grades and lines shown on the drawings.</t>
  </si>
  <si>
    <t>Photo /  
CS-4001 Subsoil Dip sheet Check Sheet</t>
  </si>
  <si>
    <t xml:space="preserve">Subsoil </t>
  </si>
  <si>
    <t>S.H.2 R.5 R.P.443/16.29 - Tauwhatinui Bridge (BSN4593) Terramesh wall</t>
  </si>
  <si>
    <t>As required</t>
  </si>
  <si>
    <t xml:space="preserve">
CPS Engineer to be informed of unsuitable ground or seepage in Trench and instruct testing and remedial works.
</t>
  </si>
  <si>
    <t xml:space="preserve">COR Report </t>
  </si>
  <si>
    <t>Bedding, pipe installation and Backfill.</t>
  </si>
  <si>
    <t>Upon completion of trenching Class C or similar approved Geotextile to be placed into the trench and pinned to ensure the geotextile 'wraps' the TNZ F/2 material</t>
  </si>
  <si>
    <t xml:space="preserve">Photo </t>
  </si>
  <si>
    <t xml:space="preserve">Visual inspection, survey as built </t>
  </si>
  <si>
    <t>Ensure 100mm thick 3 to 7 Clean Drainage chip (Reject Chip) bedding is placed in base of trench.</t>
  </si>
  <si>
    <t>Comply with NZTA F/5:2013</t>
  </si>
  <si>
    <t>Photo, survey as-built</t>
  </si>
  <si>
    <t>Ensure Subsoil Pipe is laid on the Bedding in the centre of the trench</t>
  </si>
  <si>
    <t>Document review</t>
  </si>
  <si>
    <t>As built Survey the Pipe before backfill</t>
  </si>
  <si>
    <t>As-built receipt</t>
  </si>
  <si>
    <t>Construct Terramesh Wall</t>
  </si>
  <si>
    <t xml:space="preserve">S.H.2 R.5 R.P.443/16.29 - Tauwhatinui Bridge (BSN4593) Terramesh wall, Typical section and details </t>
  </si>
  <si>
    <t>Visual / Survey</t>
  </si>
  <si>
    <t>Install grid layers as per drawings and have Design Engineer signs off each layer.</t>
  </si>
  <si>
    <t xml:space="preserve">Survey Receipt </t>
  </si>
  <si>
    <t>Visual</t>
  </si>
  <si>
    <t>Install Tenax Rivel / Maccaferri Green Terramesh cages  as per Manufacturers specs along the front face of layers to ensure correct line and level.</t>
  </si>
  <si>
    <t xml:space="preserve">Photo's and COR report </t>
  </si>
  <si>
    <t>Each Lift</t>
  </si>
  <si>
    <t>Ensure line and level of front face is as per design</t>
  </si>
  <si>
    <t>Photos, Survey as built</t>
  </si>
  <si>
    <t>Rock Facing</t>
  </si>
  <si>
    <t xml:space="preserve">Boulders to be placed in front of the terramesh wall.
The extent to be confirmed with the CPS engineer
</t>
  </si>
  <si>
    <t>ALL ROCK SHALL BE PLACED IN A STABLE SECURE POSITION UTILISING THREE POINT BEARING ON THE UNDERLYING ROCKS. BEARING ON SMALLER ROCKS WHICH MAY BE USED FOR CHINKING VOIDS WILL NOT BE ACCEPTED.
LOCAL SURFACE IRREGULARITIES OF THE RIP RAP PROTECTION SHALL NOT VARY FROM THE
PLANNED SLOPE BY MORE THAN 300 mm MEASURED AT RIGHT ANGLES TO THE SLOPE</t>
  </si>
  <si>
    <t>As-built Survey</t>
  </si>
  <si>
    <t>At completion of Lot</t>
  </si>
  <si>
    <t>Survey / Drawings</t>
  </si>
  <si>
    <t>As-built Survey &amp; Drawing Mark-Ups to be reviewed and accepted by CPS Engineer</t>
  </si>
  <si>
    <t>As-builts, CPS COR Report</t>
  </si>
  <si>
    <t xml:space="preserve">Section 4 : Final Inspection and Handover </t>
  </si>
  <si>
    <t>Quality Assurance deliverables</t>
  </si>
  <si>
    <t>Red line mark up drawings to be reviewed and accepted.  All NCRs and RFIs are closed and included with Handover QA file.</t>
  </si>
  <si>
    <t>Ensure all QA is uploaded into ConQA / Procore</t>
  </si>
  <si>
    <t>As-builts, NCR's and RFI's</t>
  </si>
  <si>
    <t>Completion Sign Off From Fields Below</t>
  </si>
  <si>
    <t>Signatures</t>
  </si>
  <si>
    <t>PM</t>
  </si>
  <si>
    <t>CPS</t>
  </si>
  <si>
    <t>QM</t>
  </si>
  <si>
    <t>Comments:</t>
  </si>
  <si>
    <t>IFC Drawings used for Construction incl. Rev numbers:</t>
  </si>
  <si>
    <t>Reference Documentation (Notices/NCRs etc.):</t>
  </si>
  <si>
    <t>QA Compiled By :</t>
  </si>
  <si>
    <t>Signature:</t>
  </si>
  <si>
    <t>Date:</t>
  </si>
  <si>
    <t>QA checked By Discipline Manager:</t>
  </si>
  <si>
    <t>QA checked By Quality Manager:</t>
  </si>
  <si>
    <t>Accepted By CPS 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</si>
</sst>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font>
      <sz val="11"/>
      <color theme="1"/>
      <name val="Calibri"/>
      <family val="2"/>
      <scheme val="minor"/>
    </font>
    <font>
      <sz val="10"/>
      <name val="Arial"/>
      <family val="2"/>
    </font>
    <font>
      <sz val="12"/>
      <name val="Arial"/>
      <family val="2"/>
    </font>
    <font>
      <b/>
      <sz val="20"/>
      <color rgb="FF000000"/>
      <name val="Arial"/>
      <family val="2"/>
    </font>
    <font>
      <b/>
      <sz val="12"/>
      <name val="Arial"/>
      <family val="2"/>
    </font>
    <font>
      <sz val="12"/>
      <color theme="9" tint="-0.249977111117893"/>
      <name val="Arial"/>
      <family val="2"/>
    </font>
    <font>
      <sz val="14"/>
      <name val="Arial"/>
      <family val="2"/>
    </font>
    <font>
      <b/>
      <sz val="14"/>
      <name val="Arial"/>
      <family val="2"/>
    </font>
    <font>
      <b/>
      <sz val="14"/>
      <color theme="1"/>
      <name val="Arial"/>
      <family val="2"/>
    </font>
    <font>
      <sz val="11"/>
      <name val="Arial"/>
      <family val="2"/>
    </font>
    <font>
      <b/>
      <sz val="18"/>
      <name val="Arial"/>
      <family val="2"/>
    </font>
    <font>
      <b/>
      <sz val="11"/>
      <name val="Arial"/>
      <family val="2"/>
    </font>
    <font>
      <b/>
      <i/>
      <sz val="11"/>
      <name val="Arial"/>
      <family val="2"/>
    </font>
    <font>
      <sz val="12"/>
      <color indexed="22"/>
      <name val="Arial"/>
      <family val="2"/>
    </font>
    <font>
      <b/>
      <sz val="11"/>
      <color theme="1"/>
      <name val="Calibri"/>
      <family val="2"/>
      <scheme val="minor"/>
    </font>
    <font>
      <sz val="12"/>
      <color theme="1"/>
      <name val="Calibri"/>
      <family val="2"/>
      <scheme val="minor"/>
    </font>
    <font>
      <sz val="12"/>
      <color rgb="FFFF0000"/>
      <name val="Arial"/>
      <family val="2"/>
    </font>
    <font>
      <sz val="11"/>
      <name val="Calibri"/>
      <family val="2"/>
      <scheme val="minor"/>
    </font>
    <font>
      <b/>
      <sz val="10"/>
      <name val="Arial"/>
      <family val="2"/>
    </font>
    <font>
      <sz val="8"/>
      <name val="Calibri"/>
      <family val="2"/>
      <scheme val="minor"/>
    </font>
    <font>
      <sz val="12"/>
      <color rgb="FFC0C0C0"/>
      <name val="Arial"/>
      <family val="2"/>
    </font>
    <font>
      <sz val="11"/>
      <color rgb="FFC0C0C0"/>
      <name val="Arial"/>
      <family val="2"/>
    </font>
    <font>
      <sz val="12"/>
      <color indexed="10"/>
      <name val="Arial"/>
      <family val="2"/>
    </font>
    <font>
      <sz val="12"/>
      <color theme="1"/>
      <name val="Arial"/>
      <family val="2"/>
    </font>
    <font>
      <sz val="11"/>
      <color theme="1"/>
      <name val="Arial"/>
      <family val="2"/>
    </font>
    <font>
      <b/>
      <sz val="11"/>
      <color theme="1"/>
      <name val="Arial"/>
      <family val="2"/>
    </font>
    <font>
      <sz val="11"/>
      <color rgb="FFC00000"/>
      <name val="Arial"/>
      <family val="2"/>
    </font>
    <font>
      <sz val="12"/>
      <color rgb="FF000000"/>
      <name val="Arial"/>
      <family val="2"/>
    </font>
    <font>
      <sz val="12"/>
      <color rgb="FFE7E6E6"/>
      <name val="Arial"/>
      <family val="2"/>
    </font>
  </fonts>
  <fills count="11">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rgb="FFC0C0C0"/>
        <bgColor rgb="FF000000"/>
      </patternFill>
    </fill>
    <fill>
      <patternFill patternType="solid">
        <fgColor rgb="FFF2F2F2"/>
        <bgColor rgb="FF000000"/>
      </patternFill>
    </fill>
    <fill>
      <patternFill patternType="solid">
        <fgColor rgb="FFEBF1DE"/>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0"/>
        <bgColor indexed="64"/>
      </patternFill>
    </fill>
    <fill>
      <patternFill patternType="solid">
        <fgColor theme="0"/>
        <bgColor rgb="FF000000"/>
      </patternFill>
    </fill>
  </fills>
  <borders count="56">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style="thin">
        <color rgb="FF000000"/>
      </top>
      <bottom style="medium">
        <color indexed="64"/>
      </bottom>
      <diagonal/>
    </border>
    <border>
      <left style="medium">
        <color rgb="FF000000"/>
      </left>
      <right style="thin">
        <color indexed="64"/>
      </right>
      <top/>
      <bottom style="medium">
        <color indexed="64"/>
      </bottom>
      <diagonal/>
    </border>
    <border>
      <left/>
      <right style="thin">
        <color rgb="FF000000"/>
      </right>
      <top/>
      <bottom style="medium">
        <color indexed="64"/>
      </bottom>
      <diagonal/>
    </border>
    <border>
      <left/>
      <right style="thin">
        <color indexed="64"/>
      </right>
      <top/>
      <bottom/>
      <diagonal/>
    </border>
    <border>
      <left/>
      <right/>
      <top/>
      <bottom style="thin">
        <color rgb="FF000000"/>
      </bottom>
      <diagonal/>
    </border>
    <border>
      <left style="medium">
        <color rgb="FF000000"/>
      </left>
      <right style="thin">
        <color indexed="64"/>
      </right>
      <top/>
      <bottom style="thin">
        <color rgb="FF000000"/>
      </bottom>
      <diagonal/>
    </border>
    <border>
      <left style="thin">
        <color indexed="64"/>
      </left>
      <right style="thin">
        <color indexed="64"/>
      </right>
      <top/>
      <bottom style="thin">
        <color rgb="FF000000"/>
      </bottom>
      <diagonal/>
    </border>
    <border>
      <left style="thin">
        <color indexed="64"/>
      </left>
      <right style="thin">
        <color indexed="64"/>
      </right>
      <top/>
      <bottom/>
      <diagonal/>
    </border>
    <border>
      <left/>
      <right style="thin">
        <color indexed="64"/>
      </right>
      <top/>
      <bottom style="thin">
        <color indexed="64"/>
      </bottom>
      <diagonal/>
    </border>
    <border>
      <left style="thin">
        <color rgb="FF000000"/>
      </left>
      <right style="thin">
        <color rgb="FF000000"/>
      </right>
      <top/>
      <bottom style="thin">
        <color indexed="64"/>
      </bottom>
      <diagonal/>
    </border>
  </borders>
  <cellStyleXfs count="2">
    <xf numFmtId="0" fontId="0" fillId="0" borderId="0"/>
    <xf numFmtId="0" fontId="1" fillId="0" borderId="0"/>
  </cellStyleXfs>
  <cellXfs count="195">
    <xf numFmtId="0" fontId="0" fillId="0" borderId="0" xfId="0"/>
    <xf numFmtId="0" fontId="11" fillId="0" borderId="0" xfId="0" applyFont="1" applyAlignment="1">
      <alignment horizontal="center" vertical="center"/>
    </xf>
    <xf numFmtId="0" fontId="4" fillId="0" borderId="21" xfId="1" applyFont="1" applyBorder="1" applyAlignment="1">
      <alignment horizontal="center" vertical="center" wrapText="1"/>
    </xf>
    <xf numFmtId="0" fontId="2" fillId="0" borderId="22" xfId="1" applyFont="1" applyBorder="1" applyAlignment="1">
      <alignment horizontal="center" vertical="center" wrapText="1"/>
    </xf>
    <xf numFmtId="0" fontId="2" fillId="0" borderId="22" xfId="0" applyFont="1" applyBorder="1" applyAlignment="1">
      <alignment horizontal="center" vertical="center" wrapText="1"/>
    </xf>
    <xf numFmtId="0" fontId="13" fillId="0" borderId="22" xfId="1" applyFont="1" applyBorder="1" applyAlignment="1">
      <alignment horizontal="center" vertical="center" wrapText="1"/>
    </xf>
    <xf numFmtId="0" fontId="1" fillId="0" borderId="0" xfId="0" applyFont="1" applyAlignment="1">
      <alignment horizontal="center" vertical="center"/>
    </xf>
    <xf numFmtId="0" fontId="1" fillId="0" borderId="28" xfId="0" applyFont="1" applyBorder="1" applyAlignment="1">
      <alignment horizontal="center" vertical="center"/>
    </xf>
    <xf numFmtId="0" fontId="11" fillId="0" borderId="28" xfId="0" applyFont="1" applyBorder="1" applyAlignment="1">
      <alignment horizontal="center" vertical="center"/>
    </xf>
    <xf numFmtId="0" fontId="0" fillId="0" borderId="0" xfId="0" applyAlignment="1">
      <alignment horizontal="center" vertical="center"/>
    </xf>
    <xf numFmtId="0" fontId="11" fillId="0" borderId="0" xfId="0" applyFont="1" applyAlignment="1">
      <alignment horizontal="right" vertical="center"/>
    </xf>
    <xf numFmtId="0" fontId="11" fillId="0" borderId="0" xfId="1" applyFont="1" applyAlignment="1">
      <alignment horizontal="center" vertical="center"/>
    </xf>
    <xf numFmtId="0" fontId="1" fillId="0" borderId="0" xfId="1" applyAlignment="1">
      <alignment horizontal="center" vertical="center"/>
    </xf>
    <xf numFmtId="0" fontId="4" fillId="0" borderId="22" xfId="1" applyFont="1" applyBorder="1" applyAlignment="1">
      <alignment horizontal="center" vertical="center" wrapText="1"/>
    </xf>
    <xf numFmtId="0" fontId="4" fillId="0" borderId="22" xfId="0" applyFont="1" applyBorder="1" applyAlignment="1">
      <alignment horizontal="center" vertical="center" wrapText="1"/>
    </xf>
    <xf numFmtId="0" fontId="9" fillId="0" borderId="22" xfId="0" applyFont="1" applyBorder="1" applyAlignment="1">
      <alignment horizontal="center" vertical="center" wrapText="1"/>
    </xf>
    <xf numFmtId="0" fontId="11" fillId="2" borderId="32" xfId="0" applyFont="1" applyFill="1" applyBorder="1" applyAlignment="1">
      <alignment horizontal="center" vertical="center" wrapText="1"/>
    </xf>
    <xf numFmtId="0" fontId="0" fillId="0" borderId="0" xfId="0" applyAlignment="1">
      <alignment vertical="center"/>
    </xf>
    <xf numFmtId="0" fontId="1" fillId="0" borderId="0" xfId="0" applyFont="1" applyAlignment="1">
      <alignment vertical="center"/>
    </xf>
    <xf numFmtId="0" fontId="2" fillId="0" borderId="0" xfId="0" applyFont="1" applyAlignment="1">
      <alignment vertical="center"/>
    </xf>
    <xf numFmtId="0" fontId="1" fillId="0" borderId="0" xfId="0" applyFont="1" applyAlignment="1">
      <alignment horizontal="left" vertical="center"/>
    </xf>
    <xf numFmtId="0" fontId="4" fillId="0" borderId="0" xfId="0" applyFont="1" applyAlignment="1">
      <alignment vertical="center"/>
    </xf>
    <xf numFmtId="0" fontId="11" fillId="0" borderId="28" xfId="0" applyFont="1" applyBorder="1" applyAlignment="1">
      <alignment vertical="center"/>
    </xf>
    <xf numFmtId="0" fontId="11" fillId="0" borderId="28" xfId="0" applyFont="1" applyBorder="1" applyAlignment="1">
      <alignment horizontal="left" vertical="center"/>
    </xf>
    <xf numFmtId="0" fontId="1" fillId="0" borderId="28" xfId="0" applyFont="1" applyBorder="1" applyAlignment="1">
      <alignment vertical="center"/>
    </xf>
    <xf numFmtId="0" fontId="1" fillId="0" borderId="28" xfId="0" applyFont="1" applyBorder="1" applyAlignment="1">
      <alignment horizontal="left" vertical="center"/>
    </xf>
    <xf numFmtId="0" fontId="0" fillId="0" borderId="0" xfId="0" applyAlignment="1">
      <alignment horizontal="left" vertical="center"/>
    </xf>
    <xf numFmtId="0" fontId="4"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horizontal="left" vertical="center"/>
    </xf>
    <xf numFmtId="0" fontId="4" fillId="0" borderId="28" xfId="0" applyFont="1" applyBorder="1" applyAlignment="1">
      <alignment horizontal="left" vertical="center"/>
    </xf>
    <xf numFmtId="0" fontId="2" fillId="0" borderId="28" xfId="0" applyFont="1" applyBorder="1" applyAlignment="1">
      <alignment horizontal="center" vertical="center"/>
    </xf>
    <xf numFmtId="0" fontId="2" fillId="0" borderId="28" xfId="0" applyFont="1" applyBorder="1" applyAlignment="1">
      <alignment vertical="center"/>
    </xf>
    <xf numFmtId="0" fontId="2" fillId="0" borderId="28" xfId="0" applyFont="1" applyBorder="1" applyAlignment="1">
      <alignment horizontal="left" vertical="center"/>
    </xf>
    <xf numFmtId="0" fontId="4" fillId="0" borderId="0" xfId="1" applyFont="1" applyAlignment="1">
      <alignment horizontal="right" vertical="center"/>
    </xf>
    <xf numFmtId="0" fontId="4" fillId="0" borderId="28" xfId="0" applyFont="1" applyBorder="1" applyAlignment="1">
      <alignment vertical="center"/>
    </xf>
    <xf numFmtId="0" fontId="4" fillId="0" borderId="0" xfId="0" applyFont="1" applyAlignment="1">
      <alignment horizontal="center" vertical="center"/>
    </xf>
    <xf numFmtId="0" fontId="4" fillId="0" borderId="0" xfId="1" applyFont="1" applyAlignment="1">
      <alignment vertical="center"/>
    </xf>
    <xf numFmtId="0" fontId="2" fillId="0" borderId="0" xfId="1" applyFont="1" applyAlignment="1">
      <alignment vertical="center"/>
    </xf>
    <xf numFmtId="0" fontId="2" fillId="0" borderId="0" xfId="1" applyFont="1" applyAlignment="1">
      <alignment horizontal="center" vertical="center"/>
    </xf>
    <xf numFmtId="0" fontId="1" fillId="0" borderId="0" xfId="1" applyAlignment="1">
      <alignment horizontal="left" vertical="center"/>
    </xf>
    <xf numFmtId="0" fontId="4" fillId="0" borderId="0" xfId="1" applyFont="1" applyAlignment="1">
      <alignment horizontal="center" vertical="center"/>
    </xf>
    <xf numFmtId="0" fontId="1" fillId="0" borderId="0" xfId="1" applyAlignment="1">
      <alignment vertical="center"/>
    </xf>
    <xf numFmtId="0" fontId="4" fillId="0" borderId="0" xfId="1" applyFont="1" applyAlignment="1">
      <alignment horizontal="left" vertical="center"/>
    </xf>
    <xf numFmtId="0" fontId="11" fillId="2" borderId="31" xfId="0" applyFont="1" applyFill="1" applyBorder="1" applyAlignment="1">
      <alignment horizontal="center" vertical="center" wrapText="1"/>
    </xf>
    <xf numFmtId="0" fontId="2" fillId="2" borderId="24" xfId="0" applyFont="1" applyFill="1" applyBorder="1" applyAlignment="1">
      <alignment horizontal="center" vertical="center" wrapText="1"/>
    </xf>
    <xf numFmtId="0" fontId="2" fillId="0" borderId="25" xfId="0" applyFont="1" applyBorder="1" applyAlignment="1">
      <alignment horizontal="center" vertical="center" wrapText="1"/>
    </xf>
    <xf numFmtId="0" fontId="5" fillId="0" borderId="25" xfId="0" applyFont="1" applyBorder="1" applyAlignment="1">
      <alignment horizontal="center" vertical="center" wrapText="1"/>
    </xf>
    <xf numFmtId="0" fontId="15" fillId="0" borderId="0" xfId="0" applyFont="1" applyAlignment="1">
      <alignment vertical="center"/>
    </xf>
    <xf numFmtId="0" fontId="11" fillId="2" borderId="33" xfId="0" applyFont="1" applyFill="1" applyBorder="1" applyAlignment="1">
      <alignment horizontal="center" vertical="center" wrapText="1"/>
    </xf>
    <xf numFmtId="0" fontId="11" fillId="2" borderId="34" xfId="0" applyFont="1" applyFill="1" applyBorder="1" applyAlignment="1">
      <alignment horizontal="center" vertical="center" wrapText="1"/>
    </xf>
    <xf numFmtId="0" fontId="2" fillId="0" borderId="30" xfId="1" applyFont="1" applyBorder="1" applyAlignment="1">
      <alignment horizontal="center" vertical="center" wrapText="1"/>
    </xf>
    <xf numFmtId="0" fontId="13" fillId="0" borderId="21" xfId="1" applyFont="1" applyBorder="1" applyAlignment="1">
      <alignment horizontal="center" vertical="center" wrapText="1"/>
    </xf>
    <xf numFmtId="0" fontId="4" fillId="0" borderId="35" xfId="1" applyFont="1" applyBorder="1" applyAlignment="1">
      <alignment horizontal="center" vertical="center" wrapText="1"/>
    </xf>
    <xf numFmtId="0" fontId="4" fillId="0" borderId="36" xfId="1" applyFont="1" applyBorder="1" applyAlignment="1">
      <alignment horizontal="center" vertical="center" wrapText="1"/>
    </xf>
    <xf numFmtId="0" fontId="2" fillId="0" borderId="36" xfId="0" applyFont="1" applyBorder="1" applyAlignment="1">
      <alignment horizontal="center" vertical="center" wrapText="1"/>
    </xf>
    <xf numFmtId="0" fontId="2" fillId="0" borderId="39" xfId="0" applyFont="1" applyBorder="1" applyAlignment="1">
      <alignment horizontal="center" vertical="center" wrapText="1"/>
    </xf>
    <xf numFmtId="0" fontId="13" fillId="0" borderId="37" xfId="0" applyFont="1" applyBorder="1" applyAlignment="1">
      <alignment horizontal="center" vertical="center" wrapText="1"/>
    </xf>
    <xf numFmtId="0" fontId="2" fillId="0" borderId="32" xfId="0" applyFont="1" applyBorder="1" applyAlignment="1">
      <alignment horizontal="center" vertical="center" wrapText="1"/>
    </xf>
    <xf numFmtId="0" fontId="4" fillId="0" borderId="33" xfId="0" applyFont="1" applyBorder="1" applyAlignment="1">
      <alignment horizontal="center" vertical="center" wrapText="1"/>
    </xf>
    <xf numFmtId="0" fontId="4" fillId="0" borderId="31" xfId="0" applyFont="1" applyBorder="1" applyAlignment="1">
      <alignment horizontal="center" vertical="center" wrapText="1"/>
    </xf>
    <xf numFmtId="0" fontId="2" fillId="0" borderId="29" xfId="0" applyFont="1" applyBorder="1" applyAlignment="1">
      <alignment horizontal="center" vertical="center" wrapText="1"/>
    </xf>
    <xf numFmtId="0" fontId="2" fillId="0" borderId="31" xfId="0" applyFont="1" applyBorder="1" applyAlignment="1">
      <alignment horizontal="center" vertical="center" wrapText="1"/>
    </xf>
    <xf numFmtId="0" fontId="4" fillId="0" borderId="32" xfId="0" applyFont="1" applyBorder="1" applyAlignment="1">
      <alignment horizontal="center" vertical="center" wrapText="1"/>
    </xf>
    <xf numFmtId="0" fontId="4" fillId="0" borderId="21" xfId="0" applyFont="1" applyBorder="1" applyAlignment="1">
      <alignment horizontal="center" vertical="center" wrapText="1"/>
    </xf>
    <xf numFmtId="0" fontId="13" fillId="0" borderId="21" xfId="0" applyFont="1" applyBorder="1" applyAlignment="1">
      <alignment horizontal="center" vertical="center" wrapText="1"/>
    </xf>
    <xf numFmtId="0" fontId="4" fillId="0" borderId="23" xfId="0" applyFont="1" applyBorder="1" applyAlignment="1">
      <alignment horizontal="center" vertical="center" wrapText="1"/>
    </xf>
    <xf numFmtId="0" fontId="2" fillId="0" borderId="30" xfId="0" applyFont="1" applyBorder="1" applyAlignment="1">
      <alignment horizontal="center" vertical="center" wrapText="1"/>
    </xf>
    <xf numFmtId="0" fontId="5" fillId="0" borderId="0" xfId="0" applyFont="1" applyAlignment="1">
      <alignment vertical="center"/>
    </xf>
    <xf numFmtId="0" fontId="17" fillId="0" borderId="0" xfId="0" applyFont="1" applyAlignment="1">
      <alignment vertical="center"/>
    </xf>
    <xf numFmtId="0" fontId="14" fillId="0" borderId="0" xfId="0" applyFont="1" applyAlignment="1">
      <alignment vertical="center"/>
    </xf>
    <xf numFmtId="0" fontId="18" fillId="0" borderId="0" xfId="0" applyFont="1" applyAlignment="1">
      <alignment vertical="center"/>
    </xf>
    <xf numFmtId="0" fontId="0" fillId="0" borderId="0" xfId="0" applyAlignment="1">
      <alignment horizontal="center" vertical="center" wrapText="1"/>
    </xf>
    <xf numFmtId="0" fontId="1" fillId="0" borderId="0" xfId="0" applyFont="1"/>
    <xf numFmtId="0" fontId="2" fillId="0" borderId="23" xfId="0" applyFont="1" applyBorder="1" applyAlignment="1">
      <alignment horizontal="center" vertical="center" wrapText="1"/>
    </xf>
    <xf numFmtId="0" fontId="20" fillId="0" borderId="40" xfId="0" applyFont="1" applyBorder="1" applyAlignment="1">
      <alignment horizontal="center" vertical="center" wrapText="1"/>
    </xf>
    <xf numFmtId="0" fontId="21" fillId="0" borderId="22" xfId="0" applyFont="1" applyBorder="1" applyAlignment="1">
      <alignment horizontal="center" vertical="center" wrapText="1"/>
    </xf>
    <xf numFmtId="0" fontId="20" fillId="0" borderId="21" xfId="0" applyFont="1" applyBorder="1" applyAlignment="1">
      <alignment horizontal="center" vertical="center" wrapText="1"/>
    </xf>
    <xf numFmtId="0" fontId="16" fillId="4" borderId="22" xfId="0" applyFont="1" applyFill="1" applyBorder="1" applyAlignment="1">
      <alignment horizontal="center" vertical="center" wrapText="1"/>
    </xf>
    <xf numFmtId="0" fontId="20" fillId="0" borderId="22" xfId="0" applyFont="1" applyBorder="1" applyAlignment="1">
      <alignment horizontal="center" vertical="center" wrapText="1"/>
    </xf>
    <xf numFmtId="0" fontId="21" fillId="0" borderId="35" xfId="0" applyFont="1" applyBorder="1" applyAlignment="1">
      <alignment horizontal="center" vertical="center" wrapText="1"/>
    </xf>
    <xf numFmtId="0" fontId="22" fillId="2" borderId="22" xfId="0" applyFont="1" applyFill="1" applyBorder="1" applyAlignment="1">
      <alignment horizontal="center" vertical="center" wrapText="1"/>
    </xf>
    <xf numFmtId="0" fontId="13" fillId="0" borderId="35" xfId="0" applyFont="1" applyBorder="1" applyAlignment="1">
      <alignment horizontal="center" vertical="center" wrapText="1"/>
    </xf>
    <xf numFmtId="2" fontId="4" fillId="0" borderId="21" xfId="0" applyNumberFormat="1" applyFont="1" applyBorder="1" applyAlignment="1">
      <alignment horizontal="center" vertical="center" wrapText="1"/>
    </xf>
    <xf numFmtId="2" fontId="4" fillId="0" borderId="21" xfId="1" applyNumberFormat="1" applyFont="1" applyBorder="1" applyAlignment="1">
      <alignment horizontal="center" vertical="center" wrapText="1"/>
    </xf>
    <xf numFmtId="0" fontId="1" fillId="0" borderId="2" xfId="0" applyFont="1" applyBorder="1" applyAlignment="1">
      <alignment horizontal="center" vertical="center"/>
    </xf>
    <xf numFmtId="0" fontId="6" fillId="0" borderId="0" xfId="0" applyFont="1" applyAlignment="1">
      <alignment horizontal="center" vertical="center"/>
    </xf>
    <xf numFmtId="0" fontId="7" fillId="0" borderId="6" xfId="0" applyFont="1" applyBorder="1" applyAlignment="1">
      <alignment horizontal="center" vertical="center"/>
    </xf>
    <xf numFmtId="0" fontId="2" fillId="4" borderId="24" xfId="0" applyFont="1" applyFill="1" applyBorder="1" applyAlignment="1">
      <alignment horizontal="center" vertical="center" wrapText="1"/>
    </xf>
    <xf numFmtId="0" fontId="2" fillId="4" borderId="22" xfId="0" applyFont="1" applyFill="1" applyBorder="1" applyAlignment="1">
      <alignment horizontal="center" vertical="center" wrapText="1"/>
    </xf>
    <xf numFmtId="0" fontId="25" fillId="0" borderId="1" xfId="0" applyFont="1" applyBorder="1" applyAlignment="1">
      <alignment horizontal="center" vertical="center"/>
    </xf>
    <xf numFmtId="0" fontId="24" fillId="0" borderId="2" xfId="0" applyFont="1" applyBorder="1" applyAlignment="1">
      <alignment horizontal="center" vertical="center"/>
    </xf>
    <xf numFmtId="0" fontId="25" fillId="0" borderId="6" xfId="0" applyFont="1" applyBorder="1" applyAlignment="1">
      <alignment horizontal="center" vertical="center"/>
    </xf>
    <xf numFmtId="0" fontId="24" fillId="0" borderId="0" xfId="0" applyFont="1" applyAlignment="1">
      <alignment horizontal="center" vertical="center"/>
    </xf>
    <xf numFmtId="0" fontId="23" fillId="0" borderId="0" xfId="0" applyFont="1" applyAlignment="1">
      <alignment horizontal="center" vertical="center" wrapText="1"/>
    </xf>
    <xf numFmtId="0" fontId="24" fillId="0" borderId="22" xfId="0" applyFont="1" applyBorder="1" applyAlignment="1">
      <alignment horizontal="center" vertical="center" wrapText="1"/>
    </xf>
    <xf numFmtId="0" fontId="23" fillId="0" borderId="22" xfId="0" applyFont="1" applyBorder="1" applyAlignment="1">
      <alignment horizontal="center" vertical="center" wrapText="1"/>
    </xf>
    <xf numFmtId="0" fontId="1" fillId="5" borderId="42" xfId="0" applyFont="1" applyFill="1" applyBorder="1"/>
    <xf numFmtId="0" fontId="1" fillId="5" borderId="13" xfId="0" applyFont="1" applyFill="1" applyBorder="1"/>
    <xf numFmtId="0" fontId="26" fillId="6" borderId="21" xfId="0" applyFont="1" applyFill="1" applyBorder="1"/>
    <xf numFmtId="0" fontId="26" fillId="6" borderId="17" xfId="0" applyFont="1" applyFill="1" applyBorder="1"/>
    <xf numFmtId="0" fontId="1" fillId="5" borderId="43" xfId="0" applyFont="1" applyFill="1" applyBorder="1"/>
    <xf numFmtId="0" fontId="1" fillId="5" borderId="28" xfId="0" applyFont="1" applyFill="1" applyBorder="1"/>
    <xf numFmtId="0" fontId="26" fillId="6" borderId="35" xfId="0" applyFont="1" applyFill="1" applyBorder="1"/>
    <xf numFmtId="0" fontId="26" fillId="6" borderId="44" xfId="0" applyFont="1" applyFill="1" applyBorder="1"/>
    <xf numFmtId="0" fontId="26" fillId="6" borderId="45" xfId="0" applyFont="1" applyFill="1" applyBorder="1"/>
    <xf numFmtId="0" fontId="26" fillId="6" borderId="10" xfId="0" applyFont="1" applyFill="1" applyBorder="1"/>
    <xf numFmtId="0" fontId="4" fillId="7" borderId="22" xfId="0" applyFont="1" applyFill="1" applyBorder="1" applyAlignment="1">
      <alignment horizontal="center" vertical="center" wrapText="1"/>
    </xf>
    <xf numFmtId="0" fontId="2" fillId="7" borderId="22" xfId="0" applyFont="1" applyFill="1" applyBorder="1" applyAlignment="1">
      <alignment horizontal="center" vertical="center" wrapText="1"/>
    </xf>
    <xf numFmtId="0" fontId="2" fillId="7" borderId="22" xfId="1" applyFont="1" applyFill="1" applyBorder="1" applyAlignment="1">
      <alignment horizontal="center" vertical="center" wrapText="1"/>
    </xf>
    <xf numFmtId="0" fontId="2" fillId="8" borderId="22" xfId="0" applyFont="1" applyFill="1" applyBorder="1" applyAlignment="1">
      <alignment horizontal="center" vertical="center" wrapText="1"/>
    </xf>
    <xf numFmtId="0" fontId="13" fillId="0" borderId="37" xfId="1" applyFont="1" applyBorder="1" applyAlignment="1">
      <alignment horizontal="center" vertical="center" wrapText="1"/>
    </xf>
    <xf numFmtId="0" fontId="20" fillId="0" borderId="29" xfId="0" applyFont="1" applyBorder="1" applyAlignment="1">
      <alignment vertical="center" wrapText="1"/>
    </xf>
    <xf numFmtId="0" fontId="2" fillId="0" borderId="38" xfId="0" applyFont="1" applyBorder="1" applyAlignment="1">
      <alignment horizontal="center" vertical="center" wrapText="1"/>
    </xf>
    <xf numFmtId="0" fontId="4" fillId="0" borderId="49" xfId="0" applyFont="1" applyBorder="1" applyAlignment="1">
      <alignment horizontal="center" vertical="center" wrapText="1"/>
    </xf>
    <xf numFmtId="0" fontId="2" fillId="0" borderId="49" xfId="0" applyFont="1" applyBorder="1" applyAlignment="1">
      <alignment horizontal="center" vertical="center" wrapText="1"/>
    </xf>
    <xf numFmtId="0" fontId="2" fillId="0" borderId="50" xfId="0" applyFont="1" applyBorder="1" applyAlignment="1">
      <alignment horizontal="center" vertical="center" wrapText="1"/>
    </xf>
    <xf numFmtId="0" fontId="20" fillId="0" borderId="51" xfId="0" applyFont="1" applyBorder="1" applyAlignment="1">
      <alignment horizontal="center" vertical="center" wrapText="1"/>
    </xf>
    <xf numFmtId="0" fontId="2" fillId="0" borderId="52" xfId="0" applyFont="1" applyBorder="1" applyAlignment="1">
      <alignment horizontal="center" vertical="center" wrapText="1"/>
    </xf>
    <xf numFmtId="0" fontId="2" fillId="0" borderId="44" xfId="0" applyFont="1" applyBorder="1" applyAlignment="1">
      <alignment wrapText="1"/>
    </xf>
    <xf numFmtId="0" fontId="4" fillId="0" borderId="26" xfId="1" applyFont="1" applyBorder="1" applyAlignment="1">
      <alignment horizontal="center" vertical="center" wrapText="1"/>
    </xf>
    <xf numFmtId="0" fontId="4" fillId="0" borderId="46" xfId="0" applyFont="1" applyBorder="1" applyAlignment="1">
      <alignment horizontal="center" vertical="center" wrapText="1"/>
    </xf>
    <xf numFmtId="0" fontId="2" fillId="0" borderId="46" xfId="0" applyFont="1" applyBorder="1" applyAlignment="1">
      <alignment wrapText="1"/>
    </xf>
    <xf numFmtId="0" fontId="4" fillId="0" borderId="9"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48" xfId="0" applyFont="1" applyBorder="1" applyAlignment="1">
      <alignment horizontal="center" vertical="center" wrapText="1"/>
    </xf>
    <xf numFmtId="0" fontId="28" fillId="0" borderId="10" xfId="0" applyFont="1" applyBorder="1" applyAlignment="1">
      <alignment horizontal="center" vertical="center" wrapText="1"/>
    </xf>
    <xf numFmtId="0" fontId="3" fillId="0" borderId="4" xfId="0" applyFont="1" applyBorder="1" applyAlignment="1">
      <alignment horizontal="center" vertical="center"/>
    </xf>
    <xf numFmtId="0" fontId="8" fillId="0" borderId="7" xfId="0" applyFont="1" applyBorder="1" applyAlignment="1">
      <alignment horizontal="center" vertical="center"/>
    </xf>
    <xf numFmtId="0" fontId="10" fillId="0" borderId="5" xfId="0" applyFont="1" applyBorder="1" applyAlignment="1">
      <alignment horizontal="center" vertical="center"/>
    </xf>
    <xf numFmtId="0" fontId="4" fillId="0" borderId="0" xfId="0" applyFont="1" applyAlignment="1">
      <alignment horizontal="right" vertical="center"/>
    </xf>
    <xf numFmtId="0" fontId="2" fillId="9" borderId="22" xfId="0" applyFont="1" applyFill="1" applyBorder="1" applyAlignment="1">
      <alignment horizontal="center" vertical="center" wrapText="1"/>
    </xf>
    <xf numFmtId="0" fontId="2" fillId="8" borderId="36" xfId="0" applyFont="1" applyFill="1" applyBorder="1" applyAlignment="1">
      <alignment horizontal="center" vertical="center" wrapText="1"/>
    </xf>
    <xf numFmtId="0" fontId="4" fillId="0" borderId="53" xfId="0" applyFont="1" applyBorder="1" applyAlignment="1">
      <alignment horizontal="center" vertical="center" wrapText="1"/>
    </xf>
    <xf numFmtId="0" fontId="2" fillId="8" borderId="29" xfId="0" applyFont="1" applyFill="1" applyBorder="1" applyAlignment="1">
      <alignment horizontal="center" vertical="center" wrapText="1"/>
    </xf>
    <xf numFmtId="0" fontId="2" fillId="8" borderId="22" xfId="1" applyFont="1" applyFill="1" applyBorder="1" applyAlignment="1">
      <alignment horizontal="center" vertical="center" wrapText="1"/>
    </xf>
    <xf numFmtId="0" fontId="2" fillId="0" borderId="27" xfId="0" applyFont="1" applyBorder="1" applyAlignment="1">
      <alignment wrapText="1"/>
    </xf>
    <xf numFmtId="164" fontId="4" fillId="0" borderId="21" xfId="0" applyNumberFormat="1" applyFont="1" applyBorder="1" applyAlignment="1">
      <alignment horizontal="center" vertical="center" wrapText="1"/>
    </xf>
    <xf numFmtId="0" fontId="4" fillId="0" borderId="39" xfId="0" applyFont="1" applyBorder="1" applyAlignment="1">
      <alignment horizontal="center" vertical="center" wrapText="1"/>
    </xf>
    <xf numFmtId="0" fontId="2" fillId="8" borderId="54" xfId="0" applyFont="1" applyFill="1" applyBorder="1" applyAlignment="1">
      <alignment horizontal="center" vertical="center" wrapText="1"/>
    </xf>
    <xf numFmtId="0" fontId="27" fillId="0" borderId="55" xfId="0" applyFont="1" applyBorder="1" applyAlignment="1">
      <alignment horizontal="center" vertical="center" wrapText="1"/>
    </xf>
    <xf numFmtId="0" fontId="2" fillId="0" borderId="39" xfId="1" applyFont="1" applyBorder="1" applyAlignment="1">
      <alignment horizontal="center" vertical="center" wrapText="1"/>
    </xf>
    <xf numFmtId="0" fontId="2" fillId="0" borderId="23" xfId="1" applyFont="1" applyBorder="1" applyAlignment="1">
      <alignment horizontal="center" vertical="center" wrapText="1"/>
    </xf>
    <xf numFmtId="2" fontId="4" fillId="0" borderId="26" xfId="1" applyNumberFormat="1" applyFont="1" applyBorder="1" applyAlignment="1">
      <alignment horizontal="center" vertical="center" wrapText="1"/>
    </xf>
    <xf numFmtId="0" fontId="4" fillId="0" borderId="27" xfId="1" applyFont="1" applyBorder="1" applyAlignment="1">
      <alignment horizontal="center" vertical="center" wrapText="1"/>
    </xf>
    <xf numFmtId="0" fontId="2" fillId="8" borderId="36" xfId="1" applyFont="1" applyFill="1" applyBorder="1" applyAlignment="1">
      <alignment horizontal="center" vertical="center" wrapText="1"/>
    </xf>
    <xf numFmtId="0" fontId="2" fillId="2" borderId="22" xfId="0" applyFont="1" applyFill="1" applyBorder="1" applyAlignment="1">
      <alignment horizontal="center" vertical="center" wrapText="1"/>
    </xf>
    <xf numFmtId="0" fontId="9" fillId="10" borderId="9" xfId="0" applyFont="1" applyFill="1" applyBorder="1"/>
    <xf numFmtId="0" fontId="9" fillId="10" borderId="41" xfId="0" applyFont="1" applyFill="1" applyBorder="1"/>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8" fillId="0" borderId="0" xfId="0" applyFont="1" applyAlignment="1">
      <alignment horizontal="center" vertical="center"/>
    </xf>
    <xf numFmtId="0" fontId="8" fillId="0" borderId="7" xfId="0" applyFont="1" applyBorder="1" applyAlignment="1">
      <alignment horizontal="center"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0" fillId="0" borderId="5" xfId="0" applyFont="1" applyBorder="1" applyAlignment="1">
      <alignment horizontal="center" vertical="center"/>
    </xf>
    <xf numFmtId="0" fontId="11" fillId="0" borderId="12" xfId="0" applyFont="1" applyBorder="1" applyAlignment="1">
      <alignment horizontal="left" vertical="center"/>
    </xf>
    <xf numFmtId="0" fontId="11" fillId="0" borderId="13" xfId="0" applyFont="1" applyBorder="1" applyAlignment="1">
      <alignment horizontal="left" vertical="center"/>
    </xf>
    <xf numFmtId="0" fontId="11" fillId="0" borderId="14" xfId="0" applyFont="1" applyBorder="1" applyAlignment="1">
      <alignment horizontal="left" vertical="center"/>
    </xf>
    <xf numFmtId="0" fontId="11" fillId="0" borderId="2" xfId="0" applyFont="1" applyBorder="1" applyAlignment="1">
      <alignment horizontal="center" vertical="center"/>
    </xf>
    <xf numFmtId="0" fontId="11" fillId="0" borderId="0" xfId="0" applyFont="1" applyAlignment="1">
      <alignment horizontal="center" vertical="center"/>
    </xf>
    <xf numFmtId="0" fontId="11" fillId="0" borderId="9" xfId="0" applyFont="1" applyBorder="1" applyAlignment="1">
      <alignment horizontal="center" vertical="center"/>
    </xf>
    <xf numFmtId="0" fontId="11" fillId="0" borderId="2"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0" xfId="0" applyFont="1" applyAlignment="1">
      <alignment horizontal="center" vertical="center" wrapText="1"/>
    </xf>
    <xf numFmtId="0" fontId="11" fillId="0" borderId="7"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15" xfId="0" applyFont="1" applyBorder="1" applyAlignment="1">
      <alignment horizontal="left" vertical="center"/>
    </xf>
    <xf numFmtId="0" fontId="11" fillId="0" borderId="16" xfId="0" applyFont="1" applyBorder="1" applyAlignment="1">
      <alignment horizontal="left" vertical="center"/>
    </xf>
    <xf numFmtId="0" fontId="11" fillId="0" borderId="17" xfId="0" applyFont="1" applyBorder="1" applyAlignment="1">
      <alignment horizontal="left" vertical="center"/>
    </xf>
    <xf numFmtId="0" fontId="11" fillId="0" borderId="18" xfId="0" applyFont="1" applyBorder="1" applyAlignment="1">
      <alignment horizontal="left" vertical="center"/>
    </xf>
    <xf numFmtId="0" fontId="11" fillId="0" borderId="19" xfId="0" applyFont="1" applyBorder="1" applyAlignment="1">
      <alignment horizontal="left" vertical="center"/>
    </xf>
    <xf numFmtId="0" fontId="11" fillId="0" borderId="20" xfId="0" applyFont="1" applyBorder="1" applyAlignment="1">
      <alignment horizontal="left" vertical="center"/>
    </xf>
    <xf numFmtId="0" fontId="0" fillId="0" borderId="0" xfId="0" applyAlignment="1">
      <alignment horizontal="center" vertical="center" wrapText="1"/>
    </xf>
    <xf numFmtId="0" fontId="7" fillId="0" borderId="0" xfId="0" applyFont="1" applyAlignment="1">
      <alignment horizontal="center" vertical="center"/>
    </xf>
    <xf numFmtId="0" fontId="7" fillId="0" borderId="7" xfId="0" applyFont="1" applyBorder="1" applyAlignment="1">
      <alignment horizontal="center" vertical="center"/>
    </xf>
    <xf numFmtId="0" fontId="7" fillId="0" borderId="3" xfId="1" applyFont="1" applyBorder="1" applyAlignment="1">
      <alignment horizontal="center" vertical="center" wrapText="1"/>
    </xf>
    <xf numFmtId="0" fontId="7" fillId="0" borderId="4" xfId="1" applyFont="1" applyBorder="1" applyAlignment="1">
      <alignment horizontal="center" vertical="center" wrapText="1"/>
    </xf>
    <xf numFmtId="0" fontId="7" fillId="0" borderId="5" xfId="1" applyFont="1" applyBorder="1" applyAlignment="1">
      <alignment horizontal="center" vertical="center" wrapText="1"/>
    </xf>
    <xf numFmtId="0" fontId="7" fillId="3" borderId="3"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7" fillId="3" borderId="5" xfId="0" applyFont="1" applyFill="1" applyBorder="1" applyAlignment="1">
      <alignment horizontal="center" vertical="center" wrapText="1"/>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5" xfId="0" applyFont="1" applyFill="1" applyBorder="1" applyAlignment="1">
      <alignment horizontal="center" vertical="center"/>
    </xf>
    <xf numFmtId="0" fontId="27" fillId="0" borderId="0" xfId="0" applyFont="1" applyAlignment="1">
      <alignment horizontal="center" vertical="center"/>
    </xf>
  </cellXfs>
  <cellStyles count="2">
    <cellStyle name="Normal" xfId="0" builtinId="0"/>
    <cellStyle name="Normal 2" xfId="1" xr:uid="{B7734E84-1335-41CB-813D-A1E9734D01F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11</xdr:col>
      <xdr:colOff>404812</xdr:colOff>
      <xdr:row>4</xdr:row>
      <xdr:rowOff>28575</xdr:rowOff>
    </xdr:from>
    <xdr:to>
      <xdr:col>11</xdr:col>
      <xdr:colOff>869661</xdr:colOff>
      <xdr:row>4</xdr:row>
      <xdr:rowOff>440121</xdr:rowOff>
    </xdr:to>
    <xdr:pic>
      <xdr:nvPicPr>
        <xdr:cNvPr id="23" name="Picture 2">
          <a:extLst>
            <a:ext uri="{FF2B5EF4-FFF2-40B4-BE49-F238E27FC236}">
              <a16:creationId xmlns:a16="http://schemas.microsoft.com/office/drawing/2014/main" id="{42CAF90A-E134-51C7-329E-A91334FB060F}"/>
            </a:ext>
            <a:ext uri="{147F2762-F138-4A5C-976F-8EAC2B608ADB}">
              <a16:predDERef xmlns:a16="http://schemas.microsoft.com/office/drawing/2014/main" pred="{C5F6CA90-28AA-4F5F-BA5E-20F6A3BDBE8A}"/>
            </a:ext>
          </a:extLst>
        </xdr:cNvPr>
        <xdr:cNvPicPr>
          <a:picLocks noChangeAspect="1"/>
        </xdr:cNvPicPr>
      </xdr:nvPicPr>
      <xdr:blipFill>
        <a:blip xmlns:r="http://schemas.openxmlformats.org/officeDocument/2006/relationships" r:embed="rId1"/>
        <a:stretch>
          <a:fillRect/>
        </a:stretch>
      </xdr:blipFill>
      <xdr:spPr>
        <a:xfrm>
          <a:off x="19829243" y="1145299"/>
          <a:ext cx="464849" cy="411546"/>
        </a:xfrm>
        <a:prstGeom prst="rect">
          <a:avLst/>
        </a:prstGeom>
      </xdr:spPr>
    </xdr:pic>
    <xdr:clientData/>
  </xdr:twoCellAnchor>
  <xdr:twoCellAnchor>
    <xdr:from>
      <xdr:col>16</xdr:col>
      <xdr:colOff>0</xdr:colOff>
      <xdr:row>1</xdr:row>
      <xdr:rowOff>38100</xdr:rowOff>
    </xdr:from>
    <xdr:to>
      <xdr:col>16</xdr:col>
      <xdr:colOff>0</xdr:colOff>
      <xdr:row>4</xdr:row>
      <xdr:rowOff>0</xdr:rowOff>
    </xdr:to>
    <xdr:pic>
      <xdr:nvPicPr>
        <xdr:cNvPr id="2" name="Picture 133" descr="FH_land_AUS">
          <a:extLst>
            <a:ext uri="{FF2B5EF4-FFF2-40B4-BE49-F238E27FC236}">
              <a16:creationId xmlns:a16="http://schemas.microsoft.com/office/drawing/2014/main" id="{78BF413D-A360-48DE-A9D5-184E9EE73F98}"/>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8449925" y="238125"/>
          <a:ext cx="0" cy="876300"/>
        </a:xfrm>
        <a:prstGeom prst="rect">
          <a:avLst/>
        </a:prstGeom>
        <a:noFill/>
        <a:ln w="9525">
          <a:noFill/>
          <a:miter lim="800000"/>
          <a:headEnd/>
          <a:tailEnd/>
        </a:ln>
      </xdr:spPr>
    </xdr:pic>
    <xdr:clientData/>
  </xdr:twoCellAnchor>
  <xdr:twoCellAnchor editAs="oneCell">
    <xdr:from>
      <xdr:col>1</xdr:col>
      <xdr:colOff>361950</xdr:colOff>
      <xdr:row>1</xdr:row>
      <xdr:rowOff>47625</xdr:rowOff>
    </xdr:from>
    <xdr:to>
      <xdr:col>5</xdr:col>
      <xdr:colOff>869156</xdr:colOff>
      <xdr:row>3</xdr:row>
      <xdr:rowOff>264318</xdr:rowOff>
    </xdr:to>
    <xdr:pic>
      <xdr:nvPicPr>
        <xdr:cNvPr id="4" name="Picture 3">
          <a:extLst>
            <a:ext uri="{FF2B5EF4-FFF2-40B4-BE49-F238E27FC236}">
              <a16:creationId xmlns:a16="http://schemas.microsoft.com/office/drawing/2014/main" id="{ACF4108B-93F6-25B6-0256-964E6786131A}"/>
            </a:ext>
            <a:ext uri="{147F2762-F138-4A5C-976F-8EAC2B608ADB}">
              <a16:predDERef xmlns:a16="http://schemas.microsoft.com/office/drawing/2014/main" pred="{78BF413D-A360-48DE-A9D5-184E9EE73F98}"/>
            </a:ext>
          </a:extLst>
        </xdr:cNvPr>
        <xdr:cNvPicPr>
          <a:picLocks noChangeAspect="1"/>
        </xdr:cNvPicPr>
      </xdr:nvPicPr>
      <xdr:blipFill>
        <a:blip xmlns:r="http://schemas.openxmlformats.org/officeDocument/2006/relationships" r:embed="rId3"/>
        <a:stretch>
          <a:fillRect/>
        </a:stretch>
      </xdr:blipFill>
      <xdr:spPr>
        <a:xfrm>
          <a:off x="552450" y="247650"/>
          <a:ext cx="5010150" cy="847725"/>
        </a:xfrm>
        <a:prstGeom prst="rect">
          <a:avLst/>
        </a:prstGeom>
      </xdr:spPr>
    </xdr:pic>
    <xdr:clientData/>
  </xdr:twoCellAnchor>
  <xdr:twoCellAnchor editAs="oneCell">
    <xdr:from>
      <xdr:col>10</xdr:col>
      <xdr:colOff>257175</xdr:colOff>
      <xdr:row>4</xdr:row>
      <xdr:rowOff>16669</xdr:rowOff>
    </xdr:from>
    <xdr:to>
      <xdr:col>10</xdr:col>
      <xdr:colOff>1200150</xdr:colOff>
      <xdr:row>5</xdr:row>
      <xdr:rowOff>69057</xdr:rowOff>
    </xdr:to>
    <xdr:pic>
      <xdr:nvPicPr>
        <xdr:cNvPr id="11" name="Picture 4">
          <a:extLst>
            <a:ext uri="{FF2B5EF4-FFF2-40B4-BE49-F238E27FC236}">
              <a16:creationId xmlns:a16="http://schemas.microsoft.com/office/drawing/2014/main" id="{C5F6CA90-28AA-4F5F-BA5E-20F6A3BDBE8A}"/>
            </a:ext>
            <a:ext uri="{147F2762-F138-4A5C-976F-8EAC2B608ADB}">
              <a16:predDERef xmlns:a16="http://schemas.microsoft.com/office/drawing/2014/main" pred="{ACF4108B-93F6-25B6-0256-964E6786131A}"/>
            </a:ext>
          </a:extLst>
        </xdr:cNvPr>
        <xdr:cNvPicPr>
          <a:picLocks noChangeAspect="1"/>
        </xdr:cNvPicPr>
      </xdr:nvPicPr>
      <xdr:blipFill>
        <a:blip xmlns:r="http://schemas.openxmlformats.org/officeDocument/2006/relationships" r:embed="rId4"/>
        <a:stretch>
          <a:fillRect/>
        </a:stretch>
      </xdr:blipFill>
      <xdr:spPr>
        <a:xfrm>
          <a:off x="18240375" y="1131094"/>
          <a:ext cx="942975" cy="50006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7B960-FD22-42E5-9F43-619F332B41A8}">
  <dimension ref="A1:AA119"/>
  <sheetViews>
    <sheetView tabSelected="1" topLeftCell="A34" zoomScale="70" zoomScaleNormal="70" workbookViewId="0">
      <selection activeCell="H39" sqref="H39"/>
    </sheetView>
  </sheetViews>
  <sheetFormatPr defaultColWidth="9.140625" defaultRowHeight="15"/>
  <cols>
    <col min="1" max="1" width="2.85546875" style="17" customWidth="1"/>
    <col min="2" max="2" width="7.5703125" style="70" customWidth="1"/>
    <col min="3" max="3" width="47.140625" style="17" hidden="1" customWidth="1"/>
    <col min="4" max="4" width="47.140625" style="17" customWidth="1"/>
    <col min="5" max="5" width="12.85546875" style="18" customWidth="1"/>
    <col min="6" max="6" width="58.85546875" style="17" customWidth="1"/>
    <col min="7" max="7" width="37.7109375" style="17" customWidth="1"/>
    <col min="8" max="8" width="33.7109375" style="17" customWidth="1"/>
    <col min="9" max="9" width="69" style="17" hidden="1" customWidth="1"/>
    <col min="10" max="10" width="69" style="17" customWidth="1"/>
    <col min="11" max="11" width="21.5703125" style="69" customWidth="1"/>
    <col min="12" max="12" width="17.140625" style="17" customWidth="1"/>
    <col min="13" max="13" width="15.7109375" style="17" customWidth="1"/>
    <col min="14" max="14" width="18.42578125" style="17" customWidth="1"/>
    <col min="15" max="15" width="7.85546875" style="19" customWidth="1"/>
    <col min="16" max="16384" width="9.140625" style="17"/>
  </cols>
  <sheetData>
    <row r="1" spans="1:22" ht="15.75" thickBot="1"/>
    <row r="2" spans="1:22" ht="27" thickBot="1">
      <c r="B2" s="90"/>
      <c r="C2" s="91"/>
      <c r="D2" s="91"/>
      <c r="E2" s="85"/>
      <c r="F2" s="91"/>
      <c r="G2" s="149" t="s">
        <v>0</v>
      </c>
      <c r="H2" s="150"/>
      <c r="I2" s="151"/>
      <c r="J2" s="127"/>
      <c r="K2" s="152" t="s">
        <v>1</v>
      </c>
      <c r="L2" s="153"/>
      <c r="M2" s="153"/>
      <c r="N2" s="154"/>
      <c r="O2" s="68"/>
    </row>
    <row r="3" spans="1:22" ht="22.5" customHeight="1">
      <c r="B3" s="92"/>
      <c r="C3" s="86"/>
      <c r="D3" s="86"/>
      <c r="E3" s="6"/>
      <c r="F3" s="93"/>
      <c r="G3" s="87" t="s">
        <v>2</v>
      </c>
      <c r="H3" s="155"/>
      <c r="I3" s="156"/>
      <c r="J3" s="128"/>
      <c r="K3" s="97" t="s">
        <v>3</v>
      </c>
      <c r="L3" s="98" t="s">
        <v>4</v>
      </c>
      <c r="M3" s="99" t="s">
        <v>5</v>
      </c>
      <c r="N3" s="100" t="s">
        <v>6</v>
      </c>
      <c r="O3" s="68"/>
    </row>
    <row r="4" spans="1:22" ht="22.5" customHeight="1" thickBot="1">
      <c r="B4" s="92"/>
      <c r="C4" s="93"/>
      <c r="D4" s="93"/>
      <c r="E4" s="6"/>
      <c r="F4" s="93"/>
      <c r="G4" s="87" t="s">
        <v>7</v>
      </c>
      <c r="H4" s="182" t="s">
        <v>8</v>
      </c>
      <c r="I4" s="182"/>
      <c r="J4" s="183"/>
      <c r="K4" s="101" t="s">
        <v>9</v>
      </c>
      <c r="L4" s="102" t="s">
        <v>9</v>
      </c>
      <c r="M4" s="103" t="s">
        <v>10</v>
      </c>
      <c r="N4" s="104" t="s">
        <v>11</v>
      </c>
      <c r="O4" s="68"/>
    </row>
    <row r="5" spans="1:22" ht="35.25" customHeight="1" thickBot="1">
      <c r="B5" s="157" t="s">
        <v>12</v>
      </c>
      <c r="C5" s="158"/>
      <c r="D5" s="158"/>
      <c r="E5" s="158"/>
      <c r="F5" s="158"/>
      <c r="G5" s="158"/>
      <c r="H5" s="158"/>
      <c r="I5" s="159"/>
      <c r="J5" s="129"/>
      <c r="K5" s="148" t="s">
        <v>13</v>
      </c>
      <c r="L5" s="147" t="s">
        <v>13</v>
      </c>
      <c r="M5" s="105" t="s">
        <v>14</v>
      </c>
      <c r="N5" s="106" t="s">
        <v>15</v>
      </c>
      <c r="O5" s="68"/>
    </row>
    <row r="6" spans="1:22" ht="30" customHeight="1">
      <c r="B6" s="160" t="s">
        <v>16</v>
      </c>
      <c r="C6" s="161"/>
      <c r="D6" s="161"/>
      <c r="E6" s="161"/>
      <c r="F6" s="162"/>
      <c r="G6" s="163" t="s">
        <v>17</v>
      </c>
      <c r="H6" s="163"/>
      <c r="I6" s="166" t="s">
        <v>18</v>
      </c>
      <c r="J6" s="166"/>
      <c r="K6" s="167"/>
      <c r="L6" s="172" t="s">
        <v>19</v>
      </c>
      <c r="M6" s="166"/>
      <c r="N6" s="167"/>
    </row>
    <row r="7" spans="1:22" ht="30" customHeight="1">
      <c r="B7" s="175" t="s">
        <v>20</v>
      </c>
      <c r="C7" s="176"/>
      <c r="D7" s="176"/>
      <c r="E7" s="176"/>
      <c r="F7" s="177"/>
      <c r="G7" s="164"/>
      <c r="H7" s="164"/>
      <c r="I7" s="168"/>
      <c r="J7" s="168"/>
      <c r="K7" s="169"/>
      <c r="L7" s="173"/>
      <c r="M7" s="168"/>
      <c r="N7" s="169"/>
    </row>
    <row r="8" spans="1:22" ht="30" customHeight="1" thickBot="1">
      <c r="B8" s="178" t="s">
        <v>21</v>
      </c>
      <c r="C8" s="179"/>
      <c r="D8" s="179"/>
      <c r="E8" s="179"/>
      <c r="F8" s="180"/>
      <c r="G8" s="165"/>
      <c r="H8" s="165"/>
      <c r="I8" s="170"/>
      <c r="J8" s="170"/>
      <c r="K8" s="171"/>
      <c r="L8" s="174"/>
      <c r="M8" s="170"/>
      <c r="N8" s="171"/>
    </row>
    <row r="9" spans="1:22" ht="58.5" thickBot="1">
      <c r="B9" s="49" t="s">
        <v>22</v>
      </c>
      <c r="C9" s="44" t="s">
        <v>23</v>
      </c>
      <c r="D9" s="44" t="s">
        <v>23</v>
      </c>
      <c r="E9" s="44" t="s">
        <v>24</v>
      </c>
      <c r="F9" s="44" t="s">
        <v>25</v>
      </c>
      <c r="G9" s="44" t="s">
        <v>26</v>
      </c>
      <c r="H9" s="44" t="s">
        <v>27</v>
      </c>
      <c r="I9" s="44" t="s">
        <v>28</v>
      </c>
      <c r="J9" s="50"/>
      <c r="K9" s="16" t="s">
        <v>29</v>
      </c>
      <c r="L9" s="49" t="s">
        <v>30</v>
      </c>
      <c r="M9" s="50" t="s">
        <v>31</v>
      </c>
      <c r="N9" s="16" t="s">
        <v>32</v>
      </c>
      <c r="O9" s="28"/>
    </row>
    <row r="10" spans="1:22" s="48" customFormat="1" ht="18.75" thickBot="1">
      <c r="B10" s="190" t="s">
        <v>33</v>
      </c>
      <c r="C10" s="191"/>
      <c r="D10" s="192"/>
      <c r="E10" s="191"/>
      <c r="F10" s="191"/>
      <c r="G10" s="191"/>
      <c r="H10" s="191"/>
      <c r="I10" s="191"/>
      <c r="J10" s="191"/>
      <c r="K10" s="191"/>
      <c r="L10" s="191"/>
      <c r="M10" s="191"/>
      <c r="N10" s="193"/>
      <c r="O10" s="28"/>
    </row>
    <row r="11" spans="1:22" ht="75">
      <c r="B11" s="59">
        <v>1.1000000000000001</v>
      </c>
      <c r="C11" s="60" t="s">
        <v>34</v>
      </c>
      <c r="D11" s="14" t="str">
        <f t="shared" ref="D11:D18" si="0">PROPER(C11)</f>
        <v xml:space="preserve">Rock Armour (D50=600) </v>
      </c>
      <c r="E11" s="134" t="s">
        <v>35</v>
      </c>
      <c r="F11" s="62" t="s">
        <v>36</v>
      </c>
      <c r="G11" s="62" t="s">
        <v>37</v>
      </c>
      <c r="H11" s="15" t="s">
        <v>38</v>
      </c>
      <c r="I11" s="62" t="s">
        <v>39</v>
      </c>
      <c r="J11" s="62" t="s">
        <v>39</v>
      </c>
      <c r="K11" s="113" t="s">
        <v>40</v>
      </c>
      <c r="L11" s="57" t="s">
        <v>10</v>
      </c>
      <c r="M11" s="5" t="s">
        <v>41</v>
      </c>
      <c r="N11" s="63"/>
      <c r="O11" s="28"/>
    </row>
    <row r="12" spans="1:22" ht="120">
      <c r="B12" s="64">
        <v>1.2</v>
      </c>
      <c r="C12" s="14" t="s">
        <v>42</v>
      </c>
      <c r="D12" s="14" t="s">
        <v>42</v>
      </c>
      <c r="E12" s="110" t="s">
        <v>35</v>
      </c>
      <c r="F12" s="4" t="s">
        <v>43</v>
      </c>
      <c r="G12" s="4" t="s">
        <v>37</v>
      </c>
      <c r="H12" s="15" t="s">
        <v>38</v>
      </c>
      <c r="I12" s="4" t="s">
        <v>44</v>
      </c>
      <c r="J12" s="4" t="s">
        <v>44</v>
      </c>
      <c r="K12" s="56" t="s">
        <v>40</v>
      </c>
      <c r="L12" s="65" t="s">
        <v>10</v>
      </c>
      <c r="M12" s="5" t="s">
        <v>41</v>
      </c>
      <c r="N12" s="66"/>
      <c r="O12" s="28"/>
    </row>
    <row r="13" spans="1:22" ht="85.5">
      <c r="A13" s="73"/>
      <c r="B13" s="64">
        <v>1.3</v>
      </c>
      <c r="C13" s="14" t="s">
        <v>45</v>
      </c>
      <c r="D13" s="14" t="s">
        <v>45</v>
      </c>
      <c r="E13" s="4" t="s">
        <v>46</v>
      </c>
      <c r="F13" s="96" t="s">
        <v>47</v>
      </c>
      <c r="G13" s="4" t="s">
        <v>37</v>
      </c>
      <c r="H13" s="4" t="s">
        <v>48</v>
      </c>
      <c r="I13" s="15" t="s">
        <v>49</v>
      </c>
      <c r="J13" s="15" t="s">
        <v>49</v>
      </c>
      <c r="K13" s="67" t="s">
        <v>50</v>
      </c>
      <c r="L13" s="77" t="s">
        <v>10</v>
      </c>
      <c r="M13" s="78"/>
      <c r="N13" s="46"/>
      <c r="O13" s="28"/>
      <c r="R13" s="181"/>
      <c r="S13" s="181"/>
      <c r="T13" s="181"/>
      <c r="U13" s="181"/>
      <c r="V13" s="181"/>
    </row>
    <row r="14" spans="1:22" ht="45">
      <c r="A14" s="73"/>
      <c r="B14" s="64">
        <v>1.4</v>
      </c>
      <c r="C14" s="107" t="s">
        <v>51</v>
      </c>
      <c r="D14" s="14" t="str">
        <f t="shared" si="0"/>
        <v xml:space="preserve">Geotextile Filter Fabric, Filter Class 1, Strength Class C </v>
      </c>
      <c r="E14" s="4" t="s">
        <v>46</v>
      </c>
      <c r="F14" s="96" t="s">
        <v>52</v>
      </c>
      <c r="G14" s="4" t="s">
        <v>37</v>
      </c>
      <c r="H14" s="4" t="s">
        <v>48</v>
      </c>
      <c r="I14" s="55" t="s">
        <v>53</v>
      </c>
      <c r="J14" s="55" t="s">
        <v>53</v>
      </c>
      <c r="K14" s="67" t="s">
        <v>54</v>
      </c>
      <c r="L14" s="77" t="s">
        <v>10</v>
      </c>
      <c r="M14" s="88"/>
      <c r="N14" s="46"/>
      <c r="O14" s="28"/>
    </row>
    <row r="15" spans="1:22" ht="60">
      <c r="A15" s="73"/>
      <c r="B15" s="64">
        <v>1.5</v>
      </c>
      <c r="C15" s="14" t="s">
        <v>55</v>
      </c>
      <c r="D15" s="14" t="str">
        <f t="shared" si="0"/>
        <v>Green Terramesh</v>
      </c>
      <c r="E15" s="110" t="s">
        <v>35</v>
      </c>
      <c r="F15" s="4" t="s">
        <v>36</v>
      </c>
      <c r="G15" s="4" t="s">
        <v>56</v>
      </c>
      <c r="H15" s="4" t="s">
        <v>57</v>
      </c>
      <c r="I15" s="4" t="s">
        <v>58</v>
      </c>
      <c r="J15" s="4" t="s">
        <v>58</v>
      </c>
      <c r="K15" s="74" t="s">
        <v>59</v>
      </c>
      <c r="L15" s="75" t="s">
        <v>10</v>
      </c>
      <c r="M15" s="76" t="s">
        <v>60</v>
      </c>
      <c r="N15" s="46"/>
      <c r="O15" s="28"/>
    </row>
    <row r="16" spans="1:22" ht="45">
      <c r="B16" s="64">
        <v>1.6</v>
      </c>
      <c r="C16" s="14" t="s">
        <v>61</v>
      </c>
      <c r="D16" s="14" t="str">
        <f t="shared" si="0"/>
        <v>Megaflow Strip Drain Or Drainage Blanket For Seepage If Encountered</v>
      </c>
      <c r="E16" s="4" t="s">
        <v>46</v>
      </c>
      <c r="F16" s="55" t="s">
        <v>36</v>
      </c>
      <c r="G16" s="55" t="s">
        <v>37</v>
      </c>
      <c r="H16" s="15" t="s">
        <v>62</v>
      </c>
      <c r="I16" s="108" t="s">
        <v>63</v>
      </c>
      <c r="J16" s="67" t="str">
        <f>LOWER(I16)</f>
        <v>subsoil drain shall be in accordance with tnz f/2 (geofabrics enkadrain 5006h/2-2s/t110pp or similar). 110mm diameter novaflo subsoil drain, or similar approved.</v>
      </c>
      <c r="K16" s="67" t="s">
        <v>64</v>
      </c>
      <c r="L16" s="65" t="s">
        <v>10</v>
      </c>
      <c r="M16" s="45"/>
      <c r="N16" s="66"/>
      <c r="O16" s="28"/>
    </row>
    <row r="17" spans="1:27" customFormat="1" ht="45">
      <c r="B17" s="64">
        <v>1.7</v>
      </c>
      <c r="C17" s="14" t="s">
        <v>65</v>
      </c>
      <c r="D17" s="14" t="str">
        <f t="shared" si="0"/>
        <v>Subsoil Drain Pipe</v>
      </c>
      <c r="E17" s="4" t="s">
        <v>46</v>
      </c>
      <c r="F17" s="94" t="s">
        <v>66</v>
      </c>
      <c r="G17" s="55" t="s">
        <v>37</v>
      </c>
      <c r="H17" s="4" t="s">
        <v>57</v>
      </c>
      <c r="I17" s="55" t="s">
        <v>67</v>
      </c>
      <c r="J17" s="55" t="s">
        <v>67</v>
      </c>
      <c r="K17" s="74" t="s">
        <v>68</v>
      </c>
      <c r="L17" s="65" t="s">
        <v>10</v>
      </c>
      <c r="M17" s="45"/>
      <c r="N17" s="46"/>
    </row>
    <row r="18" spans="1:27" customFormat="1" ht="45">
      <c r="B18" s="137">
        <v>1.8</v>
      </c>
      <c r="C18" s="14" t="s">
        <v>69</v>
      </c>
      <c r="D18" s="133" t="str">
        <f t="shared" si="0"/>
        <v xml:space="preserve">Subsoil Drainage Material </v>
      </c>
      <c r="E18" s="4" t="s">
        <v>46</v>
      </c>
      <c r="F18" s="4" t="s">
        <v>70</v>
      </c>
      <c r="G18" s="55" t="s">
        <v>37</v>
      </c>
      <c r="H18" s="4" t="s">
        <v>57</v>
      </c>
      <c r="I18" s="55" t="s">
        <v>71</v>
      </c>
      <c r="J18" s="55" t="s">
        <v>71</v>
      </c>
      <c r="K18" s="56" t="s">
        <v>40</v>
      </c>
      <c r="L18" s="65" t="s">
        <v>10</v>
      </c>
      <c r="M18" s="45"/>
      <c r="N18" s="46"/>
    </row>
    <row r="19" spans="1:27" ht="18.75" customHeight="1" thickBot="1">
      <c r="B19" s="187" t="s">
        <v>72</v>
      </c>
      <c r="C19" s="188"/>
      <c r="D19" s="188"/>
      <c r="E19" s="188"/>
      <c r="F19" s="188"/>
      <c r="G19" s="188"/>
      <c r="H19" s="188"/>
      <c r="I19" s="188"/>
      <c r="J19" s="188"/>
      <c r="K19" s="188"/>
      <c r="L19" s="188"/>
      <c r="M19" s="188"/>
      <c r="N19" s="189"/>
      <c r="O19" s="28"/>
    </row>
    <row r="20" spans="1:27" ht="30">
      <c r="B20" s="53">
        <v>3.1</v>
      </c>
      <c r="C20" s="54" t="s">
        <v>73</v>
      </c>
      <c r="D20" s="54" t="s">
        <v>73</v>
      </c>
      <c r="E20" s="145" t="s">
        <v>35</v>
      </c>
      <c r="F20" s="55" t="s">
        <v>74</v>
      </c>
      <c r="G20" s="55" t="s">
        <v>37</v>
      </c>
      <c r="H20" s="55" t="s">
        <v>75</v>
      </c>
      <c r="I20" s="55" t="s">
        <v>76</v>
      </c>
      <c r="J20" s="55" t="s">
        <v>76</v>
      </c>
      <c r="K20" s="56" t="s">
        <v>77</v>
      </c>
      <c r="L20" s="52" t="s">
        <v>10</v>
      </c>
      <c r="M20" s="5" t="s">
        <v>41</v>
      </c>
      <c r="N20" s="58"/>
      <c r="O20" s="28"/>
    </row>
    <row r="21" spans="1:27" ht="31.5">
      <c r="B21" s="2">
        <v>3.2</v>
      </c>
      <c r="C21" s="13" t="s">
        <v>78</v>
      </c>
      <c r="D21" s="13" t="str">
        <f t="shared" ref="D21:D47" si="1">PROPER(C21)</f>
        <v>Vegetation Clearance And Removal Of Loose Debris</v>
      </c>
      <c r="E21" s="3" t="s">
        <v>79</v>
      </c>
      <c r="F21" s="3" t="s">
        <v>36</v>
      </c>
      <c r="G21" s="3" t="s">
        <v>80</v>
      </c>
      <c r="H21" s="3" t="s">
        <v>81</v>
      </c>
      <c r="I21" s="3" t="s">
        <v>82</v>
      </c>
      <c r="J21" s="3" t="s">
        <v>82</v>
      </c>
      <c r="K21" s="51" t="s">
        <v>83</v>
      </c>
      <c r="L21" s="52" t="s">
        <v>10</v>
      </c>
      <c r="M21" s="45"/>
      <c r="N21" s="47"/>
      <c r="O21" s="28"/>
    </row>
    <row r="22" spans="1:27" ht="90">
      <c r="B22" s="2">
        <v>3.3</v>
      </c>
      <c r="C22" s="13" t="s">
        <v>84</v>
      </c>
      <c r="D22" s="13" t="str">
        <f t="shared" si="1"/>
        <v xml:space="preserve">Subgrade Excavation </v>
      </c>
      <c r="E22" s="135" t="s">
        <v>35</v>
      </c>
      <c r="F22" s="3" t="s">
        <v>36</v>
      </c>
      <c r="G22" s="3" t="s">
        <v>85</v>
      </c>
      <c r="H22" s="3" t="s">
        <v>86</v>
      </c>
      <c r="I22" s="109" t="s">
        <v>87</v>
      </c>
      <c r="J22" s="51" t="str">
        <f>LOWER(I22)</f>
        <v>engineer to assess foundation material suitability
hold point when excavation is 400mm above proposed level to do scala penetrometer testing to 1.5m below - minimum ultimate bearing pressure of 300 kpa i.e., readings
of greater than 3 blows /100 mm 
hold point when excavation is at level</v>
      </c>
      <c r="K22" s="51" t="s">
        <v>88</v>
      </c>
      <c r="L22" s="52" t="s">
        <v>10</v>
      </c>
      <c r="M22" s="5" t="s">
        <v>41</v>
      </c>
      <c r="N22" s="47"/>
      <c r="O22" s="28"/>
    </row>
    <row r="23" spans="1:27" ht="75">
      <c r="B23" s="2">
        <v>3.4</v>
      </c>
      <c r="C23" s="13" t="s">
        <v>89</v>
      </c>
      <c r="D23" s="13" t="str">
        <f t="shared" si="1"/>
        <v xml:space="preserve">Subgrade Inspection </v>
      </c>
      <c r="E23" s="135" t="s">
        <v>35</v>
      </c>
      <c r="F23" s="3" t="s">
        <v>36</v>
      </c>
      <c r="G23" s="3" t="s">
        <v>90</v>
      </c>
      <c r="H23" s="3" t="s">
        <v>81</v>
      </c>
      <c r="I23" s="3" t="s">
        <v>91</v>
      </c>
      <c r="J23" s="3" t="s">
        <v>91</v>
      </c>
      <c r="K23" s="51" t="s">
        <v>92</v>
      </c>
      <c r="L23" s="52" t="s">
        <v>10</v>
      </c>
      <c r="M23" s="5" t="s">
        <v>41</v>
      </c>
      <c r="N23" s="46"/>
      <c r="O23" s="28"/>
    </row>
    <row r="24" spans="1:27" ht="63">
      <c r="B24" s="2">
        <v>3.5</v>
      </c>
      <c r="C24" s="14" t="s">
        <v>93</v>
      </c>
      <c r="D24" s="13" t="str">
        <f t="shared" si="1"/>
        <v>Megaflow Strip Or Drainage Blanket Installation Or 110Mm Novaflo In 300X300Mm Trench For Seepage If Encountered</v>
      </c>
      <c r="E24" s="110" t="s">
        <v>35</v>
      </c>
      <c r="F24" s="3" t="s">
        <v>36</v>
      </c>
      <c r="G24" s="3" t="s">
        <v>85</v>
      </c>
      <c r="H24" s="4" t="s">
        <v>94</v>
      </c>
      <c r="I24" s="3" t="s">
        <v>95</v>
      </c>
      <c r="J24" s="3" t="s">
        <v>95</v>
      </c>
      <c r="K24" s="51" t="s">
        <v>96</v>
      </c>
      <c r="L24" s="52" t="s">
        <v>10</v>
      </c>
      <c r="M24" s="5" t="s">
        <v>41</v>
      </c>
      <c r="N24" s="46"/>
      <c r="O24" s="28"/>
    </row>
    <row r="25" spans="1:27" ht="60">
      <c r="B25" s="2">
        <v>3.6</v>
      </c>
      <c r="C25" s="14" t="s">
        <v>97</v>
      </c>
      <c r="D25" s="13" t="str">
        <f t="shared" si="1"/>
        <v xml:space="preserve">Bulk Fill Placement </v>
      </c>
      <c r="E25" s="4" t="s">
        <v>98</v>
      </c>
      <c r="F25" s="3" t="s">
        <v>36</v>
      </c>
      <c r="G25" s="3" t="s">
        <v>85</v>
      </c>
      <c r="H25" s="4" t="s">
        <v>94</v>
      </c>
      <c r="I25" s="3" t="s">
        <v>99</v>
      </c>
      <c r="J25" s="3" t="s">
        <v>99</v>
      </c>
      <c r="K25" s="51" t="s">
        <v>100</v>
      </c>
      <c r="L25" s="52" t="s">
        <v>10</v>
      </c>
      <c r="M25" s="45"/>
      <c r="N25" s="46"/>
      <c r="O25" s="28"/>
    </row>
    <row r="26" spans="1:27" ht="120">
      <c r="B26" s="2">
        <v>3.7</v>
      </c>
      <c r="C26" s="14" t="s">
        <v>101</v>
      </c>
      <c r="D26" s="13" t="str">
        <f t="shared" si="1"/>
        <v xml:space="preserve">Bulk Fill Compaction </v>
      </c>
      <c r="E26" s="4" t="s">
        <v>46</v>
      </c>
      <c r="F26" s="3" t="s">
        <v>36</v>
      </c>
      <c r="G26" s="3" t="s">
        <v>85</v>
      </c>
      <c r="H26" s="4" t="s">
        <v>102</v>
      </c>
      <c r="I26" s="3" t="s">
        <v>103</v>
      </c>
      <c r="J26" s="3" t="s">
        <v>104</v>
      </c>
      <c r="K26" s="51" t="s">
        <v>105</v>
      </c>
      <c r="L26" s="52" t="s">
        <v>10</v>
      </c>
      <c r="M26" s="146"/>
      <c r="N26" s="46"/>
      <c r="O26" s="28"/>
    </row>
    <row r="27" spans="1:27" ht="60">
      <c r="B27" s="2">
        <v>3.8</v>
      </c>
      <c r="C27" s="14" t="s">
        <v>106</v>
      </c>
      <c r="D27" s="13" t="str">
        <f t="shared" si="1"/>
        <v>Form And Cut Fill Batter As Per Design 70 And 50Degr.</v>
      </c>
      <c r="E27" s="110" t="s">
        <v>35</v>
      </c>
      <c r="F27" s="3" t="s">
        <v>36</v>
      </c>
      <c r="G27" s="3" t="s">
        <v>85</v>
      </c>
      <c r="H27" s="4" t="s">
        <v>107</v>
      </c>
      <c r="I27" s="3" t="s">
        <v>108</v>
      </c>
      <c r="J27" s="3" t="s">
        <v>108</v>
      </c>
      <c r="K27" s="51" t="s">
        <v>109</v>
      </c>
      <c r="L27" s="52" t="s">
        <v>10</v>
      </c>
      <c r="M27" s="5" t="s">
        <v>41</v>
      </c>
      <c r="N27" s="46"/>
      <c r="O27" s="28"/>
    </row>
    <row r="28" spans="1:27" ht="75">
      <c r="A28" s="73"/>
      <c r="B28" s="2">
        <v>3.9</v>
      </c>
      <c r="C28" s="14" t="s">
        <v>110</v>
      </c>
      <c r="D28" s="13" t="str">
        <f t="shared" si="1"/>
        <v>Placement Of Geogrid / Geofabric / Terramesh</v>
      </c>
      <c r="E28" s="110" t="s">
        <v>35</v>
      </c>
      <c r="F28" s="3" t="s">
        <v>36</v>
      </c>
      <c r="G28" s="3" t="s">
        <v>85</v>
      </c>
      <c r="H28" s="4" t="s">
        <v>111</v>
      </c>
      <c r="I28" s="4" t="s">
        <v>112</v>
      </c>
      <c r="J28" s="4" t="s">
        <v>112</v>
      </c>
      <c r="K28" s="74" t="s">
        <v>113</v>
      </c>
      <c r="L28" s="75" t="s">
        <v>10</v>
      </c>
      <c r="M28" s="76" t="s">
        <v>60</v>
      </c>
      <c r="N28" s="46"/>
      <c r="O28" s="28"/>
    </row>
    <row r="29" spans="1:27" ht="30">
      <c r="A29" s="73"/>
      <c r="B29" s="83">
        <v>3.1</v>
      </c>
      <c r="C29" s="14" t="s">
        <v>114</v>
      </c>
      <c r="D29" s="13" t="str">
        <f t="shared" si="1"/>
        <v>Filling Operation</v>
      </c>
      <c r="E29" s="4" t="s">
        <v>79</v>
      </c>
      <c r="F29" s="3" t="s">
        <v>36</v>
      </c>
      <c r="G29" s="4" t="s">
        <v>115</v>
      </c>
      <c r="H29" s="4" t="s">
        <v>116</v>
      </c>
      <c r="I29" s="4" t="s">
        <v>117</v>
      </c>
      <c r="J29" s="4" t="s">
        <v>117</v>
      </c>
      <c r="K29" s="74" t="s">
        <v>113</v>
      </c>
      <c r="L29" s="75" t="s">
        <v>10</v>
      </c>
      <c r="M29" s="88"/>
      <c r="N29" s="46"/>
      <c r="O29" s="28"/>
    </row>
    <row r="30" spans="1:27" ht="45">
      <c r="A30" s="73"/>
      <c r="B30" s="2">
        <v>3.11</v>
      </c>
      <c r="C30" s="14" t="s">
        <v>118</v>
      </c>
      <c r="D30" s="13" t="str">
        <f t="shared" si="1"/>
        <v xml:space="preserve">Fill Material Placement </v>
      </c>
      <c r="E30" s="110" t="s">
        <v>35</v>
      </c>
      <c r="F30" s="3" t="s">
        <v>36</v>
      </c>
      <c r="G30" s="3" t="s">
        <v>85</v>
      </c>
      <c r="H30" s="4" t="s">
        <v>116</v>
      </c>
      <c r="I30" s="131" t="str">
        <f>LOWER("DURING PLACING OF THE INITIAL LAYERS OF THE FACING AND GEOGRID REINFORCEMENT, THE ENGINEER SHALL BE GIVEN THE OPPORTUNITY TO INSPECT THE ONSITE CONSTRUCTION METHODOLOGY. ")</f>
        <v xml:space="preserve">during placing of the initial layers of the facing and geogrid reinforcement, the engineer shall be given the opportunity to inspect the onsite construction methodology. </v>
      </c>
      <c r="J30" s="131" t="str">
        <f>LOWER("DURING PLACING OF THE INITIAL LAYERS OF THE FACING AND GEOGRID REINFORCEMENT, THE ENGINEER SHALL BE GIVEN THE OPPORTUNITY TO INSPECT THE ONSITE CONSTRUCTION METHODOLOGY. ")</f>
        <v xml:space="preserve">during placing of the initial layers of the facing and geogrid reinforcement, the engineer shall be given the opportunity to inspect the onsite construction methodology. </v>
      </c>
      <c r="K30" s="74" t="s">
        <v>113</v>
      </c>
      <c r="L30" s="75" t="s">
        <v>10</v>
      </c>
      <c r="M30" s="76" t="s">
        <v>60</v>
      </c>
      <c r="N30" s="46"/>
      <c r="O30" s="28"/>
    </row>
    <row r="31" spans="1:27" ht="45">
      <c r="A31" s="73"/>
      <c r="B31" s="83">
        <v>3.12</v>
      </c>
      <c r="C31" s="14" t="s">
        <v>119</v>
      </c>
      <c r="D31" s="13" t="str">
        <f t="shared" si="1"/>
        <v xml:space="preserve">Terramesh And Geogrid Inspection </v>
      </c>
      <c r="E31" s="110" t="s">
        <v>35</v>
      </c>
      <c r="F31" s="3" t="s">
        <v>36</v>
      </c>
      <c r="G31" s="3" t="s">
        <v>85</v>
      </c>
      <c r="H31" s="4" t="s">
        <v>116</v>
      </c>
      <c r="I31" s="131" t="str">
        <f>LOWER("ONCE THE INSTALLATION OF THE TERRAMESH GREEN AND THE GEOGRID REINFORCEMENT HAVE BEEN COMPLETED, THE ENGINEER SHALL OFFERED THE OPPORTUNITY TO INSPECT THE COMPLETED WORKS. ")</f>
        <v xml:space="preserve">once the installation of the terramesh green and the geogrid reinforcement have been completed, the engineer shall offered the opportunity to inspect the completed works. </v>
      </c>
      <c r="J31" s="131" t="str">
        <f>LOWER("ONCE THE INSTALLATION OF THE TERRAMESH GREEN AND THE GEOGRID REINFORCEMENT HAVE BEEN COMPLETED, THE ENGINEER SHALL OFFERED THE OPPORTUNITY TO INSPECT THE COMPLETED WORKS. ")</f>
        <v xml:space="preserve">once the installation of the terramesh green and the geogrid reinforcement have been completed, the engineer shall offered the opportunity to inspect the completed works. </v>
      </c>
      <c r="K31" s="74" t="s">
        <v>113</v>
      </c>
      <c r="L31" s="75" t="s">
        <v>10</v>
      </c>
      <c r="M31" s="76" t="s">
        <v>60</v>
      </c>
      <c r="N31" s="46"/>
      <c r="O31" s="28"/>
    </row>
    <row r="32" spans="1:27" ht="90">
      <c r="A32" s="73"/>
      <c r="B32" s="83">
        <v>3.13</v>
      </c>
      <c r="C32" s="14" t="s">
        <v>120</v>
      </c>
      <c r="D32" s="13" t="str">
        <f t="shared" si="1"/>
        <v>Foundation Rock Riprap Placement</v>
      </c>
      <c r="E32" s="110" t="s">
        <v>35</v>
      </c>
      <c r="F32" s="3" t="s">
        <v>36</v>
      </c>
      <c r="G32" s="4" t="s">
        <v>121</v>
      </c>
      <c r="H32" s="4" t="s">
        <v>57</v>
      </c>
      <c r="I32" s="4" t="s">
        <v>122</v>
      </c>
      <c r="J32" s="4" t="s">
        <v>122</v>
      </c>
      <c r="K32" s="74" t="s">
        <v>123</v>
      </c>
      <c r="L32" s="75" t="s">
        <v>10</v>
      </c>
      <c r="M32" s="76" t="s">
        <v>60</v>
      </c>
      <c r="N32" s="46"/>
      <c r="O32" s="28"/>
      <c r="R32" s="72"/>
      <c r="S32" s="72"/>
      <c r="T32" s="72"/>
      <c r="U32" s="72"/>
      <c r="V32" s="72"/>
      <c r="W32" s="72"/>
      <c r="X32" s="72"/>
      <c r="Y32" s="72"/>
      <c r="Z32" s="72"/>
      <c r="AA32" s="72"/>
    </row>
    <row r="33" spans="1:15" ht="45">
      <c r="B33" s="84">
        <v>3.14</v>
      </c>
      <c r="C33" s="14" t="s">
        <v>124</v>
      </c>
      <c r="D33" s="13" t="str">
        <f t="shared" si="1"/>
        <v xml:space="preserve">Riprap Key Into Ground </v>
      </c>
      <c r="E33" s="110" t="s">
        <v>35</v>
      </c>
      <c r="F33" s="3" t="s">
        <v>36</v>
      </c>
      <c r="G33" s="3" t="s">
        <v>85</v>
      </c>
      <c r="H33" s="4" t="s">
        <v>125</v>
      </c>
      <c r="I33" s="3" t="s">
        <v>126</v>
      </c>
      <c r="J33" s="3" t="s">
        <v>126</v>
      </c>
      <c r="K33" s="51" t="s">
        <v>127</v>
      </c>
      <c r="L33" s="52" t="s">
        <v>10</v>
      </c>
      <c r="M33" s="5" t="s">
        <v>41</v>
      </c>
      <c r="N33" s="46"/>
      <c r="O33" s="28"/>
    </row>
    <row r="34" spans="1:15" ht="105">
      <c r="A34" s="73"/>
      <c r="B34" s="83">
        <v>3.15</v>
      </c>
      <c r="C34" s="14" t="s">
        <v>128</v>
      </c>
      <c r="D34" s="13" t="str">
        <f t="shared" si="1"/>
        <v>Subsoil Drainage</v>
      </c>
      <c r="E34" s="4" t="s">
        <v>79</v>
      </c>
      <c r="F34" s="3" t="s">
        <v>129</v>
      </c>
      <c r="G34" s="3" t="s">
        <v>85</v>
      </c>
      <c r="H34" s="4" t="s">
        <v>125</v>
      </c>
      <c r="I34" s="4" t="s">
        <v>130</v>
      </c>
      <c r="J34" s="4" t="s">
        <v>130</v>
      </c>
      <c r="K34" s="67" t="s">
        <v>131</v>
      </c>
      <c r="L34" s="52" t="s">
        <v>10</v>
      </c>
      <c r="M34" s="81"/>
      <c r="N34" s="46"/>
      <c r="O34" s="73"/>
    </row>
    <row r="35" spans="1:15" customFormat="1" ht="30">
      <c r="B35" s="84">
        <v>3.16</v>
      </c>
      <c r="C35" s="14" t="s">
        <v>132</v>
      </c>
      <c r="D35" s="13" t="str">
        <f t="shared" si="1"/>
        <v>Subsoil Trenching</v>
      </c>
      <c r="E35" s="4" t="s">
        <v>79</v>
      </c>
      <c r="F35" s="95" t="s">
        <v>133</v>
      </c>
      <c r="G35" s="4" t="s">
        <v>134</v>
      </c>
      <c r="H35" s="67" t="s">
        <v>135</v>
      </c>
      <c r="I35" s="4" t="s">
        <v>136</v>
      </c>
      <c r="J35" s="4" t="s">
        <v>136</v>
      </c>
      <c r="K35" s="67" t="s">
        <v>137</v>
      </c>
      <c r="L35" s="65" t="s">
        <v>10</v>
      </c>
      <c r="M35" s="81"/>
      <c r="N35" s="46"/>
    </row>
    <row r="36" spans="1:15" customFormat="1" ht="60">
      <c r="B36" s="83">
        <v>3.17</v>
      </c>
      <c r="C36" s="14" t="s">
        <v>132</v>
      </c>
      <c r="D36" s="13" t="str">
        <f t="shared" si="1"/>
        <v>Subsoil Trenching</v>
      </c>
      <c r="E36" s="4" t="s">
        <v>79</v>
      </c>
      <c r="F36" s="95" t="s">
        <v>133</v>
      </c>
      <c r="G36" s="4" t="s">
        <v>134</v>
      </c>
      <c r="H36" s="67" t="s">
        <v>135</v>
      </c>
      <c r="I36" s="4" t="s">
        <v>138</v>
      </c>
      <c r="J36" s="4" t="s">
        <v>138</v>
      </c>
      <c r="K36" s="67" t="s">
        <v>139</v>
      </c>
      <c r="L36" s="65" t="s">
        <v>10</v>
      </c>
      <c r="M36" s="81"/>
      <c r="N36" s="46"/>
    </row>
    <row r="37" spans="1:15" customFormat="1" ht="60">
      <c r="B37" s="84">
        <v>3.18</v>
      </c>
      <c r="C37" s="14" t="s">
        <v>140</v>
      </c>
      <c r="D37" s="13" t="str">
        <f t="shared" si="1"/>
        <v xml:space="preserve">Subsoil </v>
      </c>
      <c r="E37" s="110" t="s">
        <v>35</v>
      </c>
      <c r="F37" s="95" t="s">
        <v>141</v>
      </c>
      <c r="G37" s="4" t="s">
        <v>142</v>
      </c>
      <c r="H37" s="4" t="s">
        <v>116</v>
      </c>
      <c r="I37" s="55" t="s">
        <v>143</v>
      </c>
      <c r="J37" s="55" t="s">
        <v>143</v>
      </c>
      <c r="K37" s="67" t="s">
        <v>144</v>
      </c>
      <c r="L37" s="65" t="s">
        <v>10</v>
      </c>
      <c r="M37" s="5" t="s">
        <v>41</v>
      </c>
      <c r="N37" s="46"/>
    </row>
    <row r="38" spans="1:15" customFormat="1" ht="45">
      <c r="B38" s="83">
        <v>3.19</v>
      </c>
      <c r="C38" s="14" t="s">
        <v>145</v>
      </c>
      <c r="D38" s="13" t="str">
        <f t="shared" si="1"/>
        <v>Bedding, Pipe Installation And Backfill.</v>
      </c>
      <c r="E38" s="55" t="s">
        <v>79</v>
      </c>
      <c r="F38" s="95" t="s">
        <v>141</v>
      </c>
      <c r="G38" s="55" t="s">
        <v>134</v>
      </c>
      <c r="H38" s="56" t="s">
        <v>57</v>
      </c>
      <c r="I38" s="4" t="s">
        <v>146</v>
      </c>
      <c r="J38" s="4" t="s">
        <v>146</v>
      </c>
      <c r="K38" s="67" t="s">
        <v>147</v>
      </c>
      <c r="L38" s="65" t="s">
        <v>10</v>
      </c>
      <c r="M38" s="81"/>
      <c r="N38" s="46"/>
    </row>
    <row r="39" spans="1:15" customFormat="1" ht="30">
      <c r="B39" s="84">
        <v>3.2</v>
      </c>
      <c r="C39" s="14" t="s">
        <v>145</v>
      </c>
      <c r="D39" s="13" t="str">
        <f t="shared" si="1"/>
        <v>Bedding, Pipe Installation And Backfill.</v>
      </c>
      <c r="E39" s="55" t="s">
        <v>79</v>
      </c>
      <c r="F39" s="95" t="s">
        <v>141</v>
      </c>
      <c r="G39" s="55" t="s">
        <v>134</v>
      </c>
      <c r="H39" s="56" t="s">
        <v>148</v>
      </c>
      <c r="I39" s="132" t="s">
        <v>149</v>
      </c>
      <c r="J39" s="194" t="s">
        <v>150</v>
      </c>
      <c r="K39" s="67" t="s">
        <v>151</v>
      </c>
      <c r="L39" s="82" t="s">
        <v>10</v>
      </c>
      <c r="M39" s="81"/>
      <c r="N39" s="46"/>
    </row>
    <row r="40" spans="1:15" customFormat="1" ht="30">
      <c r="B40" s="2">
        <v>3.21</v>
      </c>
      <c r="C40" s="14" t="s">
        <v>145</v>
      </c>
      <c r="D40" s="13" t="str">
        <f t="shared" si="1"/>
        <v>Bedding, Pipe Installation And Backfill.</v>
      </c>
      <c r="E40" s="4" t="s">
        <v>46</v>
      </c>
      <c r="F40" s="95" t="s">
        <v>141</v>
      </c>
      <c r="G40" s="4" t="s">
        <v>134</v>
      </c>
      <c r="H40" s="67" t="s">
        <v>57</v>
      </c>
      <c r="I40" s="4" t="s">
        <v>152</v>
      </c>
      <c r="J40" s="4" t="s">
        <v>152</v>
      </c>
      <c r="K40" s="67" t="s">
        <v>83</v>
      </c>
      <c r="L40" s="65" t="s">
        <v>10</v>
      </c>
      <c r="M40" s="81"/>
      <c r="N40" s="46"/>
    </row>
    <row r="41" spans="1:15" customFormat="1" ht="28.5">
      <c r="B41" s="84">
        <v>3.22</v>
      </c>
      <c r="C41" s="14" t="s">
        <v>145</v>
      </c>
      <c r="D41" s="13" t="str">
        <f t="shared" si="1"/>
        <v>Bedding, Pipe Installation And Backfill.</v>
      </c>
      <c r="E41" s="4" t="s">
        <v>46</v>
      </c>
      <c r="F41" s="95" t="s">
        <v>141</v>
      </c>
      <c r="G41" s="4" t="s">
        <v>134</v>
      </c>
      <c r="H41" s="4" t="s">
        <v>153</v>
      </c>
      <c r="I41" s="4" t="s">
        <v>154</v>
      </c>
      <c r="J41" s="4" t="s">
        <v>154</v>
      </c>
      <c r="K41" s="67" t="s">
        <v>155</v>
      </c>
      <c r="L41" s="65" t="s">
        <v>10</v>
      </c>
      <c r="M41" s="81"/>
      <c r="N41" s="46"/>
    </row>
    <row r="42" spans="1:15" ht="30">
      <c r="A42" s="73"/>
      <c r="B42" s="2">
        <v>3.23</v>
      </c>
      <c r="C42" s="14" t="s">
        <v>156</v>
      </c>
      <c r="D42" s="13" t="str">
        <f t="shared" si="1"/>
        <v>Construct Terramesh Wall</v>
      </c>
      <c r="E42" s="110" t="s">
        <v>35</v>
      </c>
      <c r="F42" s="95" t="s">
        <v>157</v>
      </c>
      <c r="G42" s="4" t="s">
        <v>142</v>
      </c>
      <c r="H42" s="67" t="s">
        <v>158</v>
      </c>
      <c r="I42" s="4" t="s">
        <v>159</v>
      </c>
      <c r="J42" s="4" t="s">
        <v>159</v>
      </c>
      <c r="K42" s="67" t="s">
        <v>160</v>
      </c>
      <c r="L42" s="77" t="s">
        <v>10</v>
      </c>
      <c r="M42" s="79" t="s">
        <v>60</v>
      </c>
      <c r="N42" s="46"/>
      <c r="O42" s="17"/>
    </row>
    <row r="43" spans="1:15" ht="45">
      <c r="A43" s="73"/>
      <c r="B43" s="84">
        <v>3.24</v>
      </c>
      <c r="C43" s="14" t="s">
        <v>156</v>
      </c>
      <c r="D43" s="13" t="str">
        <f t="shared" si="1"/>
        <v>Construct Terramesh Wall</v>
      </c>
      <c r="E43" s="110" t="s">
        <v>35</v>
      </c>
      <c r="F43" s="95" t="s">
        <v>157</v>
      </c>
      <c r="G43" s="4" t="s">
        <v>142</v>
      </c>
      <c r="H43" s="4" t="s">
        <v>161</v>
      </c>
      <c r="I43" s="4" t="s">
        <v>162</v>
      </c>
      <c r="J43" s="4" t="s">
        <v>162</v>
      </c>
      <c r="K43" s="67" t="s">
        <v>163</v>
      </c>
      <c r="L43" s="80" t="s">
        <v>10</v>
      </c>
      <c r="M43" s="79" t="s">
        <v>60</v>
      </c>
      <c r="N43" s="46"/>
      <c r="O43" s="17"/>
    </row>
    <row r="44" spans="1:15" ht="30">
      <c r="A44" s="73"/>
      <c r="B44" s="2">
        <v>3.25</v>
      </c>
      <c r="C44" s="14" t="s">
        <v>156</v>
      </c>
      <c r="D44" s="13" t="str">
        <f t="shared" si="1"/>
        <v>Construct Terramesh Wall</v>
      </c>
      <c r="E44" s="4" t="s">
        <v>79</v>
      </c>
      <c r="F44" s="95" t="s">
        <v>157</v>
      </c>
      <c r="G44" s="4" t="s">
        <v>164</v>
      </c>
      <c r="H44" s="4" t="s">
        <v>125</v>
      </c>
      <c r="I44" s="4" t="s">
        <v>165</v>
      </c>
      <c r="J44" s="4" t="s">
        <v>165</v>
      </c>
      <c r="K44" s="51" t="s">
        <v>166</v>
      </c>
      <c r="L44" s="80" t="s">
        <v>10</v>
      </c>
      <c r="M44" s="89"/>
      <c r="N44" s="46"/>
      <c r="O44" s="17"/>
    </row>
    <row r="45" spans="1:15" ht="45">
      <c r="B45" s="84">
        <v>3.26</v>
      </c>
      <c r="C45" s="14" t="s">
        <v>167</v>
      </c>
      <c r="D45" s="13" t="str">
        <f t="shared" si="1"/>
        <v>Rock Facing</v>
      </c>
      <c r="E45" s="110" t="s">
        <v>35</v>
      </c>
      <c r="F45" s="3" t="s">
        <v>36</v>
      </c>
      <c r="G45" s="3" t="s">
        <v>85</v>
      </c>
      <c r="H45" s="4" t="s">
        <v>125</v>
      </c>
      <c r="I45" s="3" t="s">
        <v>168</v>
      </c>
      <c r="J45" s="3" t="s">
        <v>168</v>
      </c>
      <c r="K45" s="51" t="s">
        <v>166</v>
      </c>
      <c r="L45" s="52" t="s">
        <v>10</v>
      </c>
      <c r="M45" s="79" t="s">
        <v>60</v>
      </c>
      <c r="N45" s="46"/>
      <c r="O45" s="17"/>
    </row>
    <row r="46" spans="1:15" ht="135.75" thickBot="1">
      <c r="B46" s="2"/>
      <c r="C46" s="14" t="s">
        <v>167</v>
      </c>
      <c r="D46" s="13" t="str">
        <f t="shared" si="1"/>
        <v>Rock Facing</v>
      </c>
      <c r="E46" s="4" t="s">
        <v>79</v>
      </c>
      <c r="F46" s="3" t="s">
        <v>36</v>
      </c>
      <c r="G46" s="3" t="s">
        <v>85</v>
      </c>
      <c r="H46" s="4" t="s">
        <v>161</v>
      </c>
      <c r="I46" s="109" t="s">
        <v>169</v>
      </c>
      <c r="J46" s="51" t="str">
        <f>PROPER(I46)</f>
        <v>All Rock Shall Be Placed In A Stable Secure Position Utilising Three Point Bearing On The Underlying Rocks. Bearing On Smaller Rocks Which May Be Used For Chinking Voids Will Not Be Accepted.
Local Surface Irregularities Of The Rip Rap Protection Shall Not Vary From The
Planned Slope By More Than 300 Mm Measured At Right Angles To The Slope</v>
      </c>
      <c r="K46" s="142" t="s">
        <v>166</v>
      </c>
      <c r="L46" s="52" t="s">
        <v>10</v>
      </c>
      <c r="M46" s="45"/>
      <c r="N46" s="46"/>
      <c r="O46" s="17"/>
    </row>
    <row r="47" spans="1:15" ht="30.75" thickBot="1">
      <c r="B47" s="143">
        <v>3.27</v>
      </c>
      <c r="C47" s="138" t="s">
        <v>170</v>
      </c>
      <c r="D47" s="144" t="str">
        <f t="shared" si="1"/>
        <v>As-Built Survey</v>
      </c>
      <c r="E47" s="139" t="s">
        <v>35</v>
      </c>
      <c r="F47" s="140"/>
      <c r="G47" s="55" t="s">
        <v>171</v>
      </c>
      <c r="H47" s="55" t="s">
        <v>172</v>
      </c>
      <c r="I47" s="55" t="s">
        <v>173</v>
      </c>
      <c r="J47" s="55" t="s">
        <v>173</v>
      </c>
      <c r="K47" s="141" t="s">
        <v>174</v>
      </c>
      <c r="L47" s="111" t="s">
        <v>10</v>
      </c>
      <c r="M47" s="112" t="s">
        <v>41</v>
      </c>
      <c r="N47" s="113"/>
      <c r="O47" s="28"/>
    </row>
    <row r="48" spans="1:15" ht="18.75" thickBot="1">
      <c r="B48" s="184" t="s">
        <v>175</v>
      </c>
      <c r="C48" s="185"/>
      <c r="D48" s="185"/>
      <c r="E48" s="185"/>
      <c r="F48" s="185"/>
      <c r="G48" s="185"/>
      <c r="H48" s="185"/>
      <c r="I48" s="185"/>
      <c r="J48" s="185"/>
      <c r="K48" s="185"/>
      <c r="L48" s="185"/>
      <c r="M48" s="185"/>
      <c r="N48" s="186"/>
      <c r="O48" s="17"/>
    </row>
    <row r="49" spans="1:15" ht="45">
      <c r="B49" s="53">
        <v>4.0999999999999996</v>
      </c>
      <c r="C49" s="114" t="s">
        <v>176</v>
      </c>
      <c r="D49" s="114" t="s">
        <v>176</v>
      </c>
      <c r="E49" s="115" t="s">
        <v>46</v>
      </c>
      <c r="F49" s="115" t="s">
        <v>177</v>
      </c>
      <c r="G49" s="115" t="s">
        <v>171</v>
      </c>
      <c r="H49" s="115" t="s">
        <v>48</v>
      </c>
      <c r="I49" s="115" t="s">
        <v>178</v>
      </c>
      <c r="J49" s="61" t="s">
        <v>178</v>
      </c>
      <c r="K49" s="116" t="s">
        <v>179</v>
      </c>
      <c r="L49" s="117"/>
      <c r="M49" s="118"/>
      <c r="N49" s="119"/>
      <c r="O49" s="17"/>
    </row>
    <row r="50" spans="1:15" ht="16.5" thickBot="1">
      <c r="B50" s="120">
        <v>4.2</v>
      </c>
      <c r="C50" s="121" t="s">
        <v>180</v>
      </c>
      <c r="D50" s="121" t="s">
        <v>180</v>
      </c>
      <c r="E50" s="122"/>
      <c r="F50" s="122"/>
      <c r="G50" s="122"/>
      <c r="H50" s="122"/>
      <c r="I50" s="122"/>
      <c r="J50" s="136"/>
      <c r="K50" s="123" t="s">
        <v>181</v>
      </c>
      <c r="L50" s="124" t="s">
        <v>182</v>
      </c>
      <c r="M50" s="125" t="s">
        <v>183</v>
      </c>
      <c r="N50" s="126" t="s">
        <v>184</v>
      </c>
      <c r="O50" s="17"/>
    </row>
    <row r="51" spans="1:15" ht="75" customHeight="1">
      <c r="E51" s="17"/>
      <c r="O51" s="28"/>
    </row>
    <row r="52" spans="1:15">
      <c r="B52" s="71"/>
      <c r="C52" s="20"/>
      <c r="D52" s="20"/>
      <c r="F52" s="18"/>
      <c r="G52" s="20"/>
      <c r="H52" s="18"/>
      <c r="I52" s="18"/>
      <c r="J52" s="18"/>
      <c r="K52" s="18"/>
      <c r="L52" s="6"/>
      <c r="M52" s="6"/>
      <c r="N52" s="18"/>
    </row>
    <row r="53" spans="1:15" ht="15.75">
      <c r="B53" s="21" t="s">
        <v>185</v>
      </c>
      <c r="C53" s="21"/>
      <c r="D53" s="21"/>
      <c r="F53" s="18"/>
      <c r="G53" s="20"/>
      <c r="H53" s="18"/>
      <c r="I53" s="18"/>
      <c r="J53" s="18"/>
      <c r="K53" s="18"/>
      <c r="L53" s="6"/>
      <c r="M53" s="6"/>
      <c r="N53" s="18"/>
    </row>
    <row r="54" spans="1:15">
      <c r="B54" s="22"/>
      <c r="C54" s="23"/>
      <c r="D54" s="23"/>
      <c r="E54" s="24"/>
      <c r="F54" s="24"/>
      <c r="G54" s="25"/>
      <c r="H54" s="24"/>
      <c r="I54" s="24"/>
      <c r="J54" s="24"/>
      <c r="K54" s="24"/>
      <c r="L54" s="7"/>
      <c r="M54" s="8"/>
      <c r="N54" s="24"/>
    </row>
    <row r="55" spans="1:15">
      <c r="C55" s="26"/>
      <c r="D55" s="26"/>
      <c r="G55" s="26"/>
      <c r="L55" s="9"/>
      <c r="M55" s="9"/>
    </row>
    <row r="56" spans="1:15" ht="15.75">
      <c r="A56" s="18"/>
      <c r="B56" s="27" t="s">
        <v>186</v>
      </c>
      <c r="C56" s="27"/>
      <c r="D56" s="27"/>
      <c r="E56" s="28"/>
      <c r="F56" s="19"/>
      <c r="G56" s="29"/>
      <c r="H56" s="19"/>
      <c r="I56" s="19"/>
      <c r="J56" s="19"/>
      <c r="K56" s="19"/>
      <c r="L56" s="6"/>
      <c r="M56" s="6"/>
      <c r="N56" s="18"/>
    </row>
    <row r="57" spans="1:15" ht="15.75">
      <c r="A57" s="18"/>
      <c r="B57" s="30"/>
      <c r="C57" s="30"/>
      <c r="D57" s="30"/>
      <c r="E57" s="31"/>
      <c r="F57" s="32"/>
      <c r="G57" s="33"/>
      <c r="H57" s="32"/>
      <c r="I57" s="32"/>
      <c r="J57" s="32"/>
      <c r="K57" s="32"/>
      <c r="L57" s="7"/>
      <c r="M57" s="7"/>
      <c r="N57" s="24"/>
    </row>
    <row r="58" spans="1:15" s="18" customFormat="1" ht="15.75">
      <c r="B58" s="27"/>
      <c r="C58" s="27"/>
      <c r="D58" s="27"/>
      <c r="E58" s="28"/>
      <c r="F58" s="19"/>
      <c r="G58" s="29"/>
      <c r="H58" s="19"/>
      <c r="I58" s="19"/>
      <c r="J58" s="19"/>
      <c r="K58" s="19"/>
      <c r="L58" s="6"/>
      <c r="M58" s="6"/>
      <c r="O58" s="19"/>
    </row>
    <row r="59" spans="1:15" s="18" customFormat="1" ht="15.75">
      <c r="B59" s="27" t="s">
        <v>187</v>
      </c>
      <c r="C59" s="27"/>
      <c r="D59" s="27"/>
      <c r="E59" s="29"/>
      <c r="F59" s="19"/>
      <c r="G59" s="29"/>
      <c r="H59" s="19"/>
      <c r="I59" s="19"/>
      <c r="J59" s="19"/>
      <c r="K59" s="19"/>
      <c r="L59" s="6"/>
      <c r="M59" s="6"/>
      <c r="O59" s="19"/>
    </row>
    <row r="60" spans="1:15" s="18" customFormat="1" ht="15.75">
      <c r="B60" s="30"/>
      <c r="C60" s="33"/>
      <c r="D60" s="33"/>
      <c r="E60" s="31"/>
      <c r="F60" s="32"/>
      <c r="G60" s="33"/>
      <c r="H60" s="32"/>
      <c r="I60" s="32"/>
      <c r="J60" s="32"/>
      <c r="K60" s="32"/>
      <c r="L60" s="7"/>
      <c r="M60" s="7"/>
      <c r="N60" s="24"/>
      <c r="O60" s="19"/>
    </row>
    <row r="61" spans="1:15" s="18" customFormat="1" ht="15.75">
      <c r="B61" s="27"/>
      <c r="C61" s="29"/>
      <c r="D61" s="29"/>
      <c r="E61" s="28"/>
      <c r="F61" s="19"/>
      <c r="G61" s="29"/>
      <c r="H61" s="19"/>
      <c r="I61" s="19"/>
      <c r="J61" s="19"/>
      <c r="K61" s="19"/>
      <c r="L61" s="6"/>
      <c r="M61" s="6"/>
      <c r="O61" s="19"/>
    </row>
    <row r="62" spans="1:15" s="18" customFormat="1" ht="15.75">
      <c r="B62" s="27"/>
      <c r="C62" s="29"/>
      <c r="D62" s="29"/>
      <c r="E62" s="28"/>
      <c r="F62" s="19"/>
      <c r="G62" s="29"/>
      <c r="H62" s="19"/>
      <c r="I62" s="19"/>
      <c r="J62" s="19"/>
      <c r="K62" s="19"/>
      <c r="L62" s="6"/>
      <c r="M62" s="6"/>
      <c r="O62" s="19"/>
    </row>
    <row r="63" spans="1:15" s="18" customFormat="1" ht="15.75">
      <c r="B63" s="21" t="s">
        <v>188</v>
      </c>
      <c r="C63" s="21"/>
      <c r="D63" s="130"/>
      <c r="E63" s="31"/>
      <c r="F63" s="32"/>
      <c r="G63" s="25"/>
      <c r="H63" s="34" t="s">
        <v>189</v>
      </c>
      <c r="I63" s="24"/>
      <c r="J63" s="24"/>
      <c r="K63" s="35"/>
      <c r="L63" s="10" t="s">
        <v>190</v>
      </c>
      <c r="M63" s="24"/>
      <c r="N63" s="24"/>
      <c r="O63" s="19"/>
    </row>
    <row r="64" spans="1:15" s="18" customFormat="1" ht="15.75">
      <c r="B64" s="21"/>
      <c r="C64" s="19"/>
      <c r="D64" s="19"/>
      <c r="E64" s="28"/>
      <c r="F64" s="19"/>
      <c r="G64" s="20"/>
      <c r="H64" s="19"/>
      <c r="I64" s="36"/>
      <c r="J64" s="36"/>
      <c r="K64" s="21"/>
      <c r="M64" s="1"/>
      <c r="O64" s="19"/>
    </row>
    <row r="65" spans="1:15" s="18" customFormat="1" ht="15.75">
      <c r="B65" s="21"/>
      <c r="C65" s="19"/>
      <c r="D65" s="19"/>
      <c r="E65" s="28"/>
      <c r="F65" s="19"/>
      <c r="G65" s="20"/>
      <c r="H65" s="19"/>
      <c r="I65" s="36"/>
      <c r="J65" s="36"/>
      <c r="K65" s="21"/>
      <c r="M65" s="1"/>
      <c r="O65" s="19"/>
    </row>
    <row r="66" spans="1:15" s="18" customFormat="1" ht="15.75">
      <c r="B66" s="21" t="s">
        <v>191</v>
      </c>
      <c r="C66" s="21"/>
      <c r="D66" s="130"/>
      <c r="E66" s="31"/>
      <c r="F66" s="32"/>
      <c r="G66" s="25"/>
      <c r="H66" s="34" t="s">
        <v>189</v>
      </c>
      <c r="I66" s="24"/>
      <c r="J66" s="24"/>
      <c r="K66" s="35"/>
      <c r="L66" s="10" t="s">
        <v>190</v>
      </c>
      <c r="M66" s="24"/>
      <c r="N66" s="24"/>
      <c r="O66" s="19"/>
    </row>
    <row r="67" spans="1:15" s="18" customFormat="1" ht="15.75">
      <c r="B67" s="21"/>
      <c r="C67" s="19"/>
      <c r="D67" s="19"/>
      <c r="E67" s="28"/>
      <c r="F67" s="19"/>
      <c r="G67" s="27"/>
      <c r="H67" s="36"/>
      <c r="I67" s="36"/>
      <c r="J67" s="36"/>
      <c r="K67" s="21"/>
      <c r="L67" s="1"/>
      <c r="M67" s="1"/>
      <c r="O67" s="19"/>
    </row>
    <row r="68" spans="1:15" s="18" customFormat="1" ht="15.75">
      <c r="A68" s="17"/>
      <c r="B68" s="37"/>
      <c r="C68" s="38"/>
      <c r="D68" s="38"/>
      <c r="E68" s="39"/>
      <c r="F68" s="38"/>
      <c r="G68" s="40"/>
      <c r="H68" s="41"/>
      <c r="I68" s="41"/>
      <c r="J68" s="41"/>
      <c r="K68" s="37"/>
      <c r="L68" s="42"/>
      <c r="M68" s="11"/>
      <c r="N68" s="42"/>
      <c r="O68" s="19"/>
    </row>
    <row r="69" spans="1:15" s="18" customFormat="1" ht="15.75">
      <c r="A69" s="17"/>
      <c r="B69" s="37" t="s">
        <v>192</v>
      </c>
      <c r="C69" s="37"/>
      <c r="D69" s="34"/>
      <c r="E69" s="31"/>
      <c r="F69" s="32"/>
      <c r="G69" s="25"/>
      <c r="H69" s="34" t="s">
        <v>189</v>
      </c>
      <c r="I69" s="24"/>
      <c r="J69" s="24"/>
      <c r="K69" s="35"/>
      <c r="L69" s="10" t="s">
        <v>190</v>
      </c>
      <c r="M69" s="24"/>
      <c r="N69" s="24"/>
      <c r="O69" s="19"/>
    </row>
    <row r="70" spans="1:15" s="18" customFormat="1" ht="15.75">
      <c r="A70" s="17"/>
      <c r="B70" s="37"/>
      <c r="C70" s="38"/>
      <c r="D70" s="38"/>
      <c r="E70" s="39"/>
      <c r="F70" s="38"/>
      <c r="G70" s="43"/>
      <c r="H70" s="41"/>
      <c r="I70" s="41"/>
      <c r="J70" s="41"/>
      <c r="K70" s="37"/>
      <c r="L70" s="11"/>
      <c r="M70" s="11"/>
      <c r="N70" s="42"/>
      <c r="O70" s="19"/>
    </row>
    <row r="71" spans="1:15" ht="15.75">
      <c r="B71" s="37"/>
      <c r="C71" s="38"/>
      <c r="D71" s="38"/>
      <c r="E71" s="39"/>
      <c r="F71" s="38"/>
      <c r="G71" s="43"/>
      <c r="H71" s="38"/>
      <c r="I71" s="38"/>
      <c r="J71" s="38"/>
      <c r="K71" s="37"/>
      <c r="L71" s="11"/>
      <c r="M71" s="12"/>
      <c r="N71" s="42"/>
    </row>
    <row r="72" spans="1:15" ht="15.75">
      <c r="B72" s="37" t="s">
        <v>193</v>
      </c>
      <c r="C72" s="37"/>
      <c r="D72" s="34"/>
      <c r="E72" s="31"/>
      <c r="F72" s="32"/>
      <c r="G72" s="25"/>
      <c r="H72" s="34" t="s">
        <v>189</v>
      </c>
      <c r="I72" s="24"/>
      <c r="J72" s="24"/>
      <c r="K72" s="35"/>
      <c r="L72" s="10" t="s">
        <v>190</v>
      </c>
      <c r="M72" s="24"/>
      <c r="N72" s="24"/>
    </row>
    <row r="73" spans="1:15">
      <c r="C73" s="26"/>
      <c r="D73" s="26"/>
      <c r="G73" s="26"/>
      <c r="L73" s="9"/>
      <c r="M73" s="9"/>
    </row>
    <row r="74" spans="1:15">
      <c r="C74" s="26"/>
      <c r="D74" s="26"/>
      <c r="G74" s="26"/>
      <c r="L74" s="9"/>
      <c r="M74" s="9"/>
    </row>
    <row r="75" spans="1:15">
      <c r="C75" s="26"/>
      <c r="D75" s="26"/>
      <c r="G75" s="26"/>
      <c r="L75" s="9"/>
      <c r="M75" s="9"/>
    </row>
    <row r="76" spans="1:15">
      <c r="C76" s="26"/>
      <c r="D76" s="26"/>
      <c r="G76" s="26"/>
      <c r="L76" s="9"/>
      <c r="M76" s="9"/>
    </row>
    <row r="77" spans="1:15">
      <c r="C77" s="26"/>
      <c r="D77" s="26"/>
      <c r="G77" s="26"/>
      <c r="L77" s="9"/>
      <c r="M77" s="9"/>
    </row>
    <row r="78" spans="1:15">
      <c r="C78" s="26"/>
      <c r="D78" s="26"/>
      <c r="G78" s="26"/>
      <c r="L78" s="9"/>
      <c r="M78" s="9"/>
    </row>
    <row r="79" spans="1:15">
      <c r="C79" s="26"/>
      <c r="D79" s="26"/>
      <c r="G79" s="26"/>
      <c r="L79" s="9"/>
      <c r="M79" s="9"/>
    </row>
    <row r="80" spans="1:15">
      <c r="G80" s="26"/>
      <c r="L80" s="9"/>
      <c r="M80" s="9"/>
    </row>
    <row r="81" spans="7:13">
      <c r="G81" s="26"/>
      <c r="L81" s="9"/>
      <c r="M81" s="9"/>
    </row>
    <row r="82" spans="7:13">
      <c r="G82" s="26"/>
      <c r="L82" s="9"/>
      <c r="M82" s="9"/>
    </row>
    <row r="83" spans="7:13">
      <c r="G83" s="26"/>
      <c r="L83" s="9"/>
      <c r="M83" s="9"/>
    </row>
    <row r="84" spans="7:13">
      <c r="G84" s="26"/>
      <c r="L84" s="9"/>
      <c r="M84" s="9"/>
    </row>
    <row r="85" spans="7:13">
      <c r="G85" s="26"/>
      <c r="L85" s="9"/>
      <c r="M85" s="9"/>
    </row>
    <row r="86" spans="7:13">
      <c r="G86" s="26"/>
      <c r="L86" s="9"/>
      <c r="M86" s="9"/>
    </row>
    <row r="87" spans="7:13">
      <c r="G87" s="26"/>
      <c r="L87" s="9"/>
    </row>
    <row r="88" spans="7:13">
      <c r="G88" s="26"/>
      <c r="L88" s="9"/>
    </row>
    <row r="89" spans="7:13">
      <c r="G89" s="26"/>
      <c r="L89" s="9"/>
    </row>
    <row r="90" spans="7:13">
      <c r="G90" s="26"/>
      <c r="L90" s="9"/>
    </row>
    <row r="91" spans="7:13">
      <c r="G91" s="26"/>
      <c r="L91" s="9"/>
    </row>
    <row r="92" spans="7:13">
      <c r="G92" s="26"/>
      <c r="L92" s="9"/>
    </row>
    <row r="93" spans="7:13">
      <c r="G93" s="26"/>
      <c r="L93" s="9"/>
    </row>
    <row r="94" spans="7:13">
      <c r="G94" s="26"/>
      <c r="L94" s="9"/>
    </row>
    <row r="95" spans="7:13">
      <c r="G95" s="26"/>
      <c r="L95" s="9"/>
    </row>
    <row r="96" spans="7:13">
      <c r="G96" s="26"/>
      <c r="L96" s="9"/>
    </row>
    <row r="97" spans="7:12">
      <c r="G97" s="26"/>
      <c r="L97" s="9"/>
    </row>
    <row r="98" spans="7:12">
      <c r="G98" s="26"/>
    </row>
    <row r="99" spans="7:12">
      <c r="G99" s="26"/>
    </row>
    <row r="100" spans="7:12">
      <c r="G100" s="26"/>
    </row>
    <row r="101" spans="7:12">
      <c r="G101" s="26"/>
    </row>
    <row r="102" spans="7:12">
      <c r="G102" s="26"/>
    </row>
    <row r="103" spans="7:12">
      <c r="G103" s="26"/>
    </row>
    <row r="104" spans="7:12">
      <c r="G104" s="26"/>
    </row>
    <row r="105" spans="7:12">
      <c r="G105" s="26"/>
    </row>
    <row r="106" spans="7:12">
      <c r="G106" s="26"/>
    </row>
    <row r="107" spans="7:12">
      <c r="G107" s="26"/>
    </row>
    <row r="108" spans="7:12">
      <c r="G108" s="26"/>
    </row>
    <row r="109" spans="7:12">
      <c r="G109" s="26"/>
    </row>
    <row r="110" spans="7:12">
      <c r="G110" s="26"/>
    </row>
    <row r="111" spans="7:12">
      <c r="G111" s="26"/>
    </row>
    <row r="112" spans="7:12">
      <c r="G112" s="26"/>
    </row>
    <row r="113" spans="7:7">
      <c r="G113" s="26"/>
    </row>
    <row r="114" spans="7:7">
      <c r="G114" s="26"/>
    </row>
    <row r="115" spans="7:7">
      <c r="G115" s="26"/>
    </row>
    <row r="116" spans="7:7">
      <c r="G116" s="26"/>
    </row>
    <row r="117" spans="7:7">
      <c r="G117" s="26"/>
    </row>
    <row r="118" spans="7:7">
      <c r="G118" s="26"/>
    </row>
    <row r="119" spans="7:7">
      <c r="G119" s="26"/>
    </row>
  </sheetData>
  <mergeCells count="15">
    <mergeCell ref="R13:V13"/>
    <mergeCell ref="H4:J4"/>
    <mergeCell ref="B48:N48"/>
    <mergeCell ref="B19:N19"/>
    <mergeCell ref="B10:N10"/>
    <mergeCell ref="G2:I2"/>
    <mergeCell ref="K2:N2"/>
    <mergeCell ref="H3:I3"/>
    <mergeCell ref="B5:I5"/>
    <mergeCell ref="B6:F6"/>
    <mergeCell ref="G6:H8"/>
    <mergeCell ref="I6:K8"/>
    <mergeCell ref="L6:N8"/>
    <mergeCell ref="B7:F7"/>
    <mergeCell ref="B8:F8"/>
  </mergeCells>
  <phoneticPr fontId="19" type="noConversion"/>
  <printOptions horizontalCentered="1"/>
  <pageMargins left="0" right="0" top="0.74803149606299213" bottom="0.74803149606299213" header="0.31496062992125984" footer="0.31496062992125984"/>
  <pageSetup paperSize="8" scale="60"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e5d2c5c-e379-42cf-85a4-2a4633504156">
      <Terms xmlns="http://schemas.microsoft.com/office/infopath/2007/PartnerControls"/>
    </lcf76f155ced4ddcb4097134ff3c332f>
    <TaxCatchAll xmlns="6b52167f-bd76-444c-91ba-391bd6f89101" xsi:nil="true"/>
    <_dlc_DocId xmlns="6b52167f-bd76-444c-91ba-391bd6f89101">ZONED-1099887794-2459</_dlc_DocId>
    <_dlc_DocIdUrl xmlns="6b52167f-bd76-444c-91ba-391bd6f89101">
      <Url>https://trecnz.sharepoint.com/sites/ZONED-SH2TAIRAWHITI/_layouts/15/DocIdRedir.aspx?ID=ZONED-1099887794-2459</Url>
      <Description>ZONED-1099887794-2459</Description>
    </_dlc_DocIdUrl>
    <SharedWithUsers xmlns="6b52167f-bd76-444c-91ba-391bd6f89101">
      <UserInfo>
        <DisplayName>Craig Wrigglesworth</DisplayName>
        <AccountId>19</AccountId>
        <AccountType/>
      </UserInfo>
      <UserInfo>
        <DisplayName>Dale Gibson</DisplayName>
        <AccountId>218</AccountId>
        <AccountType/>
      </UserInfo>
      <UserInfo>
        <DisplayName>Gurdeep Singh</DisplayName>
        <AccountId>290</AccountId>
        <AccountType/>
      </UserInfo>
      <UserInfo>
        <DisplayName>Nick Reid</DisplayName>
        <AccountId>239</AccountId>
        <AccountType/>
      </UserInfo>
      <UserInfo>
        <DisplayName>Jonathan Addis</DisplayName>
        <AccountId>79</AccountId>
        <AccountType/>
      </UserInfo>
      <UserInfo>
        <DisplayName>Andrew Harrall</DisplayName>
        <AccountId>96</AccountId>
        <AccountType/>
      </UserInfo>
      <UserInfo>
        <DisplayName>Adam Furniss-Sabin</DisplayName>
        <AccountId>139</AccountId>
        <AccountType/>
      </UserInfo>
      <UserInfo>
        <DisplayName>Caitlin Rains</DisplayName>
        <AccountId>636</AccountId>
        <AccountType/>
      </UserInfo>
    </SharedWithUsers>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0DD10F8FD5832D439B2F2349C378C0CF" ma:contentTypeVersion="16" ma:contentTypeDescription="Create a new document." ma:contentTypeScope="" ma:versionID="6042fafb1146439b5758201c50329166">
  <xsd:schema xmlns:xsd="http://www.w3.org/2001/XMLSchema" xmlns:xs="http://www.w3.org/2001/XMLSchema" xmlns:p="http://schemas.microsoft.com/office/2006/metadata/properties" xmlns:ns2="6b52167f-bd76-444c-91ba-391bd6f89101" xmlns:ns3="de5d2c5c-e379-42cf-85a4-2a4633504156" targetNamespace="http://schemas.microsoft.com/office/2006/metadata/properties" ma:root="true" ma:fieldsID="d72b683e7ef16acdd1b12350341bc0d2" ns2:_="" ns3:_="">
    <xsd:import namespace="6b52167f-bd76-444c-91ba-391bd6f89101"/>
    <xsd:import namespace="de5d2c5c-e379-42cf-85a4-2a4633504156"/>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ObjectDetectorVersions" minOccurs="0"/>
                <xsd:element ref="ns2:SharedWithUsers" minOccurs="0"/>
                <xsd:element ref="ns2:SharedWithDetails"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OCR" minOccurs="0"/>
                <xsd:element ref="ns3:MediaServiceLocation"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52167f-bd76-444c-91ba-391bd6f8910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9f8381ec-8e72-4a7f-9147-37088d9aeb3d}" ma:internalName="TaxCatchAll" ma:showField="CatchAllData" ma:web="6b52167f-bd76-444c-91ba-391bd6f8910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e5d2c5c-e379-42cf-85a4-2a4633504156"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669a2f0-1e60-4dfc-b8ab-a68ba7f0433b" ma:termSetId="09814cd3-568e-fe90-9814-8d621ff8fb84" ma:anchorId="fba54fb3-c3e1-fe81-a776-ca4b69148c4d" ma:open="true" ma:isKeyword="false">
      <xsd:complexType>
        <xsd:sequence>
          <xsd:element ref="pc:Terms" minOccurs="0" maxOccurs="1"/>
        </xsd:sequence>
      </xsd:complex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Location" ma:index="23" nillable="true" ma:displayName="Location" ma:indexed="true" ma:internalName="MediaServiceLocatio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033A508-044C-49EF-A2FA-8E80447CE457}"/>
</file>

<file path=customXml/itemProps2.xml><?xml version="1.0" encoding="utf-8"?>
<ds:datastoreItem xmlns:ds="http://schemas.openxmlformats.org/officeDocument/2006/customXml" ds:itemID="{60CA3AF6-E8B2-4460-84AF-52896176C375}"/>
</file>

<file path=customXml/itemProps3.xml><?xml version="1.0" encoding="utf-8"?>
<ds:datastoreItem xmlns:ds="http://schemas.openxmlformats.org/officeDocument/2006/customXml" ds:itemID="{FAC963C3-2C37-44F4-BDC8-308A4B3A6ADE}"/>
</file>

<file path=customXml/itemProps4.xml><?xml version="1.0" encoding="utf-8"?>
<ds:datastoreItem xmlns:ds="http://schemas.openxmlformats.org/officeDocument/2006/customXml" ds:itemID="{59D87931-3B2E-4C6C-866B-43C05F1EC928}"/>
</file>

<file path=docProps/app.xml><?xml version="1.0" encoding="utf-8"?>
<Properties xmlns="http://schemas.openxmlformats.org/officeDocument/2006/extended-properties" xmlns:vt="http://schemas.openxmlformats.org/officeDocument/2006/docPropsVTypes">
  <Application>Microsoft Excel Online</Application>
  <Manager/>
  <Company>DownerNZ</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Gurdeep Singh</dc:creator>
  <cp:keywords/>
  <dc:description/>
  <cp:lastModifiedBy/>
  <cp:revision/>
  <dcterms:created xsi:type="dcterms:W3CDTF">2023-11-28T01:59:46Z</dcterms:created>
  <dcterms:modified xsi:type="dcterms:W3CDTF">2024-02-20T22:02:53Z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0x0101000DD10F8FD5832D439B2F2349C378C0CF</vt:lpwstr>
  </property>
  <property fmtid="{D5CDD505-2E9C-101B-9397-08002B2CF9AE}" pid="3" name="_dlc_DocIdItemGuid">
    <vt:lpwstr>7f16f350-8d42-4525-b922-72686109abc7</vt:lpwstr>
  </property>
  <property fmtid="{D5CDD505-2E9C-101B-9397-08002B2CF9AE}" pid="4" name="MediaServiceImageTags">
    <vt:lpwstr/>
  </property>
</Properties>
</file>