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67BF6DE9-4508-47F4-9E95-351B7AF6FA12}" xr6:coauthVersionLast="47" xr6:coauthVersionMax="47" xr10:uidLastSave="{00000000-0000-0000-0000-000000000000}"/>
  <bookViews>
    <workbookView xWindow="150" yWindow="660" windowWidth="26730" windowHeight="1834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M11" i="1"/>
  <c r="L11" i="1"/>
  <c r="S10" i="1"/>
  <c r="R10" i="1"/>
  <c r="Q10" i="1"/>
  <c r="P10" i="1"/>
  <c r="O10" i="1"/>
  <c r="N10" i="1"/>
  <c r="M10" i="1"/>
  <c r="L10" i="1"/>
  <c r="S9" i="1"/>
  <c r="R9" i="1"/>
  <c r="Q9" i="1"/>
  <c r="P9" i="1"/>
  <c r="O9" i="1"/>
  <c r="N9" i="1"/>
  <c r="M9" i="1"/>
  <c r="L9" i="1"/>
  <c r="S8" i="1"/>
  <c r="R8" i="1"/>
  <c r="Q8" i="1"/>
  <c r="P8" i="1"/>
  <c r="O8" i="1"/>
  <c r="N8" i="1"/>
  <c r="M8" i="1"/>
  <c r="L8" i="1"/>
  <c r="S7" i="1"/>
  <c r="R7" i="1"/>
  <c r="Q7" i="1"/>
  <c r="P7" i="1"/>
  <c r="O7" i="1"/>
  <c r="N7" i="1"/>
  <c r="M7" i="1"/>
  <c r="L7" i="1"/>
  <c r="S6" i="1"/>
  <c r="R6" i="1"/>
  <c r="Q6" i="1"/>
  <c r="P6" i="1"/>
  <c r="O6" i="1"/>
  <c r="N6" i="1"/>
  <c r="M6" i="1"/>
  <c r="L6" i="1"/>
  <c r="S5" i="1"/>
  <c r="R5" i="1"/>
  <c r="Q5" i="1"/>
  <c r="P5" i="1"/>
  <c r="O5" i="1"/>
  <c r="N5" i="1"/>
  <c r="M5" i="1"/>
  <c r="L5" i="1"/>
  <c r="S4" i="1"/>
  <c r="R4" i="1"/>
  <c r="Q4" i="1"/>
  <c r="P4" i="1"/>
  <c r="O4" i="1"/>
  <c r="N4" i="1"/>
  <c r="M4" i="1"/>
  <c r="L4" i="1"/>
  <c r="S3" i="1"/>
  <c r="R3" i="1"/>
  <c r="Q3" i="1"/>
  <c r="P3" i="1"/>
  <c r="O3" i="1"/>
  <c r="N3" i="1"/>
  <c r="M3" i="1"/>
  <c r="L3" i="1"/>
  <c r="S2" i="1"/>
  <c r="R2" i="1"/>
  <c r="V2" i="1" s="1" a="1"/>
  <c r="V2" i="1" s="1"/>
  <c r="Q2" i="1"/>
  <c r="P2" i="1"/>
  <c r="O2" i="1"/>
  <c r="N2" i="1"/>
  <c r="M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<sst xmlns="http://schemas.openxmlformats.org/spreadsheetml/2006/main" count="88" uniqueCount="40">
  <si>
    <t>ENG</t>
  </si>
  <si>
    <t>Visual</t>
  </si>
  <si>
    <t>Reviewed drawing register</t>
  </si>
  <si>
    <t>Prior to works</t>
  </si>
  <si>
    <t>HP</t>
  </si>
  <si>
    <t>W</t>
  </si>
  <si>
    <t>Management Plans submitted and approved as per_x000D_
PMP</t>
  </si>
  <si>
    <t>Approved Package MP’s</t>
  </si>
  <si>
    <t>Approved ITP revision</t>
  </si>
  <si>
    <t>Approved WBS</t>
  </si>
  <si>
    <t>WP</t>
  </si>
  <si>
    <t>ENV/ENG</t>
  </si>
  <si>
    <t>Approved erosion and sediment control plan</t>
  </si>
  <si>
    <t>EVAMP001-EVA- EN-PLA-0001</t>
  </si>
  <si>
    <t>As required</t>
  </si>
  <si>
    <t>Field Test</t>
  </si>
  <si>
    <t>Works completed and update ITP/ Lot Register/ MDR and close out of GDP</t>
  </si>
  <si>
    <t>Inspection Test Plan (ITP) submitted and approved</t>
  </si>
  <si>
    <t>Check existing services and dial before you dig</t>
  </si>
  <si>
    <t>SV</t>
  </si>
  <si>
    <t>GDP permits closed._x000D_
ITP closed. Approved MDR</t>
  </si>
  <si>
    <t>Drawings supplied most current IFC_x000D_
Retrieved from InEight</t>
  </si>
  <si>
    <t>Lot Register/ WBS submitted and approved</t>
  </si>
  <si>
    <t>Underlying lot CHAR(AMP) ITP signed off and conforming</t>
  </si>
  <si>
    <t>Topsoil stripping ITP signed off</t>
  </si>
  <si>
    <t>Approved QMP</t>
  </si>
  <si>
    <t>Removal and replacement of unsuitable material</t>
  </si>
  <si>
    <t>Determination of unsuitable material by the Level 1 GITA or Principal is required prior to the removal of_x000D_
any unsuitable material._x000D_
Unsuitable material shall be disposed as directed by the company or in areas specified in the_x000D_
annexure.</t>
  </si>
  <si>
    <t>EVAMP001-THS- CV-SPE-0001</t>
  </si>
  <si>
    <t>Subgrade preparation – 200mm depth</t>
  </si>
  <si>
    <t>Area to be ripped and conditioned to suit a minimum CBR value of 10.</t>
  </si>
  <si>
    <t>C10 and C14 107501-EB-_x000D_
00000-27280-001_x000D_
Rev A_x000D_
EVAMP001-THS- CV-SPE-0001_x000D_
clause 4.16</t>
  </si>
  <si>
    <t>Proof-roll subgrade surface prior to placement of embankment fill</t>
  </si>
  <si>
    <t>All subgrades and foundations shall be proof rolled under a standard 8 tonne axle load to confirm that, in the principal’s opinion,_x000D_
deflections are negligible.</t>
  </si>
  <si>
    <t>EVAMP001-THS- CV-SPE-0001_x000D_
clause 4.16</t>
  </si>
  <si>
    <t>Surface level check/ and survey pick-up</t>
  </si>
  <si>
    <t>Surv</t>
  </si>
  <si>
    <t>Survey/ Field test</t>
  </si>
  <si>
    <t>Surface level as per Table 10 C15_x000D_
DXF file submitted to Company</t>
  </si>
  <si>
    <t>- EVAMP001- EVA-EN-PLA- 0001_x000D_
- EVA 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</si>
</sst>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89"/>
  <sheetViews>
    <sheetView tabSelected="1" workbookViewId="0">
      <selection activeCell="B2" sqref="B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71.425781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L1" s="3"/>
      <c r="M1" s="3"/>
      <c r="N1" s="3"/>
      <c r="O1" s="3"/>
      <c r="P1" s="3"/>
      <c r="Q1" s="3"/>
      <c r="R1" s="3"/>
      <c r="S1" s="3"/>
    </row>
    <row r="2" spans="1:22" ht="15" customHeight="1" x14ac:dyDescent="0.25">
      <c r="A2">
        <v>1</v>
      </c>
      <c r="B2" s="1" t="s">
        <v>21</v>
      </c>
      <c r="C2" t="s">
        <v>0</v>
      </c>
      <c r="D2" t="s">
        <v>1</v>
      </c>
      <c r="E2" s="1" t="s">
        <v>2</v>
      </c>
      <c r="F2" s="1" t="s">
        <v>2</v>
      </c>
      <c r="G2" t="s">
        <v>3</v>
      </c>
      <c r="H2" s="1" t="s">
        <v>4</v>
      </c>
      <c r="I2" t="s">
        <v>5</v>
      </c>
      <c r="L2" t="str">
        <f>A2&amp;" - "&amp;B2</f>
        <v>1 - Drawings supplied most current IFC_x000D_
Retrieved from InEight</v>
      </c>
      <c r="M2" t="str">
        <f>"Responsibility - "&amp;C2</f>
        <v>Responsibility - ENG</v>
      </c>
      <c r="N2" t="str">
        <f>"Method - "&amp;D2</f>
        <v>Method - Visual</v>
      </c>
      <c r="O2" t="str">
        <f>"Conformance Criteria - "&amp;E2</f>
        <v>Conformance Criteria - Reviewed drawing register</v>
      </c>
      <c r="P2" t="str">
        <f>"Specification Clause - "&amp;F2</f>
        <v>Specification Clause - Reviewed drawing register</v>
      </c>
      <c r="Q2" t="str">
        <f>"Frequency - "&amp;G2</f>
        <v>Frequency - Prior to works</v>
      </c>
      <c r="R2" t="str">
        <f>"Verification: THIESS (Initial) - "&amp;H2</f>
        <v>Verification: THIESS (Initial) - HP</v>
      </c>
      <c r="S2" t="str">
        <f>"Verification: Client (Initial) - "&amp;I2</f>
        <v>Verification: Client (Initial) - W</v>
      </c>
      <c r="V2" t="str" cm="1">
        <f t="array" ref="V2:V89">_xlfn.FILTERXML("&lt;t&gt;&lt;s&gt;"&amp;_xlfn.TEXTJOIN("&lt;/s&gt;&lt;s&gt;",,L2:S40)&amp;"&lt;/s&gt;&lt;/t&gt;","//s")</f>
        <v>1 - Drawings supplied most current IFC
Retrieved from InEight</v>
      </c>
    </row>
    <row r="3" spans="1:22" ht="15" customHeight="1" x14ac:dyDescent="0.25">
      <c r="A3">
        <v>2</v>
      </c>
      <c r="B3" s="1" t="s">
        <v>6</v>
      </c>
      <c r="C3" t="s">
        <v>0</v>
      </c>
      <c r="D3" t="s">
        <v>1</v>
      </c>
      <c r="E3" t="s">
        <v>7</v>
      </c>
      <c r="F3" s="1" t="s">
        <v>7</v>
      </c>
      <c r="G3" t="s">
        <v>3</v>
      </c>
      <c r="H3" s="1" t="s">
        <v>4</v>
      </c>
      <c r="I3" t="s">
        <v>5</v>
      </c>
      <c r="L3" t="str">
        <f t="shared" ref="L3:L12" si="0">A3&amp;" - "&amp;B3</f>
        <v>2 - Management Plans submitted and approved as per_x000D_
PMP</v>
      </c>
      <c r="M3" t="str">
        <f t="shared" ref="M3:M12" si="1">"Responsibility - "&amp;C3</f>
        <v>Responsibility - ENG</v>
      </c>
      <c r="N3" t="str">
        <f t="shared" ref="N3:N12" si="2">"Method - "&amp;D3</f>
        <v>Method - Visual</v>
      </c>
      <c r="O3" t="str">
        <f t="shared" ref="O3:O12" si="3">"Conformance Criteria - "&amp;E3</f>
        <v>Conformance Criteria - Approved Package MP’s</v>
      </c>
      <c r="P3" t="str">
        <f t="shared" ref="P3:P12" si="4">"Specification Clause - "&amp;F3</f>
        <v>Specification Clause - Approved Package MP’s</v>
      </c>
      <c r="Q3" t="str">
        <f t="shared" ref="Q3:Q12" si="5">"Frequency - "&amp;G3</f>
        <v>Frequency - Prior to works</v>
      </c>
      <c r="R3" t="str">
        <f t="shared" ref="R3:R12" si="6">"Verification: THIESS (Initial) - "&amp;H3</f>
        <v>Verification: THIESS (Initial) - HP</v>
      </c>
      <c r="S3" t="str">
        <f t="shared" ref="S3:S12" si="7">"Verification: Client (Initial) - "&amp;I3</f>
        <v>Verification: Client (Initial) - W</v>
      </c>
      <c r="V3" t="str">
        <v>Responsibility - ENG</v>
      </c>
    </row>
    <row r="4" spans="1:22" ht="15" customHeight="1" x14ac:dyDescent="0.25">
      <c r="A4">
        <v>3</v>
      </c>
      <c r="B4" s="1" t="s">
        <v>17</v>
      </c>
      <c r="C4" t="s">
        <v>0</v>
      </c>
      <c r="D4" t="s">
        <v>1</v>
      </c>
      <c r="E4" s="1" t="s">
        <v>8</v>
      </c>
      <c r="F4" s="1" t="s">
        <v>8</v>
      </c>
      <c r="G4" s="1" t="s">
        <v>3</v>
      </c>
      <c r="H4" s="1" t="s">
        <v>4</v>
      </c>
      <c r="I4" t="s">
        <v>5</v>
      </c>
      <c r="L4" t="str">
        <f t="shared" si="0"/>
        <v>3 - Inspection Test Plan (ITP) submitted and approved</v>
      </c>
      <c r="M4" t="str">
        <f t="shared" si="1"/>
        <v>Responsibility - ENG</v>
      </c>
      <c r="N4" t="str">
        <f t="shared" si="2"/>
        <v>Method - Visual</v>
      </c>
      <c r="O4" t="str">
        <f t="shared" si="3"/>
        <v>Conformance Criteria - Approved ITP revision</v>
      </c>
      <c r="P4" t="str">
        <f t="shared" si="4"/>
        <v>Specification Clause - Approved ITP revision</v>
      </c>
      <c r="Q4" t="str">
        <f t="shared" si="5"/>
        <v>Frequency - Prior to works</v>
      </c>
      <c r="R4" t="str">
        <f t="shared" si="6"/>
        <v>Verification: THIESS (Initial) - HP</v>
      </c>
      <c r="S4" t="str">
        <f t="shared" si="7"/>
        <v>Verification: Client (Initial) - W</v>
      </c>
      <c r="V4" t="str">
        <v>Method - Visual</v>
      </c>
    </row>
    <row r="5" spans="1:22" ht="15" customHeight="1" x14ac:dyDescent="0.25">
      <c r="A5">
        <v>4</v>
      </c>
      <c r="B5" s="1" t="s">
        <v>22</v>
      </c>
      <c r="C5" t="s">
        <v>0</v>
      </c>
      <c r="D5" t="s">
        <v>1</v>
      </c>
      <c r="E5" t="s">
        <v>9</v>
      </c>
      <c r="F5" s="1" t="s">
        <v>9</v>
      </c>
      <c r="G5" t="s">
        <v>3</v>
      </c>
      <c r="H5" t="s">
        <v>10</v>
      </c>
      <c r="I5" t="s">
        <v>5</v>
      </c>
      <c r="L5" t="str">
        <f t="shared" si="0"/>
        <v>4 - Lot Register/ WBS submitted and approved</v>
      </c>
      <c r="M5" t="str">
        <f t="shared" si="1"/>
        <v>Responsibility - ENG</v>
      </c>
      <c r="N5" t="str">
        <f t="shared" si="2"/>
        <v>Method - Visual</v>
      </c>
      <c r="O5" t="str">
        <f t="shared" si="3"/>
        <v>Conformance Criteria - Approved WBS</v>
      </c>
      <c r="P5" t="str">
        <f t="shared" si="4"/>
        <v>Specification Clause - Approved WBS</v>
      </c>
      <c r="Q5" t="str">
        <f t="shared" si="5"/>
        <v>Frequency - Prior to works</v>
      </c>
      <c r="R5" t="str">
        <f t="shared" si="6"/>
        <v>Verification: THIESS (Initial) - WP</v>
      </c>
      <c r="S5" t="str">
        <f t="shared" si="7"/>
        <v>Verification: Client (Initial) - W</v>
      </c>
      <c r="V5" t="str">
        <v>Conformance Criteria - Reviewed drawing register</v>
      </c>
    </row>
    <row r="6" spans="1:22" ht="15" customHeight="1" x14ac:dyDescent="0.25">
      <c r="A6">
        <v>5</v>
      </c>
      <c r="B6" t="s">
        <v>18</v>
      </c>
      <c r="C6" t="s">
        <v>11</v>
      </c>
      <c r="D6" t="s">
        <v>1</v>
      </c>
      <c r="E6" s="1" t="s">
        <v>12</v>
      </c>
      <c r="F6" s="1" t="s">
        <v>13</v>
      </c>
      <c r="G6" t="s">
        <v>3</v>
      </c>
      <c r="H6" t="s">
        <v>4</v>
      </c>
      <c r="I6" t="s">
        <v>4</v>
      </c>
      <c r="L6" t="str">
        <f t="shared" si="0"/>
        <v>5 - Check existing services and dial before you dig</v>
      </c>
      <c r="M6" t="str">
        <f t="shared" si="1"/>
        <v>Responsibility - ENV/ENG</v>
      </c>
      <c r="N6" t="str">
        <f t="shared" si="2"/>
        <v>Method - Visual</v>
      </c>
      <c r="O6" t="str">
        <f t="shared" si="3"/>
        <v>Conformance Criteria - Approved erosion and sediment control plan</v>
      </c>
      <c r="P6" t="str">
        <f t="shared" si="4"/>
        <v>Specification Clause - EVAMP001-EVA- EN-PLA-0001</v>
      </c>
      <c r="Q6" t="str">
        <f t="shared" si="5"/>
        <v>Frequency - Prior to works</v>
      </c>
      <c r="R6" t="str">
        <f t="shared" si="6"/>
        <v>Verification: THIESS (Initial) - HP</v>
      </c>
      <c r="S6" t="str">
        <f t="shared" si="7"/>
        <v>Verification: Client (Initial) - HP</v>
      </c>
      <c r="V6" t="str">
        <v>Specification Clause - Reviewed drawing register</v>
      </c>
    </row>
    <row r="7" spans="1:22" ht="15" customHeight="1" x14ac:dyDescent="0.25">
      <c r="A7">
        <v>6</v>
      </c>
      <c r="B7" s="1" t="s">
        <v>23</v>
      </c>
      <c r="C7" t="s">
        <v>0</v>
      </c>
      <c r="D7" t="s">
        <v>1</v>
      </c>
      <c r="E7" s="1" t="s">
        <v>24</v>
      </c>
      <c r="F7" s="1" t="s">
        <v>25</v>
      </c>
      <c r="G7" t="s">
        <v>3</v>
      </c>
      <c r="H7" t="s">
        <v>4</v>
      </c>
      <c r="I7" t="s">
        <v>5</v>
      </c>
      <c r="L7" t="str">
        <f t="shared" si="0"/>
        <v>6 - Underlying lot CHAR(AMP) ITP signed off and conforming</v>
      </c>
      <c r="M7" t="str">
        <f t="shared" si="1"/>
        <v>Responsibility - ENG</v>
      </c>
      <c r="N7" t="str">
        <f t="shared" si="2"/>
        <v>Method - Visual</v>
      </c>
      <c r="O7" t="str">
        <f t="shared" si="3"/>
        <v>Conformance Criteria - Topsoil stripping ITP signed off</v>
      </c>
      <c r="P7" t="str">
        <f t="shared" si="4"/>
        <v>Specification Clause - Approved QMP</v>
      </c>
      <c r="Q7" t="str">
        <f t="shared" si="5"/>
        <v>Frequency - Prior to works</v>
      </c>
      <c r="R7" t="str">
        <f t="shared" si="6"/>
        <v>Verification: THIESS (Initial) - HP</v>
      </c>
      <c r="S7" t="str">
        <f t="shared" si="7"/>
        <v>Verification: Client (Initial) - W</v>
      </c>
      <c r="V7" t="str">
        <v>Frequency - Prior to works</v>
      </c>
    </row>
    <row r="8" spans="1:22" ht="15" customHeight="1" x14ac:dyDescent="0.25">
      <c r="A8">
        <v>7</v>
      </c>
      <c r="B8" t="s">
        <v>26</v>
      </c>
      <c r="C8" t="s">
        <v>19</v>
      </c>
      <c r="D8" t="s">
        <v>1</v>
      </c>
      <c r="E8" s="1" t="s">
        <v>27</v>
      </c>
      <c r="F8" s="1" t="s">
        <v>28</v>
      </c>
      <c r="G8" t="s">
        <v>14</v>
      </c>
      <c r="H8" t="s">
        <v>4</v>
      </c>
      <c r="I8" t="s">
        <v>5</v>
      </c>
      <c r="L8" t="str">
        <f t="shared" si="0"/>
        <v>7 - Removal and replacement of unsuitable material</v>
      </c>
      <c r="M8" t="str">
        <f t="shared" si="1"/>
        <v>Responsibility - SV</v>
      </c>
      <c r="N8" t="str">
        <f t="shared" si="2"/>
        <v>Method - Visual</v>
      </c>
      <c r="O8" t="str">
        <f t="shared" si="3"/>
        <v>Conformance Criteria - Determination of unsuitable material by the Level 1 GITA or Principal is required prior to the removal of_x000D_
any unsuitable material._x000D_
Unsuitable material shall be disposed as directed by the company or in areas specified in the_x000D_
annexure.</v>
      </c>
      <c r="P8" t="str">
        <f t="shared" si="4"/>
        <v>Specification Clause - EVAMP001-THS- CV-SPE-0001</v>
      </c>
      <c r="Q8" t="str">
        <f t="shared" si="5"/>
        <v>Frequency - As required</v>
      </c>
      <c r="R8" t="str">
        <f t="shared" si="6"/>
        <v>Verification: THIESS (Initial) - HP</v>
      </c>
      <c r="S8" t="str">
        <f t="shared" si="7"/>
        <v>Verification: Client (Initial) - W</v>
      </c>
      <c r="V8" t="str">
        <v>Verification: THIESS (Initial) - HP</v>
      </c>
    </row>
    <row r="9" spans="1:22" ht="15" customHeight="1" x14ac:dyDescent="0.25">
      <c r="A9">
        <v>8</v>
      </c>
      <c r="B9" s="1" t="s">
        <v>29</v>
      </c>
      <c r="C9" t="s">
        <v>19</v>
      </c>
      <c r="D9" t="s">
        <v>1</v>
      </c>
      <c r="E9" s="1" t="s">
        <v>30</v>
      </c>
      <c r="F9" s="1" t="s">
        <v>31</v>
      </c>
      <c r="G9" t="s">
        <v>14</v>
      </c>
      <c r="H9" t="s">
        <v>4</v>
      </c>
      <c r="I9" t="s">
        <v>4</v>
      </c>
      <c r="L9" t="str">
        <f t="shared" si="0"/>
        <v>8 - Subgrade preparation – 200mm depth</v>
      </c>
      <c r="M9" t="str">
        <f t="shared" si="1"/>
        <v>Responsibility - SV</v>
      </c>
      <c r="N9" t="str">
        <f t="shared" si="2"/>
        <v>Method - Visual</v>
      </c>
      <c r="O9" t="str">
        <f t="shared" si="3"/>
        <v>Conformance Criteria - Area to be ripped and conditioned to suit a minimum CBR value of 10.</v>
      </c>
      <c r="P9" t="str">
        <f t="shared" si="4"/>
        <v>Specification Clause - C10 and C14 107501-EB-_x000D_
00000-27280-001_x000D_
Rev A_x000D_
EVAMP001-THS- CV-SPE-0001_x000D_
clause 4.16</v>
      </c>
      <c r="Q9" t="str">
        <f t="shared" si="5"/>
        <v>Frequency - As required</v>
      </c>
      <c r="R9" t="str">
        <f t="shared" si="6"/>
        <v>Verification: THIESS (Initial) - HP</v>
      </c>
      <c r="S9" t="str">
        <f t="shared" si="7"/>
        <v>Verification: Client (Initial) - HP</v>
      </c>
      <c r="V9" t="str">
        <v>Verification: Client (Initial) - W</v>
      </c>
    </row>
    <row r="10" spans="1:22" ht="15" customHeight="1" x14ac:dyDescent="0.25">
      <c r="A10">
        <v>9</v>
      </c>
      <c r="B10" t="s">
        <v>32</v>
      </c>
      <c r="C10" t="s">
        <v>19</v>
      </c>
      <c r="D10" t="s">
        <v>15</v>
      </c>
      <c r="E10" s="1" t="s">
        <v>33</v>
      </c>
      <c r="F10" s="1" t="s">
        <v>34</v>
      </c>
      <c r="G10" t="s">
        <v>14</v>
      </c>
      <c r="H10" t="s">
        <v>4</v>
      </c>
      <c r="I10" t="s">
        <v>5</v>
      </c>
      <c r="L10" t="str">
        <f t="shared" si="0"/>
        <v>9 - Proof-roll subgrade surface prior to placement of embankment fill</v>
      </c>
      <c r="M10" t="str">
        <f t="shared" si="1"/>
        <v>Responsibility - SV</v>
      </c>
      <c r="N10" t="str">
        <f t="shared" si="2"/>
        <v>Method - Field Test</v>
      </c>
      <c r="O10" t="str">
        <f t="shared" si="3"/>
        <v>Conformance Criteria - All subgrades and foundations shall be proof rolled under a standard 8 tonne axle load to confirm that, in the principal’s opinion,_x000D_
deflections are negligible.</v>
      </c>
      <c r="P10" t="str">
        <f t="shared" si="4"/>
        <v>Specification Clause - EVAMP001-THS- CV-SPE-0001_x000D_
clause 4.16</v>
      </c>
      <c r="Q10" t="str">
        <f t="shared" si="5"/>
        <v>Frequency - As required</v>
      </c>
      <c r="R10" t="str">
        <f t="shared" si="6"/>
        <v>Verification: THIESS (Initial) - HP</v>
      </c>
      <c r="S10" t="str">
        <f t="shared" si="7"/>
        <v>Verification: Client (Initial) - W</v>
      </c>
      <c r="V10" t="str">
        <v>2 - Management Plans submitted and approved as per
PMP</v>
      </c>
    </row>
    <row r="11" spans="1:22" ht="15" customHeight="1" x14ac:dyDescent="0.25">
      <c r="A11">
        <v>10</v>
      </c>
      <c r="B11" t="s">
        <v>35</v>
      </c>
      <c r="C11" t="s">
        <v>36</v>
      </c>
      <c r="D11" t="s">
        <v>37</v>
      </c>
      <c r="E11" s="1" t="s">
        <v>38</v>
      </c>
      <c r="F11" s="1" t="s">
        <v>34</v>
      </c>
      <c r="G11" t="s">
        <v>14</v>
      </c>
      <c r="H11" t="s">
        <v>4</v>
      </c>
      <c r="I11" t="s">
        <v>4</v>
      </c>
      <c r="L11" t="str">
        <f t="shared" si="0"/>
        <v>10 - Surface level check/ and survey pick-up</v>
      </c>
      <c r="M11" t="str">
        <f t="shared" si="1"/>
        <v>Responsibility - Surv</v>
      </c>
      <c r="N11" t="str">
        <f t="shared" si="2"/>
        <v>Method - Survey/ Field test</v>
      </c>
      <c r="O11" t="str">
        <f t="shared" si="3"/>
        <v>Conformance Criteria - Surface level as per Table 10 C15_x000D_
DXF file submitted to Company</v>
      </c>
      <c r="P11" t="str">
        <f t="shared" si="4"/>
        <v>Specification Clause - EVAMP001-THS- CV-SPE-0001_x000D_
clause 4.16</v>
      </c>
      <c r="Q11" t="str">
        <f t="shared" si="5"/>
        <v>Frequency - As required</v>
      </c>
      <c r="R11" t="str">
        <f t="shared" si="6"/>
        <v>Verification: THIESS (Initial) - HP</v>
      </c>
      <c r="S11" t="str">
        <f t="shared" si="7"/>
        <v>Verification: Client (Initial) - HP</v>
      </c>
      <c r="V11" t="str">
        <v>Responsibility - ENG</v>
      </c>
    </row>
    <row r="12" spans="1:22" ht="15" customHeight="1" x14ac:dyDescent="0.25">
      <c r="A12">
        <v>11</v>
      </c>
      <c r="B12" t="s">
        <v>16</v>
      </c>
      <c r="C12" t="s">
        <v>0</v>
      </c>
      <c r="D12" t="s">
        <v>1</v>
      </c>
      <c r="E12" s="1" t="s">
        <v>20</v>
      </c>
      <c r="F12" s="1" t="s">
        <v>39</v>
      </c>
      <c r="G12" t="s">
        <v>14</v>
      </c>
      <c r="H12" t="s">
        <v>4</v>
      </c>
      <c r="I12" t="s">
        <v>4</v>
      </c>
      <c r="L12" t="str">
        <f t="shared" si="0"/>
        <v>11 - Works completed and update ITP/ Lot Register/ MDR and close out of GDP</v>
      </c>
      <c r="M12" t="str">
        <f t="shared" si="1"/>
        <v>Responsibility - ENG</v>
      </c>
      <c r="N12" t="str">
        <f t="shared" si="2"/>
        <v>Method - Visual</v>
      </c>
      <c r="O12" t="str">
        <f t="shared" si="3"/>
        <v>Conformance Criteria - GDP permits closed._x000D_
ITP closed. Approved MDR</v>
      </c>
      <c r="P12" t="str">
        <f t="shared" si="4"/>
        <v>Specification Clause - - EVAMP001- EVA-EN-PLA- 0001_x000D_
- EVA PMP</v>
      </c>
      <c r="Q12" t="str">
        <f t="shared" si="5"/>
        <v>Frequency - As required</v>
      </c>
      <c r="R12" t="str">
        <f t="shared" si="6"/>
        <v>Verification: THIESS (Initial) - HP</v>
      </c>
      <c r="S12" t="str">
        <f t="shared" si="7"/>
        <v>Verification: Client (Initial) - HP</v>
      </c>
      <c r="V12" t="str">
        <v>Method - Visual</v>
      </c>
    </row>
    <row r="13" spans="1:22" ht="15" customHeight="1" x14ac:dyDescent="0.25">
      <c r="V13" t="str">
        <v>Conformance Criteria - Approved Package MP’s</v>
      </c>
    </row>
    <row r="14" spans="1:22" ht="15" customHeight="1" x14ac:dyDescent="0.25">
      <c r="B14" s="1"/>
      <c r="D14" s="1"/>
      <c r="E14" s="1"/>
      <c r="F14" s="1"/>
      <c r="V14" t="str">
        <v>Specification Clause - Approved Package MP’s</v>
      </c>
    </row>
    <row r="15" spans="1:22" ht="15" customHeight="1" x14ac:dyDescent="0.25">
      <c r="E15" s="1"/>
      <c r="F15" s="1"/>
      <c r="V15" t="str">
        <v>Frequency - Prior to works</v>
      </c>
    </row>
    <row r="16" spans="1:22" ht="15" customHeight="1" x14ac:dyDescent="0.25">
      <c r="V16" t="str">
        <v>Verification: THIESS (Initial) - HP</v>
      </c>
    </row>
    <row r="17" spans="22:22" ht="15" customHeight="1" x14ac:dyDescent="0.25">
      <c r="V17" t="str">
        <v>Verification: Client (Initial) - W</v>
      </c>
    </row>
    <row r="18" spans="22:22" ht="15" customHeight="1" x14ac:dyDescent="0.25">
      <c r="V18" t="str">
        <v>3 - Inspection Test Plan (ITP) submitted and approved</v>
      </c>
    </row>
    <row r="19" spans="22:22" ht="15" customHeight="1" x14ac:dyDescent="0.25">
      <c r="V19" t="str">
        <v>Responsibility - ENG</v>
      </c>
    </row>
    <row r="20" spans="22:22" ht="15" customHeight="1" x14ac:dyDescent="0.25">
      <c r="V20" t="str">
        <v>Method - Visual</v>
      </c>
    </row>
    <row r="21" spans="22:22" ht="15" customHeight="1" x14ac:dyDescent="0.25">
      <c r="V21" t="str">
        <v>Conformance Criteria - Approved ITP revision</v>
      </c>
    </row>
    <row r="22" spans="22:22" ht="15" customHeight="1" x14ac:dyDescent="0.25">
      <c r="V22" t="str">
        <v>Specification Clause - Approved ITP revision</v>
      </c>
    </row>
    <row r="23" spans="22:22" ht="15" customHeight="1" x14ac:dyDescent="0.25">
      <c r="V23" t="str">
        <v>Frequency - Prior to works</v>
      </c>
    </row>
    <row r="24" spans="22:22" ht="15" customHeight="1" x14ac:dyDescent="0.25">
      <c r="V24" t="str">
        <v>Verification: THIESS (Initial) - HP</v>
      </c>
    </row>
    <row r="25" spans="22:22" ht="15" customHeight="1" x14ac:dyDescent="0.25">
      <c r="V25" t="str">
        <v>Verification: Client (Initial) - W</v>
      </c>
    </row>
    <row r="26" spans="22:22" ht="15" customHeight="1" x14ac:dyDescent="0.25">
      <c r="V26" t="str">
        <v>4 - Lot Register/ WBS submitted and approved</v>
      </c>
    </row>
    <row r="27" spans="22:22" ht="15" customHeight="1" x14ac:dyDescent="0.25">
      <c r="V27" t="str">
        <v>Responsibility - ENG</v>
      </c>
    </row>
    <row r="28" spans="22:22" ht="15" customHeight="1" x14ac:dyDescent="0.25">
      <c r="V28" t="str">
        <v>Method - Visual</v>
      </c>
    </row>
    <row r="29" spans="22:22" ht="15" customHeight="1" x14ac:dyDescent="0.25">
      <c r="V29" t="str">
        <v>Conformance Criteria - Approved WBS</v>
      </c>
    </row>
    <row r="30" spans="22:22" ht="15" customHeight="1" x14ac:dyDescent="0.25">
      <c r="V30" t="str">
        <v>Specification Clause - Approved WBS</v>
      </c>
    </row>
    <row r="31" spans="22:22" ht="15" customHeight="1" x14ac:dyDescent="0.25">
      <c r="V31" t="str">
        <v>Frequency - Prior to works</v>
      </c>
    </row>
    <row r="32" spans="22:22" ht="15" customHeight="1" x14ac:dyDescent="0.25">
      <c r="V32" t="str">
        <v>Verification: THIESS (Initial) - WP</v>
      </c>
    </row>
    <row r="33" spans="22:22" ht="15" customHeight="1" x14ac:dyDescent="0.25">
      <c r="V33" t="str">
        <v>Verification: Client (Initial) - W</v>
      </c>
    </row>
    <row r="34" spans="22:22" ht="15" customHeight="1" x14ac:dyDescent="0.25">
      <c r="V34" t="str">
        <v>5 - Check existing services and dial before you dig</v>
      </c>
    </row>
    <row r="35" spans="22:22" ht="15" customHeight="1" x14ac:dyDescent="0.25">
      <c r="V35" t="str">
        <v>Responsibility - ENV/ENG</v>
      </c>
    </row>
    <row r="36" spans="22:22" ht="15" customHeight="1" x14ac:dyDescent="0.25">
      <c r="V36" t="str">
        <v>Method - Visual</v>
      </c>
    </row>
    <row r="37" spans="22:22" ht="15" customHeight="1" x14ac:dyDescent="0.25">
      <c r="V37" t="str">
        <v>Conformance Criteria - Approved erosion and sediment control plan</v>
      </c>
    </row>
    <row r="38" spans="22:22" ht="15" customHeight="1" x14ac:dyDescent="0.25">
      <c r="V38" t="str">
        <v>Specification Clause - EVAMP001-EVA- EN-PLA-0001</v>
      </c>
    </row>
    <row r="39" spans="22:22" ht="15" customHeight="1" x14ac:dyDescent="0.25">
      <c r="V39" t="str">
        <v>Frequency - Prior to works</v>
      </c>
    </row>
    <row r="40" spans="22:22" ht="15" customHeight="1" x14ac:dyDescent="0.25">
      <c r="V40" t="str">
        <v>Verification: THIESS (Initial) - HP</v>
      </c>
    </row>
    <row r="41" spans="22:22" ht="15" customHeight="1" x14ac:dyDescent="0.25">
      <c r="V41" t="str">
        <v>Verification: Client (Initial) - HP</v>
      </c>
    </row>
    <row r="42" spans="22:22" ht="15" customHeight="1" x14ac:dyDescent="0.25">
      <c r="V42" t="str">
        <v>6 - Underlying lot CHAR(AMP) ITP signed off and conforming</v>
      </c>
    </row>
    <row r="43" spans="22:22" ht="15" customHeight="1" x14ac:dyDescent="0.25">
      <c r="V43" t="str">
        <v>Responsibility - ENG</v>
      </c>
    </row>
    <row r="44" spans="22:22" ht="15" customHeight="1" x14ac:dyDescent="0.25">
      <c r="V44" t="str">
        <v>Method - Visual</v>
      </c>
    </row>
    <row r="45" spans="22:22" ht="15" customHeight="1" x14ac:dyDescent="0.25">
      <c r="V45" t="str">
        <v>Conformance Criteria - Topsoil stripping ITP signed off</v>
      </c>
    </row>
    <row r="46" spans="22:22" ht="15" customHeight="1" x14ac:dyDescent="0.25">
      <c r="V46" t="str">
        <v>Specification Clause - Approved QMP</v>
      </c>
    </row>
    <row r="47" spans="22:22" ht="15" customHeight="1" x14ac:dyDescent="0.25">
      <c r="V47" t="str">
        <v>Frequency - Prior to works</v>
      </c>
    </row>
    <row r="48" spans="22:22" ht="15" customHeight="1" x14ac:dyDescent="0.25">
      <c r="V48" t="str">
        <v>Verification: THIESS (Initial) - HP</v>
      </c>
    </row>
    <row r="49" spans="22:22" ht="15" customHeight="1" x14ac:dyDescent="0.25">
      <c r="V49" t="str">
        <v>Verification: Client (Initial) - W</v>
      </c>
    </row>
    <row r="50" spans="22:22" ht="15" customHeight="1" x14ac:dyDescent="0.25">
      <c r="V50" t="str">
        <v>7 - Removal and replacement of unsuitable material</v>
      </c>
    </row>
    <row r="51" spans="22:22" ht="15" customHeight="1" x14ac:dyDescent="0.25">
      <c r="V51" t="str">
        <v>Responsibility - SV</v>
      </c>
    </row>
    <row r="52" spans="22:22" ht="15" customHeight="1" x14ac:dyDescent="0.25">
      <c r="V52" t="str">
        <v>Method - Visual</v>
      </c>
    </row>
    <row r="53" spans="22:22" ht="15" customHeight="1" x14ac:dyDescent="0.25">
      <c r="V53" t="str">
        <v>Conformance Criteria - Determination of unsuitable material by the Level 1 GITA or Principal is required prior to the removal of
any unsuitable material.
Unsuitable material shall be disposed as directed by the company or in areas specified in the
annexure.</v>
      </c>
    </row>
    <row r="54" spans="22:22" ht="15" customHeight="1" x14ac:dyDescent="0.25">
      <c r="V54" t="str">
        <v>Specification Clause - EVAMP001-THS- CV-SPE-0001</v>
      </c>
    </row>
    <row r="55" spans="22:22" ht="15" customHeight="1" x14ac:dyDescent="0.25">
      <c r="V55" t="str">
        <v>Frequency - As required</v>
      </c>
    </row>
    <row r="56" spans="22:22" ht="15" customHeight="1" x14ac:dyDescent="0.25">
      <c r="V56" t="str">
        <v>Verification: THIESS (Initial) - HP</v>
      </c>
    </row>
    <row r="57" spans="22:22" ht="15" customHeight="1" x14ac:dyDescent="0.25">
      <c r="V57" t="str">
        <v>Verification: Client (Initial) - W</v>
      </c>
    </row>
    <row r="58" spans="22:22" ht="15" customHeight="1" x14ac:dyDescent="0.25">
      <c r="V58" t="str">
        <v>8 - Subgrade preparation – 200mm depth</v>
      </c>
    </row>
    <row r="59" spans="22:22" ht="15" customHeight="1" x14ac:dyDescent="0.25">
      <c r="V59" t="str">
        <v>Responsibility - SV</v>
      </c>
    </row>
    <row r="60" spans="22:22" ht="15" customHeight="1" x14ac:dyDescent="0.25">
      <c r="V60" t="str">
        <v>Method - Visual</v>
      </c>
    </row>
    <row r="61" spans="22:22" ht="15" customHeight="1" x14ac:dyDescent="0.25">
      <c r="V61" t="str">
        <v>Conformance Criteria - Area to be ripped and conditioned to suit a minimum CBR value of 10.</v>
      </c>
    </row>
    <row r="62" spans="22:22" ht="15" customHeight="1" x14ac:dyDescent="0.25">
      <c r="V62" t="str">
        <v>Specification Clause - C10 and C14 107501-EB-
00000-27280-001
Rev A
EVAMP001-THS- CV-SPE-0001
clause 4.16</v>
      </c>
    </row>
    <row r="63" spans="22:22" ht="15" customHeight="1" x14ac:dyDescent="0.25">
      <c r="V63" t="str">
        <v>Frequency - As required</v>
      </c>
    </row>
    <row r="64" spans="22:22" ht="15" customHeight="1" x14ac:dyDescent="0.25">
      <c r="V64" t="str">
        <v>Verification: THIESS (Initial) - HP</v>
      </c>
    </row>
    <row r="65" spans="22:22" ht="15" customHeight="1" x14ac:dyDescent="0.25">
      <c r="V65" t="str">
        <v>Verification: Client (Initial) - HP</v>
      </c>
    </row>
    <row r="66" spans="22:22" ht="15" customHeight="1" x14ac:dyDescent="0.25">
      <c r="V66" t="str">
        <v>9 - Proof-roll subgrade surface prior to placement of embankment fill</v>
      </c>
    </row>
    <row r="67" spans="22:22" ht="15" customHeight="1" x14ac:dyDescent="0.25">
      <c r="V67" t="str">
        <v>Responsibility - SV</v>
      </c>
    </row>
    <row r="68" spans="22:22" ht="15" customHeight="1" x14ac:dyDescent="0.25">
      <c r="V68" t="str">
        <v>Method - Field Test</v>
      </c>
    </row>
    <row r="69" spans="22:22" ht="15" customHeight="1" x14ac:dyDescent="0.25">
      <c r="V69" t="str">
        <v>Conformance Criteria - All subgrades and foundations shall be proof rolled under a standard 8 tonne axle load to confirm that, in the principal’s opinion,
deflections are negligible.</v>
      </c>
    </row>
    <row r="70" spans="22:22" ht="15" customHeight="1" x14ac:dyDescent="0.25">
      <c r="V70" t="str">
        <v>Specification Clause - EVAMP001-THS- CV-SPE-0001
clause 4.16</v>
      </c>
    </row>
    <row r="71" spans="22:22" ht="15" customHeight="1" x14ac:dyDescent="0.25">
      <c r="V71" t="str">
        <v>Frequency - As required</v>
      </c>
    </row>
    <row r="72" spans="22:22" ht="15" customHeight="1" x14ac:dyDescent="0.25">
      <c r="V72" t="str">
        <v>Verification: THIESS (Initial) - HP</v>
      </c>
    </row>
    <row r="73" spans="22:22" ht="15" customHeight="1" x14ac:dyDescent="0.25">
      <c r="V73" t="str">
        <v>Verification: Client (Initial) - W</v>
      </c>
    </row>
    <row r="74" spans="22:22" ht="15" customHeight="1" x14ac:dyDescent="0.25">
      <c r="V74" t="str">
        <v>10 - Surface level check/ and survey pick-up</v>
      </c>
    </row>
    <row r="75" spans="22:22" ht="15" customHeight="1" x14ac:dyDescent="0.25">
      <c r="V75" t="str">
        <v>Responsibility - Surv</v>
      </c>
    </row>
    <row r="76" spans="22:22" ht="15" customHeight="1" x14ac:dyDescent="0.25">
      <c r="V76" t="str">
        <v>Method - Survey/ Field test</v>
      </c>
    </row>
    <row r="77" spans="22:22" ht="15" customHeight="1" x14ac:dyDescent="0.25">
      <c r="V77" t="str">
        <v>Conformance Criteria - Surface level as per Table 10 C15
DXF file submitted to Company</v>
      </c>
    </row>
    <row r="78" spans="22:22" ht="15" customHeight="1" x14ac:dyDescent="0.25">
      <c r="V78" t="str">
        <v>Specification Clause - EVAMP001-THS- CV-SPE-0001
clause 4.16</v>
      </c>
    </row>
    <row r="79" spans="22:22" ht="15" customHeight="1" x14ac:dyDescent="0.25">
      <c r="V79" t="str">
        <v>Frequency - As required</v>
      </c>
    </row>
    <row r="80" spans="22:22" ht="15" customHeight="1" x14ac:dyDescent="0.25">
      <c r="V80" t="str">
        <v>Verification: THIESS (Initial) - HP</v>
      </c>
    </row>
    <row r="81" spans="22:22" ht="15" customHeight="1" x14ac:dyDescent="0.25">
      <c r="V81" t="str">
        <v>Verification: Client (Initial) - HP</v>
      </c>
    </row>
    <row r="82" spans="22:22" ht="15" customHeight="1" x14ac:dyDescent="0.25">
      <c r="V82" t="str">
        <v>11 - Works completed and update ITP/ Lot Register/ MDR and close out of GDP</v>
      </c>
    </row>
    <row r="83" spans="22:22" ht="15" customHeight="1" x14ac:dyDescent="0.25">
      <c r="V83" t="str">
        <v>Responsibility - ENG</v>
      </c>
    </row>
    <row r="84" spans="22:22" ht="15" customHeight="1" x14ac:dyDescent="0.25">
      <c r="V84" t="str">
        <v>Method - Visual</v>
      </c>
    </row>
    <row r="85" spans="22:22" ht="15" customHeight="1" x14ac:dyDescent="0.25">
      <c r="V85" t="str">
        <v>Conformance Criteria - GDP permits closed.
ITP closed. Approved MDR</v>
      </c>
    </row>
    <row r="86" spans="22:22" ht="15" customHeight="1" x14ac:dyDescent="0.25">
      <c r="V86" t="str">
        <v>Specification Clause - - EVAMP001- EVA-EN-PLA- 0001
- EVA PMP</v>
      </c>
    </row>
    <row r="87" spans="22:22" ht="15" customHeight="1" x14ac:dyDescent="0.25">
      <c r="V87" t="str">
        <v>Frequency - As required</v>
      </c>
    </row>
    <row r="88" spans="22:22" ht="15" customHeight="1" x14ac:dyDescent="0.25">
      <c r="V88" t="str">
        <v>Verification: THIESS (Initial) - HP</v>
      </c>
    </row>
    <row r="89" spans="22:22" ht="15" customHeight="1" x14ac:dyDescent="0.25">
      <c r="V89" t="str">
        <v>Verification: Client (Initial) - HP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2025-04-11T00:27:44Z</dcterms:modified>
</cp:coreProperties>
</file>