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79EC3FD3-6C89-4660-84CB-8E9BE9F04A2A}" xr6:coauthVersionLast="47" xr6:coauthVersionMax="47" xr10:uidLastSave="{00000000-0000-0000-0000-000000000000}"/>
  <bookViews>
    <workbookView xWindow="120" yWindow="480" windowWidth="26730" windowHeight="1840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7" i="1" l="1"/>
  <c r="AD27" i="1"/>
  <c r="AC27" i="1"/>
  <c r="AB27" i="1"/>
  <c r="AA27" i="1"/>
  <c r="Z27" i="1"/>
  <c r="Y27" i="1"/>
  <c r="X27" i="1"/>
  <c r="V27" i="1"/>
  <c r="U27" i="1"/>
  <c r="AE26" i="1"/>
  <c r="AD26" i="1"/>
  <c r="AC26" i="1"/>
  <c r="AB26" i="1"/>
  <c r="AA26" i="1"/>
  <c r="Z26" i="1"/>
  <c r="Y26" i="1"/>
  <c r="X26" i="1"/>
  <c r="V26" i="1"/>
  <c r="U26" i="1"/>
  <c r="AE25" i="1"/>
  <c r="AD25" i="1"/>
  <c r="AC25" i="1"/>
  <c r="AB25" i="1"/>
  <c r="AA25" i="1"/>
  <c r="Z25" i="1"/>
  <c r="Y25" i="1"/>
  <c r="X25" i="1"/>
  <c r="V25" i="1"/>
  <c r="U25" i="1"/>
  <c r="AE24" i="1"/>
  <c r="AD24" i="1"/>
  <c r="AC24" i="1"/>
  <c r="AB24" i="1"/>
  <c r="AA24" i="1"/>
  <c r="Z24" i="1"/>
  <c r="Y24" i="1"/>
  <c r="X24" i="1"/>
  <c r="V24" i="1"/>
  <c r="U24" i="1"/>
  <c r="AE23" i="1"/>
  <c r="AD23" i="1"/>
  <c r="AC23" i="1"/>
  <c r="AB23" i="1"/>
  <c r="AA23" i="1"/>
  <c r="Z23" i="1"/>
  <c r="Y23" i="1"/>
  <c r="X23" i="1"/>
  <c r="V23" i="1"/>
  <c r="U23" i="1"/>
  <c r="AE22" i="1"/>
  <c r="AD22" i="1"/>
  <c r="AC22" i="1"/>
  <c r="AB22" i="1"/>
  <c r="AA22" i="1"/>
  <c r="Z22" i="1"/>
  <c r="Y22" i="1"/>
  <c r="X22" i="1"/>
  <c r="V22" i="1"/>
  <c r="U22" i="1"/>
  <c r="AE21" i="1"/>
  <c r="AD21" i="1"/>
  <c r="AC21" i="1"/>
  <c r="AB21" i="1"/>
  <c r="AA21" i="1"/>
  <c r="Z21" i="1"/>
  <c r="Y21" i="1"/>
  <c r="X21" i="1"/>
  <c r="V21" i="1"/>
  <c r="U21" i="1"/>
  <c r="AE20" i="1"/>
  <c r="AD20" i="1"/>
  <c r="AC20" i="1"/>
  <c r="AB20" i="1"/>
  <c r="AA20" i="1"/>
  <c r="Z20" i="1"/>
  <c r="Y20" i="1"/>
  <c r="X20" i="1"/>
  <c r="V20" i="1"/>
  <c r="U20" i="1"/>
  <c r="AE19" i="1"/>
  <c r="AD19" i="1"/>
  <c r="AC19" i="1"/>
  <c r="AB19" i="1"/>
  <c r="AA19" i="1"/>
  <c r="Z19" i="1"/>
  <c r="Y19" i="1"/>
  <c r="X19" i="1"/>
  <c r="V19" i="1"/>
  <c r="U19" i="1"/>
  <c r="AE18" i="1"/>
  <c r="AD18" i="1"/>
  <c r="AC18" i="1"/>
  <c r="AB18" i="1"/>
  <c r="AA18" i="1"/>
  <c r="Z18" i="1"/>
  <c r="Y18" i="1"/>
  <c r="X18" i="1"/>
  <c r="V18" i="1"/>
  <c r="U18" i="1"/>
  <c r="AE17" i="1"/>
  <c r="AD17" i="1"/>
  <c r="AC17" i="1"/>
  <c r="AB17" i="1"/>
  <c r="AA17" i="1"/>
  <c r="Z17" i="1"/>
  <c r="Y17" i="1"/>
  <c r="X17" i="1"/>
  <c r="V17" i="1"/>
  <c r="U17" i="1"/>
  <c r="AE16" i="1"/>
  <c r="AD16" i="1"/>
  <c r="AC16" i="1"/>
  <c r="AB16" i="1"/>
  <c r="AA16" i="1"/>
  <c r="Z16" i="1"/>
  <c r="Y16" i="1"/>
  <c r="X16" i="1"/>
  <c r="V16" i="1"/>
  <c r="U16" i="1"/>
  <c r="AE15" i="1"/>
  <c r="AD15" i="1"/>
  <c r="AC15" i="1"/>
  <c r="AB15" i="1"/>
  <c r="AA15" i="1"/>
  <c r="Z15" i="1"/>
  <c r="Y15" i="1"/>
  <c r="X15" i="1"/>
  <c r="V15" i="1"/>
  <c r="U15" i="1"/>
  <c r="AE14" i="1"/>
  <c r="AD14" i="1"/>
  <c r="AC14" i="1"/>
  <c r="AB14" i="1"/>
  <c r="AA14" i="1"/>
  <c r="Z14" i="1"/>
  <c r="Y14" i="1"/>
  <c r="X14" i="1"/>
  <c r="V14" i="1"/>
  <c r="U14" i="1"/>
  <c r="AE13" i="1"/>
  <c r="AD13" i="1"/>
  <c r="AC13" i="1"/>
  <c r="AB13" i="1"/>
  <c r="AA13" i="1"/>
  <c r="Z13" i="1"/>
  <c r="Y13" i="1"/>
  <c r="X13" i="1"/>
  <c r="V13" i="1"/>
  <c r="U13" i="1"/>
  <c r="AE12" i="1"/>
  <c r="AD12" i="1"/>
  <c r="AC12" i="1"/>
  <c r="AB12" i="1"/>
  <c r="AA12" i="1"/>
  <c r="Z12" i="1"/>
  <c r="Y12" i="1"/>
  <c r="X12" i="1"/>
  <c r="V12" i="1"/>
  <c r="U12" i="1"/>
  <c r="AE11" i="1"/>
  <c r="AD11" i="1"/>
  <c r="AC11" i="1"/>
  <c r="AB11" i="1"/>
  <c r="AA11" i="1"/>
  <c r="Z11" i="1"/>
  <c r="Y11" i="1"/>
  <c r="X11" i="1"/>
  <c r="V11" i="1"/>
  <c r="U11" i="1"/>
  <c r="AE10" i="1"/>
  <c r="AD10" i="1"/>
  <c r="AC10" i="1"/>
  <c r="AB10" i="1"/>
  <c r="AA10" i="1"/>
  <c r="Z10" i="1"/>
  <c r="Y10" i="1"/>
  <c r="X10" i="1"/>
  <c r="V10" i="1"/>
  <c r="U10" i="1"/>
  <c r="AE9" i="1"/>
  <c r="AD9" i="1"/>
  <c r="AC9" i="1"/>
  <c r="AB9" i="1"/>
  <c r="AA9" i="1"/>
  <c r="Z9" i="1"/>
  <c r="Y9" i="1"/>
  <c r="X9" i="1"/>
  <c r="V9" i="1"/>
  <c r="U9" i="1"/>
  <c r="AE8" i="1"/>
  <c r="AD8" i="1"/>
  <c r="AC8" i="1"/>
  <c r="AB8" i="1"/>
  <c r="AA8" i="1"/>
  <c r="Z8" i="1"/>
  <c r="Y8" i="1"/>
  <c r="X8" i="1"/>
  <c r="V8" i="1"/>
  <c r="U8" i="1"/>
  <c r="AE7" i="1"/>
  <c r="AD7" i="1"/>
  <c r="AC7" i="1"/>
  <c r="AB7" i="1"/>
  <c r="AA7" i="1"/>
  <c r="Z7" i="1"/>
  <c r="Y7" i="1"/>
  <c r="X7" i="1"/>
  <c r="V7" i="1"/>
  <c r="U7" i="1"/>
  <c r="AE6" i="1"/>
  <c r="AD6" i="1"/>
  <c r="AC6" i="1"/>
  <c r="AB6" i="1"/>
  <c r="AA6" i="1"/>
  <c r="Z6" i="1"/>
  <c r="Y6" i="1"/>
  <c r="X6" i="1"/>
  <c r="V6" i="1"/>
  <c r="U6" i="1"/>
  <c r="AE5" i="1"/>
  <c r="AD5" i="1"/>
  <c r="AC5" i="1"/>
  <c r="AB5" i="1"/>
  <c r="AA5" i="1"/>
  <c r="Z5" i="1"/>
  <c r="Y5" i="1"/>
  <c r="X5" i="1"/>
  <c r="V5" i="1"/>
  <c r="U5" i="1"/>
  <c r="AE4" i="1"/>
  <c r="AD4" i="1"/>
  <c r="AC4" i="1"/>
  <c r="AB4" i="1"/>
  <c r="AA4" i="1"/>
  <c r="Z4" i="1"/>
  <c r="Y4" i="1"/>
  <c r="X4" i="1"/>
  <c r="V4" i="1"/>
  <c r="U4" i="1"/>
  <c r="AE3" i="1"/>
  <c r="AD3" i="1"/>
  <c r="AC3" i="1"/>
  <c r="AB3" i="1"/>
  <c r="AA3" i="1"/>
  <c r="Z3" i="1"/>
  <c r="Y3" i="1"/>
  <c r="X3" i="1"/>
  <c r="V3" i="1"/>
  <c r="U3" i="1"/>
  <c r="AD2" i="1"/>
  <c r="AC2" i="1"/>
  <c r="AE2" i="1"/>
  <c r="AB2" i="1"/>
  <c r="Y2" i="1"/>
  <c r="X2" i="1"/>
  <c r="V2" i="1"/>
  <c r="AA2" i="1"/>
  <c r="Z2" i="1"/>
  <c r="U2" i="1"/>
  <c r="AI2" i="1" l="1" a="1"/>
  <c r="AI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<sst xmlns="http://schemas.openxmlformats.org/spreadsheetml/2006/main" count="214" uniqueCount="131">
  <si>
    <t>H</t>
  </si>
  <si>
    <t>N/A</t>
  </si>
  <si>
    <t>W</t>
  </si>
  <si>
    <t>Document Review</t>
  </si>
  <si>
    <t>R</t>
  </si>
  <si>
    <t xml:space="preserve">CWP </t>
  </si>
  <si>
    <t xml:space="preserve">Prior to personal starting </t>
  </si>
  <si>
    <t xml:space="preserve">Ensure all crew members are briefed on the CWP </t>
  </si>
  <si>
    <t>Signed off CWP</t>
  </si>
  <si>
    <t xml:space="preserve">IFC's specification </t>
  </si>
  <si>
    <t>MMA-GES-GEO-E1-SPC-3859_x000D_
MMA-DES-GEO-E1-SPC-8804</t>
  </si>
  <si>
    <t xml:space="preserve">Prior to works _x000D_
commencing </t>
  </si>
  <si>
    <t>Obtain copy of the earthworks specifications</t>
  </si>
  <si>
    <t>IFC Technical Specifications</t>
  </si>
  <si>
    <t>IFC drawings</t>
  </si>
  <si>
    <t xml:space="preserve"> IFC drawings</t>
  </si>
  <si>
    <t>Ensure all drawings are approved and of the latest revision, or written approval from PAB</t>
  </si>
  <si>
    <t>IFC Drawings upload into InEight</t>
  </si>
  <si>
    <t>Approved earthworks model</t>
  </si>
  <si>
    <t>Every new Earthworks Model and prior to work commencing</t>
  </si>
  <si>
    <t>Designer to confirm and approve models to be loaded on the equipment</t>
  </si>
  <si>
    <t>Earthworks model approval</t>
  </si>
  <si>
    <t>Approval of stockpile location</t>
  </si>
  <si>
    <t>MMA-DES-GEO-E1-SPC-3859</t>
  </si>
  <si>
    <t>Document Review CHAR(AMP) Approval</t>
  </si>
  <si>
    <t xml:space="preserve">Prior to works commencing </t>
  </si>
  <si>
    <t>Approved stockpile location</t>
  </si>
  <si>
    <t xml:space="preserve">RFI of Approval of stockpile location </t>
  </si>
  <si>
    <t>Determination of the dry density/water content relationship (Heavy Compaction) for Structural Fill Material</t>
  </si>
  <si>
    <t>MMA-DES-GEO-E1-SPC-3859 Table 4.2, 7.1 CHAR(AMP) 7.2</t>
  </si>
  <si>
    <t>NZS 4402:1986, Test 4.1.2</t>
  </si>
  <si>
    <t xml:space="preserve">1 Per 2,500m3 (Structural Fill)                 </t>
  </si>
  <si>
    <t>I</t>
  </si>
  <si>
    <t xml:space="preserve">MDD Test Report </t>
  </si>
  <si>
    <t>Atterberg limits test for Structural Fill Material</t>
  </si>
  <si>
    <t>NZS 4402:1986, Test 2.2, 2.3 CHAR(AMP) 2.4</t>
  </si>
  <si>
    <t>Liquid Limit less than 50%</t>
  </si>
  <si>
    <t>Test Report</t>
  </si>
  <si>
    <t xml:space="preserve">Subsoil Drainage Backfill </t>
  </si>
  <si>
    <t>NZS 4402:1986, Test 2.8</t>
  </si>
  <si>
    <t>Source Approval 3 no. tests + 1 test per 500m3</t>
  </si>
  <si>
    <t>Crushing Resistance - CHAR(LESS)10% fines passing 2.36mm</t>
  </si>
  <si>
    <t>Material Compliance Certificate</t>
  </si>
  <si>
    <t>Constant Head Permeability of Aggregate: LAP2</t>
  </si>
  <si>
    <t xml:space="preserve">Source Approval 3 no. tests </t>
  </si>
  <si>
    <t>Permeability - &gt;/= 1x10^-4 m/s</t>
  </si>
  <si>
    <t>High Strength Geo Grid</t>
  </si>
  <si>
    <t>MMA-DES-GEO-E1-SPC-3859 Clause 4.17</t>
  </si>
  <si>
    <t>Designer Approval</t>
  </si>
  <si>
    <t>Once Prior to commence</t>
  </si>
  <si>
    <t>Use the Specific high strength Geotextiles as per IFC Drawings, RFI to be submitted to designers for use of alternative</t>
  </si>
  <si>
    <t>Determination of the dry density/water content relationship (Heavy Compaction) GAP 65 Material</t>
  </si>
  <si>
    <t>MMA-DES-GEO-E1-SPC-3859 Table 4.1, 7.1 CHAR(AMP) 7.2</t>
  </si>
  <si>
    <t>Source approval 3 no. tests</t>
  </si>
  <si>
    <t>Report Only</t>
  </si>
  <si>
    <t>Particle size distribution (PSD) Test for GAP 65 material</t>
  </si>
  <si>
    <t>_x000D_
Source approval 3 no. tests then every 2000m3.</t>
  </si>
  <si>
    <t xml:space="preserve">PSD Test Report </t>
  </si>
  <si>
    <t>Permeability test for GAP 65 material</t>
  </si>
  <si>
    <t xml:space="preserve">ASTM D5084 - 16a </t>
  </si>
  <si>
    <t>&gt; 5x10-5  m/s</t>
  </si>
  <si>
    <t xml:space="preserve">Permeability Test Report </t>
  </si>
  <si>
    <t>Visual inspection - separation geotextiles, basal reinforcement</t>
  </si>
  <si>
    <t xml:space="preserve">To inspect geotextile and basal reinforcement is the proper type and no tears, rips or other signs of deterioration. </t>
  </si>
  <si>
    <t>Check each lot (1 roll)</t>
  </si>
  <si>
    <t>Material Delivery Inspection Checklist</t>
  </si>
  <si>
    <t>3.1.1</t>
  </si>
  <si>
    <t xml:space="preserve">Set out extents of fill and check against design </t>
  </si>
  <si>
    <t xml:space="preserve">Survey/visual </t>
  </si>
  <si>
    <t xml:space="preserve">Prior to Commencement </t>
  </si>
  <si>
    <t xml:space="preserve">Consistency with Construction Drawings </t>
  </si>
  <si>
    <t>3.1.2</t>
  </si>
  <si>
    <t xml:space="preserve">Ensure GPS plant have the correct model set up in machine and that a datum is available for checking </t>
  </si>
  <si>
    <t>3.1.3</t>
  </si>
  <si>
    <t>Ensure the complete removal of all organics, topsoil, Vegetation, and roots. The depth of topsoil stripping should be adequate to eliminate all organic material, turf, and significant plant roots.</t>
  </si>
  <si>
    <t>MMA-DES-GEO-E1-SPC-3859 Clause 6.3</t>
  </si>
  <si>
    <t xml:space="preserve"> Immediately prior to _x000D_
earthworks beginning in all Fill areas </t>
  </si>
  <si>
    <t xml:space="preserve">Construction team shall coordinate _x000D_
with the Designer ahead of and during clearing and stripping operations to determine the stripping depth. </t>
  </si>
  <si>
    <t>Daily Site Report by Design Site Representative</t>
  </si>
  <si>
    <t>3.1.4</t>
  </si>
  <si>
    <t xml:space="preserve">Designer witness of in-situ subgrade prior to filling </t>
  </si>
  <si>
    <t>MMA-DES-GEO-E1-SPC-3859 Clause 7.2</t>
  </si>
  <si>
    <t xml:space="preserve">Inspection </t>
  </si>
  <si>
    <t>100% subgrade inspection</t>
  </si>
  <si>
    <t xml:space="preserve">Before fill is placed in any area, the Constructor shall notify the Designer that the fill foundation has been stripped and drained, and is ready for the Designer’s inspection and approval. </t>
  </si>
  <si>
    <t>3.1.5</t>
  </si>
  <si>
    <t>MSE Wall Undercut Inspection</t>
  </si>
  <si>
    <t>MMA-DES-GEO-E1-SPC-3859 Clause 7.4.3</t>
  </si>
  <si>
    <t xml:space="preserve">Visual inspection </t>
  </si>
  <si>
    <t xml:space="preserve">100% of works area </t>
  </si>
  <si>
    <t>• Where shown on the drawings. _x000D_
• The Designer will specify the depth of the undercut in materials._x000D_
• The Constructor shall treat any excavated undercut material as landscape fill or unsuitable._x000D_
Inspection to cover the benching into the exisiting ground around the undercut.</t>
  </si>
  <si>
    <t>3.2.1</t>
  </si>
  <si>
    <t>Basal reinforcement installation</t>
  </si>
  <si>
    <t>IFC drawings and MMA-DES-GEO-E1-SPC-3859</t>
  </si>
  <si>
    <t>Visual inspection of directional placement, panel length, laps, and damage</t>
  </si>
  <si>
    <t xml:space="preserve">During basal reinforcement installation and every 100m² of geotextile installed. </t>
  </si>
  <si>
    <t>Ensure geogrid used is the correct type, undamaged, and directional placement, tensioning, laps, and spacing are correct</t>
  </si>
  <si>
    <t>Geotextile Installation Checksheet</t>
  </si>
  <si>
    <t>3.2.2</t>
  </si>
  <si>
    <t>MMA-DES-GEO-E1-SPC-3859 Section 9</t>
  </si>
  <si>
    <t>Prior to Backfilling</t>
  </si>
  <si>
    <t>Subsoils drains to be checked that they are being installed as per the earthworks specification and drawings</t>
  </si>
  <si>
    <t>Subsoil Installation Checklist</t>
  </si>
  <si>
    <t>3.2.7</t>
  </si>
  <si>
    <t>insitu fill testing-Plateau Test</t>
  </si>
  <si>
    <t>Plateau Test</t>
  </si>
  <si>
    <t xml:space="preserve">Structural Fill - 1 test per material type per fill _x000D_
MSE Fill - 1 test per material type per fill </t>
  </si>
  <si>
    <t xml:space="preserve">Reviewed by designer </t>
  </si>
  <si>
    <t xml:space="preserve">Test report </t>
  </si>
  <si>
    <t>3.2.8</t>
  </si>
  <si>
    <t xml:space="preserve">insitu fill testing-In situ moisture content and density </t>
  </si>
  <si>
    <t xml:space="preserve">In situ moisture content and density </t>
  </si>
  <si>
    <t>Structural Fill - 1 test per 1 m lift per 100m length, Heavy compaction and standard compaction areas outlined in RFI00057   _x000D_
MSE Fill - 1 test per 1 m lift per 100m length_x000D_
GAP 65 - 4 tests per 1 m lift per 100m length</t>
  </si>
  <si>
    <t>Structural Fill -  average &gt; 95% MDD All tests &gt; 92%,  _x000D_
GAP65 -  Average &gt; 98% MDD All tests &gt; 95%,_x000D_
MSE Fill -  Average &gt; 95% MDD All tests &gt; 25%,</t>
  </si>
  <si>
    <t>3.2.9</t>
  </si>
  <si>
    <t>insitu fill testing- Strength</t>
  </si>
  <si>
    <t xml:space="preserve">Scala penetrometer </t>
  </si>
  <si>
    <t xml:space="preserve">Scala_x000D_
Structural fill - 1 test per layer per 100m_x000D_
MSE Fill - 1 Test per layer per 100m_x000D_
_x000D_
 </t>
  </si>
  <si>
    <t>Structural fill - 1 test per layer per 1000m2 Average &gt; 150kPa all tests &gt; 120kPa_x000D_
Buttress Fill - 1 Test per layer per 2000m2 Average &gt; 120kPa all tests &gt; 80kPa_x000D_
Cement Stabilised Structural Fill - 1 test per layer per 500m2 Average &gt; 150kPa all tests &gt; 120kPa</t>
  </si>
  <si>
    <t>MSE Fill -  The number of blows per 100mm to drive the scala penetrometer from a depth of 100 to 1000mm below the fill surface shall not be less than 5_x000D_
Structural fill -  The number of blows per 100mm to drive the scala penetrometer from a depth of 100 to 1000mm below the fill surface shall not be less than 5</t>
  </si>
  <si>
    <t xml:space="preserve">test report </t>
  </si>
  <si>
    <t>Survey As-builts</t>
  </si>
  <si>
    <t xml:space="preserve">Survey As-built </t>
  </si>
  <si>
    <t xml:space="preserve">During construction and at end </t>
  </si>
  <si>
    <t>Ensure all features and buried items are captured.</t>
  </si>
  <si>
    <t xml:space="preserve">CAD files </t>
  </si>
  <si>
    <t xml:space="preserve">As-builts </t>
  </si>
  <si>
    <t xml:space="preserve">Red Pen Mark up </t>
  </si>
  <si>
    <t xml:space="preserve">End of Construction </t>
  </si>
  <si>
    <t xml:space="preserve">All variances captured </t>
  </si>
  <si>
    <t>Red pen mark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</si>
</sst>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Arial Unicode MS"/>
    </font>
    <font>
      <sz val="8"/>
      <name val="Arial Unicode MS"/>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3">
    <xf numFmtId="0" fontId="0" fillId="0" borderId="0"/>
    <xf numFmtId="0" fontId="1" fillId="0" borderId="0"/>
    <xf numFmtId="0" fontId="3"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2" fontId="2" fillId="0" borderId="0" xfId="1" applyNumberFormat="1" applyFont="1" applyAlignment="1">
      <alignment vertical="center"/>
    </xf>
    <xf numFmtId="2" fontId="2" fillId="0" borderId="0" xfId="1" applyNumberFormat="1" applyFont="1" applyAlignment="1">
      <alignment vertical="center" wrapText="1"/>
    </xf>
  </cellXfs>
  <cellStyles count="3">
    <cellStyle name="Normal" xfId="0" builtinId="0"/>
    <cellStyle name="Normal 2" xfId="2" xr:uid="{049A0A55-E5C3-4443-B124-94A46B36D343}"/>
    <cellStyle name="Normal_ITP_160070-101" xfId="1" xr:uid="{E910BA13-730A-49CA-B2A3-3CECCDC1C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I261"/>
  <sheetViews>
    <sheetView tabSelected="1" workbookViewId="0">
      <selection activeCell="A2" sqref="A2"/>
    </sheetView>
  </sheetViews>
  <sheetFormatPr defaultRowHeight="15" customHeight="1"/>
  <cols>
    <col min="1" max="1" width="3.7109375" customWidth="1"/>
    <col min="2" max="2" width="4.140625" customWidth="1"/>
    <col min="3" max="3" width="4.5703125" customWidth="1"/>
    <col min="4" max="4" width="2.85546875" customWidth="1"/>
    <col min="5" max="5" width="1.85546875" customWidth="1"/>
    <col min="6" max="6" width="3" customWidth="1"/>
    <col min="7" max="7" width="5" customWidth="1"/>
    <col min="8" max="8" width="2.85546875" customWidth="1"/>
    <col min="9" max="9" width="2" customWidth="1"/>
    <col min="10" max="10" width="5.140625" customWidth="1"/>
    <col min="11" max="11" width="4.28515625" customWidth="1"/>
    <col min="12" max="12" width="5.140625" customWidth="1"/>
    <col min="13" max="13" width="2.42578125" customWidth="1"/>
    <col min="14" max="15" width="2.5703125" customWidth="1"/>
    <col min="16" max="16" width="2.42578125" customWidth="1"/>
    <col min="17" max="19" width="5" customWidth="1"/>
    <col min="20" max="20" width="4.140625" customWidth="1"/>
    <col min="21" max="21" width="11.42578125" customWidth="1"/>
    <col min="22" max="22" width="8.28515625" customWidth="1"/>
    <col min="23" max="23" width="10.140625" customWidth="1"/>
    <col min="24" max="24" width="10" customWidth="1"/>
    <col min="25" max="25" width="7.7109375" customWidth="1"/>
    <col min="26" max="26" width="7.42578125" customWidth="1"/>
    <col min="27" max="27" width="11.5703125" customWidth="1"/>
    <col min="28" max="28" width="9.42578125" customWidth="1"/>
    <col min="29" max="29" width="11.28515625" customWidth="1"/>
    <col min="32" max="32" width="1.7109375" customWidth="1"/>
    <col min="33" max="33" width="1.140625" customWidth="1"/>
    <col min="34" max="34" width="1.28515625" customWidth="1"/>
    <col min="35" max="35" width="64" customWidth="1"/>
  </cols>
  <sheetData>
    <row r="1" spans="1:35" ht="15" customHeight="1">
      <c r="A1" s="2"/>
      <c r="B1" s="2"/>
      <c r="C1" s="2"/>
      <c r="D1" s="2"/>
      <c r="E1" s="2"/>
      <c r="F1" s="2"/>
      <c r="G1" s="2"/>
      <c r="H1" s="2"/>
      <c r="I1" s="2"/>
      <c r="J1" s="2"/>
      <c r="K1" s="2"/>
      <c r="L1" s="2"/>
      <c r="M1" s="2"/>
      <c r="N1" s="2"/>
      <c r="O1" s="2"/>
      <c r="P1" s="2"/>
      <c r="Q1" s="2"/>
      <c r="R1" s="2"/>
      <c r="S1" s="2"/>
      <c r="U1" s="3"/>
      <c r="V1" s="3"/>
      <c r="X1" s="3"/>
      <c r="Y1" s="3"/>
      <c r="Z1" s="3"/>
      <c r="AA1" s="3"/>
      <c r="AB1" s="3"/>
      <c r="AC1" s="3"/>
      <c r="AD1" s="3"/>
      <c r="AE1" s="3"/>
    </row>
    <row r="2" spans="1:35" ht="15" customHeight="1">
      <c r="A2" s="4">
        <v>1.01</v>
      </c>
      <c r="B2" s="4" t="s">
        <v>5</v>
      </c>
      <c r="C2" s="5"/>
      <c r="D2" s="4"/>
      <c r="E2" s="5"/>
      <c r="F2" s="4" t="s">
        <v>3</v>
      </c>
      <c r="G2" s="4" t="s">
        <v>6</v>
      </c>
      <c r="H2" s="5"/>
      <c r="I2" s="4" t="s">
        <v>7</v>
      </c>
      <c r="J2" s="4" t="s">
        <v>0</v>
      </c>
      <c r="K2" s="4"/>
      <c r="L2" s="4"/>
      <c r="M2" s="4"/>
      <c r="N2" s="4" t="s">
        <v>8</v>
      </c>
      <c r="O2" s="4"/>
      <c r="P2" s="4"/>
      <c r="Q2" s="4"/>
      <c r="R2" s="4"/>
      <c r="S2" s="1"/>
      <c r="U2" t="str">
        <f>A2&amp;" - "&amp;B2</f>
        <v xml:space="preserve">1.01 - CWP </v>
      </c>
      <c r="V2" t="str">
        <f>"Specifications and Standards - "&amp;D2</f>
        <v xml:space="preserve">Specifications and Standards - </v>
      </c>
      <c r="X2" t="str">
        <f>"Method/Description - "&amp;F2</f>
        <v>Method/Description - Document Review</v>
      </c>
      <c r="Y2" t="str">
        <f>"Test frequency - "&amp;G2</f>
        <v xml:space="preserve">Test frequency - Prior to personal starting </v>
      </c>
      <c r="Z2" t="str">
        <f>"Conformance Criteria - "&amp;I2</f>
        <v xml:space="preserve">Conformance Criteria - Ensure all crew members are briefed on the CWP </v>
      </c>
      <c r="AA2" t="str">
        <f>"Constructor - "&amp;J2</f>
        <v>Constructor - H</v>
      </c>
      <c r="AB2" t="str">
        <f>"Designer - "&amp;K2</f>
        <v xml:space="preserve">Designer - </v>
      </c>
      <c r="AC2" t="str">
        <f>"Client - "&amp;L2</f>
        <v xml:space="preserve">Client - </v>
      </c>
      <c r="AD2" t="str">
        <f>"Lab - "&amp;M2</f>
        <v xml:space="preserve">Lab - </v>
      </c>
      <c r="AE2" t="str">
        <f>"Verifying Records Checklists, Test and Supplier Certificates - "&amp;N2</f>
        <v>Verifying Records Checklists, Test and Supplier Certificates - Signed off CWP</v>
      </c>
      <c r="AI2" t="str" cm="1">
        <f t="array" ref="AI2:AI261">_xlfn.FILTERXML("&lt;t&gt;&lt;s&gt;"&amp;_xlfn.TEXTJOIN("&lt;/s&gt;&lt;s&gt;",,U2:AE43)&amp;"&lt;/s&gt;&lt;/t&gt;","//s")</f>
        <v>1.01 - CWP</v>
      </c>
    </row>
    <row r="3" spans="1:35" ht="15" customHeight="1">
      <c r="A3" s="4">
        <v>1.02</v>
      </c>
      <c r="B3" s="4" t="s">
        <v>9</v>
      </c>
      <c r="C3" s="5"/>
      <c r="D3" s="5" t="s">
        <v>10</v>
      </c>
      <c r="E3" s="5"/>
      <c r="F3" s="4" t="s">
        <v>3</v>
      </c>
      <c r="G3" s="5" t="s">
        <v>11</v>
      </c>
      <c r="H3" s="5"/>
      <c r="I3" s="4" t="s">
        <v>12</v>
      </c>
      <c r="J3" s="4" t="s">
        <v>0</v>
      </c>
      <c r="K3" s="4" t="s">
        <v>0</v>
      </c>
      <c r="L3" s="4"/>
      <c r="M3" s="4"/>
      <c r="N3" s="4" t="s">
        <v>13</v>
      </c>
      <c r="O3" s="4"/>
      <c r="P3" s="4"/>
      <c r="Q3" s="4"/>
      <c r="R3" s="4"/>
      <c r="S3" s="1"/>
      <c r="U3" t="str">
        <f t="shared" ref="U3:U27" si="0">A3&amp;" - "&amp;B3</f>
        <v xml:space="preserve">1.02 - IFC's specification </v>
      </c>
      <c r="V3" t="str">
        <f t="shared" ref="V3:V27" si="1">"Specifications and Standards - "&amp;D3</f>
        <v>Specifications and Standards - MMA-GES-GEO-E1-SPC-3859_x000D_
MMA-DES-GEO-E1-SPC-8804</v>
      </c>
      <c r="X3" t="str">
        <f t="shared" ref="X3:X27" si="2">"Method/Description - "&amp;F3</f>
        <v>Method/Description - Document Review</v>
      </c>
      <c r="Y3" t="str">
        <f t="shared" ref="Y3:Y27" si="3">"Test frequency - "&amp;G3</f>
        <v xml:space="preserve">Test frequency - Prior to works _x000D_
commencing </v>
      </c>
      <c r="Z3" t="str">
        <f t="shared" ref="Z3:Z27" si="4">"Conformance Criteria - "&amp;I3</f>
        <v>Conformance Criteria - Obtain copy of the earthworks specifications</v>
      </c>
      <c r="AA3" t="str">
        <f t="shared" ref="AA3:AA27" si="5">"Constructor - "&amp;J3</f>
        <v>Constructor - H</v>
      </c>
      <c r="AB3" t="str">
        <f t="shared" ref="AB3:AB27" si="6">"Designer - "&amp;K3</f>
        <v>Designer - H</v>
      </c>
      <c r="AC3" t="str">
        <f t="shared" ref="AC3:AC27" si="7">"Client - "&amp;L3</f>
        <v xml:space="preserve">Client - </v>
      </c>
      <c r="AD3" t="str">
        <f t="shared" ref="AD3:AD27" si="8">"Lab - "&amp;M3</f>
        <v xml:space="preserve">Lab - </v>
      </c>
      <c r="AE3" t="str">
        <f t="shared" ref="AE3:AE27" si="9">"Verifying Records Checklists, Test and Supplier Certificates - "&amp;N3</f>
        <v>Verifying Records Checklists, Test and Supplier Certificates - IFC Technical Specifications</v>
      </c>
      <c r="AI3" t="str">
        <v>Specifications and Standards -</v>
      </c>
    </row>
    <row r="4" spans="1:35" ht="15" customHeight="1">
      <c r="A4" s="4">
        <v>1.03</v>
      </c>
      <c r="B4" s="4" t="s">
        <v>14</v>
      </c>
      <c r="C4" s="4"/>
      <c r="D4" s="4" t="s">
        <v>15</v>
      </c>
      <c r="E4" s="4"/>
      <c r="F4" s="4" t="s">
        <v>3</v>
      </c>
      <c r="G4" s="5" t="s">
        <v>11</v>
      </c>
      <c r="H4" s="5"/>
      <c r="I4" s="4" t="s">
        <v>16</v>
      </c>
      <c r="J4" s="4" t="s">
        <v>0</v>
      </c>
      <c r="K4" s="4" t="s">
        <v>0</v>
      </c>
      <c r="L4" s="4"/>
      <c r="M4" s="4"/>
      <c r="N4" s="4" t="s">
        <v>17</v>
      </c>
      <c r="O4" s="4"/>
      <c r="P4" s="4"/>
      <c r="Q4" s="4"/>
      <c r="R4" s="4"/>
      <c r="S4" s="1"/>
      <c r="U4" t="str">
        <f t="shared" si="0"/>
        <v>1.03 - IFC drawings</v>
      </c>
      <c r="V4" t="str">
        <f t="shared" si="1"/>
        <v>Specifications and Standards -  IFC drawings</v>
      </c>
      <c r="X4" t="str">
        <f t="shared" si="2"/>
        <v>Method/Description - Document Review</v>
      </c>
      <c r="Y4" t="str">
        <f t="shared" si="3"/>
        <v xml:space="preserve">Test frequency - Prior to works _x000D_
commencing </v>
      </c>
      <c r="Z4" t="str">
        <f t="shared" si="4"/>
        <v>Conformance Criteria - Ensure all drawings are approved and of the latest revision, or written approval from PAB</v>
      </c>
      <c r="AA4" t="str">
        <f t="shared" si="5"/>
        <v>Constructor - H</v>
      </c>
      <c r="AB4" t="str">
        <f t="shared" si="6"/>
        <v>Designer - H</v>
      </c>
      <c r="AC4" t="str">
        <f t="shared" si="7"/>
        <v xml:space="preserve">Client - </v>
      </c>
      <c r="AD4" t="str">
        <f t="shared" si="8"/>
        <v xml:space="preserve">Lab - </v>
      </c>
      <c r="AE4" t="str">
        <f t="shared" si="9"/>
        <v>Verifying Records Checklists, Test and Supplier Certificates - IFC Drawings upload into InEight</v>
      </c>
      <c r="AI4" t="str">
        <v>Method/Description - Document Review</v>
      </c>
    </row>
    <row r="5" spans="1:35" ht="15" customHeight="1">
      <c r="A5" s="4">
        <v>1.04</v>
      </c>
      <c r="B5" s="4" t="s">
        <v>18</v>
      </c>
      <c r="C5" s="4"/>
      <c r="D5" s="4"/>
      <c r="E5" s="4"/>
      <c r="F5" s="4" t="s">
        <v>3</v>
      </c>
      <c r="G5" s="4" t="s">
        <v>19</v>
      </c>
      <c r="H5" s="5"/>
      <c r="I5" s="4" t="s">
        <v>20</v>
      </c>
      <c r="J5" s="4" t="s">
        <v>0</v>
      </c>
      <c r="K5" s="4" t="s">
        <v>0</v>
      </c>
      <c r="L5" s="4"/>
      <c r="M5" s="4"/>
      <c r="N5" s="4" t="s">
        <v>21</v>
      </c>
      <c r="O5" s="4"/>
      <c r="P5" s="4"/>
      <c r="Q5" s="4"/>
      <c r="R5" s="4"/>
      <c r="U5" t="str">
        <f t="shared" si="0"/>
        <v>1.04 - Approved earthworks model</v>
      </c>
      <c r="V5" t="str">
        <f t="shared" si="1"/>
        <v xml:space="preserve">Specifications and Standards - </v>
      </c>
      <c r="X5" t="str">
        <f t="shared" si="2"/>
        <v>Method/Description - Document Review</v>
      </c>
      <c r="Y5" t="str">
        <f t="shared" si="3"/>
        <v>Test frequency - Every new Earthworks Model and prior to work commencing</v>
      </c>
      <c r="Z5" t="str">
        <f t="shared" si="4"/>
        <v>Conformance Criteria - Designer to confirm and approve models to be loaded on the equipment</v>
      </c>
      <c r="AA5" t="str">
        <f t="shared" si="5"/>
        <v>Constructor - H</v>
      </c>
      <c r="AB5" t="str">
        <f t="shared" si="6"/>
        <v>Designer - H</v>
      </c>
      <c r="AC5" t="str">
        <f t="shared" si="7"/>
        <v xml:space="preserve">Client - </v>
      </c>
      <c r="AD5" t="str">
        <f t="shared" si="8"/>
        <v xml:space="preserve">Lab - </v>
      </c>
      <c r="AE5" t="str">
        <f t="shared" si="9"/>
        <v>Verifying Records Checklists, Test and Supplier Certificates - Earthworks model approval</v>
      </c>
      <c r="AI5" t="str">
        <v>Test frequency - Prior to personal starting</v>
      </c>
    </row>
    <row r="6" spans="1:35" ht="15" customHeight="1">
      <c r="A6" s="4">
        <v>1.05</v>
      </c>
      <c r="B6" s="4" t="s">
        <v>22</v>
      </c>
      <c r="C6" s="4"/>
      <c r="D6" s="4" t="s">
        <v>23</v>
      </c>
      <c r="E6" s="5"/>
      <c r="F6" s="4" t="s">
        <v>24</v>
      </c>
      <c r="G6" s="4" t="s">
        <v>25</v>
      </c>
      <c r="H6" s="4"/>
      <c r="I6" s="5" t="s">
        <v>26</v>
      </c>
      <c r="J6" s="4" t="s">
        <v>0</v>
      </c>
      <c r="K6" s="4" t="s">
        <v>0</v>
      </c>
      <c r="L6" s="4"/>
      <c r="M6" s="4"/>
      <c r="N6" s="4" t="s">
        <v>27</v>
      </c>
      <c r="O6" s="4"/>
      <c r="P6" s="4"/>
      <c r="Q6" s="4"/>
      <c r="R6" s="4"/>
      <c r="U6" t="str">
        <f t="shared" si="0"/>
        <v>1.05 - Approval of stockpile location</v>
      </c>
      <c r="V6" t="str">
        <f t="shared" si="1"/>
        <v>Specifications and Standards - MMA-DES-GEO-E1-SPC-3859</v>
      </c>
      <c r="X6" t="str">
        <f t="shared" si="2"/>
        <v>Method/Description - Document Review CHAR(AMP) Approval</v>
      </c>
      <c r="Y6" t="str">
        <f t="shared" si="3"/>
        <v xml:space="preserve">Test frequency - Prior to works commencing </v>
      </c>
      <c r="Z6" t="str">
        <f t="shared" si="4"/>
        <v>Conformance Criteria - Approved stockpile location</v>
      </c>
      <c r="AA6" t="str">
        <f t="shared" si="5"/>
        <v>Constructor - H</v>
      </c>
      <c r="AB6" t="str">
        <f t="shared" si="6"/>
        <v>Designer - H</v>
      </c>
      <c r="AC6" t="str">
        <f t="shared" si="7"/>
        <v xml:space="preserve">Client - </v>
      </c>
      <c r="AD6" t="str">
        <f t="shared" si="8"/>
        <v xml:space="preserve">Lab - </v>
      </c>
      <c r="AE6" t="str">
        <f t="shared" si="9"/>
        <v xml:space="preserve">Verifying Records Checklists, Test and Supplier Certificates - RFI of Approval of stockpile location </v>
      </c>
      <c r="AI6" t="str">
        <v>Conformance Criteria - Ensure all crew members are briefed on the CWP</v>
      </c>
    </row>
    <row r="7" spans="1:35" ht="15" customHeight="1">
      <c r="A7" s="4">
        <v>2.0099999999999998</v>
      </c>
      <c r="B7" s="4" t="s">
        <v>28</v>
      </c>
      <c r="C7" s="4"/>
      <c r="D7" s="4" t="s">
        <v>29</v>
      </c>
      <c r="E7" s="5"/>
      <c r="F7" s="4" t="s">
        <v>30</v>
      </c>
      <c r="G7" s="4" t="s">
        <v>31</v>
      </c>
      <c r="H7" s="4"/>
      <c r="I7" s="4" t="s">
        <v>1</v>
      </c>
      <c r="J7" s="4" t="s">
        <v>0</v>
      </c>
      <c r="K7" s="4" t="s">
        <v>4</v>
      </c>
      <c r="L7" s="4"/>
      <c r="M7" s="4" t="s">
        <v>32</v>
      </c>
      <c r="N7" s="4" t="s">
        <v>33</v>
      </c>
      <c r="O7" s="4"/>
      <c r="P7" s="4"/>
      <c r="Q7" s="4"/>
      <c r="R7" s="4"/>
      <c r="U7" t="str">
        <f t="shared" si="0"/>
        <v>2.01 - Determination of the dry density/water content relationship (Heavy Compaction) for Structural Fill Material</v>
      </c>
      <c r="V7" t="str">
        <f t="shared" si="1"/>
        <v>Specifications and Standards - MMA-DES-GEO-E1-SPC-3859 Table 4.2, 7.1 CHAR(AMP) 7.2</v>
      </c>
      <c r="X7" t="str">
        <f t="shared" si="2"/>
        <v>Method/Description - NZS 4402:1986, Test 4.1.2</v>
      </c>
      <c r="Y7" t="str">
        <f t="shared" si="3"/>
        <v xml:space="preserve">Test frequency - 1 Per 2,500m3 (Structural Fill)                 </v>
      </c>
      <c r="Z7" t="str">
        <f t="shared" si="4"/>
        <v>Conformance Criteria - N/A</v>
      </c>
      <c r="AA7" t="str">
        <f t="shared" si="5"/>
        <v>Constructor - H</v>
      </c>
      <c r="AB7" t="str">
        <f t="shared" si="6"/>
        <v>Designer - R</v>
      </c>
      <c r="AC7" t="str">
        <f t="shared" si="7"/>
        <v xml:space="preserve">Client - </v>
      </c>
      <c r="AD7" t="str">
        <f t="shared" si="8"/>
        <v>Lab - I</v>
      </c>
      <c r="AE7" t="str">
        <f t="shared" si="9"/>
        <v xml:space="preserve">Verifying Records Checklists, Test and Supplier Certificates - MDD Test Report </v>
      </c>
      <c r="AI7" t="str">
        <v>Constructor - H</v>
      </c>
    </row>
    <row r="8" spans="1:35" ht="15" customHeight="1">
      <c r="A8" s="4">
        <v>2.02</v>
      </c>
      <c r="B8" s="4" t="s">
        <v>34</v>
      </c>
      <c r="C8" s="5"/>
      <c r="D8" s="4" t="s">
        <v>29</v>
      </c>
      <c r="E8" s="5"/>
      <c r="F8" s="4" t="s">
        <v>35</v>
      </c>
      <c r="G8" s="4" t="s">
        <v>31</v>
      </c>
      <c r="H8" s="4"/>
      <c r="I8" s="4" t="s">
        <v>36</v>
      </c>
      <c r="J8" s="4" t="s">
        <v>0</v>
      </c>
      <c r="K8" s="4" t="s">
        <v>4</v>
      </c>
      <c r="L8" s="4"/>
      <c r="M8" s="4" t="s">
        <v>32</v>
      </c>
      <c r="N8" s="4" t="s">
        <v>37</v>
      </c>
      <c r="O8" s="4"/>
      <c r="P8" s="4"/>
      <c r="Q8" s="4"/>
      <c r="R8" s="4"/>
      <c r="U8" t="str">
        <f t="shared" si="0"/>
        <v>2.02 - Atterberg limits test for Structural Fill Material</v>
      </c>
      <c r="V8" t="str">
        <f t="shared" si="1"/>
        <v>Specifications and Standards - MMA-DES-GEO-E1-SPC-3859 Table 4.2, 7.1 CHAR(AMP) 7.2</v>
      </c>
      <c r="X8" t="str">
        <f t="shared" si="2"/>
        <v>Method/Description - NZS 4402:1986, Test 2.2, 2.3 CHAR(AMP) 2.4</v>
      </c>
      <c r="Y8" t="str">
        <f t="shared" si="3"/>
        <v xml:space="preserve">Test frequency - 1 Per 2,500m3 (Structural Fill)                 </v>
      </c>
      <c r="Z8" t="str">
        <f t="shared" si="4"/>
        <v>Conformance Criteria - Liquid Limit less than 50%</v>
      </c>
      <c r="AA8" t="str">
        <f t="shared" si="5"/>
        <v>Constructor - H</v>
      </c>
      <c r="AB8" t="str">
        <f t="shared" si="6"/>
        <v>Designer - R</v>
      </c>
      <c r="AC8" t="str">
        <f t="shared" si="7"/>
        <v xml:space="preserve">Client - </v>
      </c>
      <c r="AD8" t="str">
        <f t="shared" si="8"/>
        <v>Lab - I</v>
      </c>
      <c r="AE8" t="str">
        <f t="shared" si="9"/>
        <v>Verifying Records Checklists, Test and Supplier Certificates - Test Report</v>
      </c>
      <c r="AI8" t="str">
        <v>Designer -</v>
      </c>
    </row>
    <row r="9" spans="1:35" ht="15" customHeight="1">
      <c r="A9" s="4">
        <v>2.0299999999999998</v>
      </c>
      <c r="B9" s="4" t="s">
        <v>38</v>
      </c>
      <c r="C9" s="5"/>
      <c r="D9" s="4" t="s">
        <v>29</v>
      </c>
      <c r="E9" s="5"/>
      <c r="F9" s="4" t="s">
        <v>39</v>
      </c>
      <c r="G9" s="4" t="s">
        <v>40</v>
      </c>
      <c r="H9" s="4"/>
      <c r="I9" s="4" t="s">
        <v>41</v>
      </c>
      <c r="J9" s="4" t="s">
        <v>0</v>
      </c>
      <c r="K9" s="4" t="s">
        <v>4</v>
      </c>
      <c r="L9" s="4"/>
      <c r="M9" s="4"/>
      <c r="N9" s="4" t="s">
        <v>42</v>
      </c>
      <c r="O9" s="4"/>
      <c r="P9" s="4"/>
      <c r="Q9" s="4"/>
      <c r="R9" s="4"/>
      <c r="U9" t="str">
        <f t="shared" si="0"/>
        <v xml:space="preserve">2.03 - Subsoil Drainage Backfill </v>
      </c>
      <c r="V9" t="str">
        <f t="shared" si="1"/>
        <v>Specifications and Standards - MMA-DES-GEO-E1-SPC-3859 Table 4.2, 7.1 CHAR(AMP) 7.2</v>
      </c>
      <c r="X9" t="str">
        <f t="shared" si="2"/>
        <v>Method/Description - NZS 4402:1986, Test 2.8</v>
      </c>
      <c r="Y9" t="str">
        <f t="shared" si="3"/>
        <v>Test frequency - Source Approval 3 no. tests + 1 test per 500m3</v>
      </c>
      <c r="Z9" t="str">
        <f t="shared" si="4"/>
        <v>Conformance Criteria - Crushing Resistance - CHAR(LESS)10% fines passing 2.36mm</v>
      </c>
      <c r="AA9" t="str">
        <f t="shared" si="5"/>
        <v>Constructor - H</v>
      </c>
      <c r="AB9" t="str">
        <f t="shared" si="6"/>
        <v>Designer - R</v>
      </c>
      <c r="AC9" t="str">
        <f t="shared" si="7"/>
        <v xml:space="preserve">Client - </v>
      </c>
      <c r="AD9" t="str">
        <f t="shared" si="8"/>
        <v xml:space="preserve">Lab - </v>
      </c>
      <c r="AE9" t="str">
        <f t="shared" si="9"/>
        <v>Verifying Records Checklists, Test and Supplier Certificates - Material Compliance Certificate</v>
      </c>
      <c r="AI9" t="str">
        <v>Client -</v>
      </c>
    </row>
    <row r="10" spans="1:35" ht="15" customHeight="1">
      <c r="A10" s="4">
        <v>2.04</v>
      </c>
      <c r="B10" s="4" t="s">
        <v>38</v>
      </c>
      <c r="C10" s="5"/>
      <c r="D10" s="4" t="s">
        <v>29</v>
      </c>
      <c r="E10" s="5"/>
      <c r="F10" s="4" t="s">
        <v>43</v>
      </c>
      <c r="G10" s="4" t="s">
        <v>44</v>
      </c>
      <c r="H10" s="4"/>
      <c r="I10" s="4" t="s">
        <v>45</v>
      </c>
      <c r="J10" s="4" t="s">
        <v>0</v>
      </c>
      <c r="K10" s="4" t="s">
        <v>4</v>
      </c>
      <c r="L10" s="4"/>
      <c r="M10" s="4"/>
      <c r="N10" s="4" t="s">
        <v>42</v>
      </c>
      <c r="O10" s="4"/>
      <c r="P10" s="4"/>
      <c r="Q10" s="4"/>
      <c r="R10" s="4"/>
      <c r="U10" t="str">
        <f t="shared" si="0"/>
        <v xml:space="preserve">2.04 - Subsoil Drainage Backfill </v>
      </c>
      <c r="V10" t="str">
        <f t="shared" si="1"/>
        <v>Specifications and Standards - MMA-DES-GEO-E1-SPC-3859 Table 4.2, 7.1 CHAR(AMP) 7.2</v>
      </c>
      <c r="X10" t="str">
        <f t="shared" si="2"/>
        <v>Method/Description - Constant Head Permeability of Aggregate: LAP2</v>
      </c>
      <c r="Y10" t="str">
        <f t="shared" si="3"/>
        <v xml:space="preserve">Test frequency - Source Approval 3 no. tests </v>
      </c>
      <c r="Z10" t="str">
        <f t="shared" si="4"/>
        <v>Conformance Criteria - Permeability - &gt;/= 1x10^-4 m/s</v>
      </c>
      <c r="AA10" t="str">
        <f t="shared" si="5"/>
        <v>Constructor - H</v>
      </c>
      <c r="AB10" t="str">
        <f t="shared" si="6"/>
        <v>Designer - R</v>
      </c>
      <c r="AC10" t="str">
        <f t="shared" si="7"/>
        <v xml:space="preserve">Client - </v>
      </c>
      <c r="AD10" t="str">
        <f t="shared" si="8"/>
        <v xml:space="preserve">Lab - </v>
      </c>
      <c r="AE10" t="str">
        <f t="shared" si="9"/>
        <v>Verifying Records Checklists, Test and Supplier Certificates - Material Compliance Certificate</v>
      </c>
      <c r="AI10" t="str">
        <v>Lab -</v>
      </c>
    </row>
    <row r="11" spans="1:35" ht="15" customHeight="1">
      <c r="A11" s="4">
        <v>2.0499999999999998</v>
      </c>
      <c r="B11" s="5" t="s">
        <v>46</v>
      </c>
      <c r="C11" s="5"/>
      <c r="D11" s="4" t="s">
        <v>47</v>
      </c>
      <c r="E11" s="5"/>
      <c r="F11" s="4" t="s">
        <v>48</v>
      </c>
      <c r="G11" s="4" t="s">
        <v>49</v>
      </c>
      <c r="H11" s="4"/>
      <c r="I11" s="5" t="s">
        <v>50</v>
      </c>
      <c r="J11" s="4" t="s">
        <v>0</v>
      </c>
      <c r="K11" s="4" t="s">
        <v>4</v>
      </c>
      <c r="L11" s="4"/>
      <c r="M11" s="4"/>
      <c r="N11" s="4" t="s">
        <v>42</v>
      </c>
      <c r="O11" s="4"/>
      <c r="P11" s="4"/>
      <c r="Q11" s="4"/>
      <c r="R11" s="4"/>
      <c r="U11" t="str">
        <f t="shared" si="0"/>
        <v>2.05 - High Strength Geo Grid</v>
      </c>
      <c r="V11" t="str">
        <f t="shared" si="1"/>
        <v>Specifications and Standards - MMA-DES-GEO-E1-SPC-3859 Clause 4.17</v>
      </c>
      <c r="X11" t="str">
        <f t="shared" si="2"/>
        <v>Method/Description - Designer Approval</v>
      </c>
      <c r="Y11" t="str">
        <f t="shared" si="3"/>
        <v>Test frequency - Once Prior to commence</v>
      </c>
      <c r="Z11" t="str">
        <f t="shared" si="4"/>
        <v>Conformance Criteria - Use the Specific high strength Geotextiles as per IFC Drawings, RFI to be submitted to designers for use of alternative</v>
      </c>
      <c r="AA11" t="str">
        <f t="shared" si="5"/>
        <v>Constructor - H</v>
      </c>
      <c r="AB11" t="str">
        <f t="shared" si="6"/>
        <v>Designer - R</v>
      </c>
      <c r="AC11" t="str">
        <f t="shared" si="7"/>
        <v xml:space="preserve">Client - </v>
      </c>
      <c r="AD11" t="str">
        <f t="shared" si="8"/>
        <v xml:space="preserve">Lab - </v>
      </c>
      <c r="AE11" t="str">
        <f t="shared" si="9"/>
        <v>Verifying Records Checklists, Test and Supplier Certificates - Material Compliance Certificate</v>
      </c>
      <c r="AI11" t="str">
        <v>Verifying Records Checklists, Test and Supplier Certificates - Signed off CWP</v>
      </c>
    </row>
    <row r="12" spans="1:35" ht="15" customHeight="1">
      <c r="A12" s="4">
        <v>2.06</v>
      </c>
      <c r="B12" s="4" t="s">
        <v>51</v>
      </c>
      <c r="C12" s="4"/>
      <c r="D12" s="4" t="s">
        <v>52</v>
      </c>
      <c r="E12" s="5"/>
      <c r="F12" s="4" t="s">
        <v>30</v>
      </c>
      <c r="G12" s="4" t="s">
        <v>53</v>
      </c>
      <c r="H12" s="5"/>
      <c r="I12" s="5" t="s">
        <v>54</v>
      </c>
      <c r="J12" s="4" t="s">
        <v>0</v>
      </c>
      <c r="K12" s="4" t="s">
        <v>4</v>
      </c>
      <c r="L12" s="4"/>
      <c r="M12" s="4" t="s">
        <v>32</v>
      </c>
      <c r="N12" s="4" t="s">
        <v>33</v>
      </c>
      <c r="O12" s="4"/>
      <c r="P12" s="4"/>
      <c r="Q12" s="4"/>
      <c r="R12" s="4"/>
      <c r="U12" t="str">
        <f t="shared" si="0"/>
        <v>2.06 - Determination of the dry density/water content relationship (Heavy Compaction) GAP 65 Material</v>
      </c>
      <c r="V12" t="str">
        <f t="shared" si="1"/>
        <v>Specifications and Standards - MMA-DES-GEO-E1-SPC-3859 Table 4.1, 7.1 CHAR(AMP) 7.2</v>
      </c>
      <c r="X12" t="str">
        <f t="shared" si="2"/>
        <v>Method/Description - NZS 4402:1986, Test 4.1.2</v>
      </c>
      <c r="Y12" t="str">
        <f t="shared" si="3"/>
        <v>Test frequency - Source approval 3 no. tests</v>
      </c>
      <c r="Z12" t="str">
        <f t="shared" si="4"/>
        <v>Conformance Criteria - Report Only</v>
      </c>
      <c r="AA12" t="str">
        <f t="shared" si="5"/>
        <v>Constructor - H</v>
      </c>
      <c r="AB12" t="str">
        <f t="shared" si="6"/>
        <v>Designer - R</v>
      </c>
      <c r="AC12" t="str">
        <f t="shared" si="7"/>
        <v xml:space="preserve">Client - </v>
      </c>
      <c r="AD12" t="str">
        <f t="shared" si="8"/>
        <v>Lab - I</v>
      </c>
      <c r="AE12" t="str">
        <f t="shared" si="9"/>
        <v xml:space="preserve">Verifying Records Checklists, Test and Supplier Certificates - MDD Test Report </v>
      </c>
      <c r="AI12" t="str">
        <v>1.02 - IFC's specification</v>
      </c>
    </row>
    <row r="13" spans="1:35" ht="15" customHeight="1">
      <c r="A13" s="4">
        <v>2.0699999999999998</v>
      </c>
      <c r="B13" s="4" t="s">
        <v>55</v>
      </c>
      <c r="C13" s="4"/>
      <c r="D13" s="4" t="s">
        <v>52</v>
      </c>
      <c r="E13" s="5"/>
      <c r="F13" s="4" t="s">
        <v>39</v>
      </c>
      <c r="G13" s="5" t="s">
        <v>56</v>
      </c>
      <c r="H13" s="4"/>
      <c r="I13" s="5"/>
      <c r="J13" s="4" t="s">
        <v>0</v>
      </c>
      <c r="K13" s="4" t="s">
        <v>0</v>
      </c>
      <c r="L13" s="4"/>
      <c r="M13" s="4" t="s">
        <v>32</v>
      </c>
      <c r="N13" s="4" t="s">
        <v>57</v>
      </c>
      <c r="O13" s="4"/>
      <c r="P13" s="4"/>
      <c r="Q13" s="4"/>
      <c r="R13" s="4"/>
      <c r="U13" t="str">
        <f t="shared" si="0"/>
        <v>2.07 - Particle size distribution (PSD) Test for GAP 65 material</v>
      </c>
      <c r="V13" t="str">
        <f t="shared" si="1"/>
        <v>Specifications and Standards - MMA-DES-GEO-E1-SPC-3859 Table 4.1, 7.1 CHAR(AMP) 7.2</v>
      </c>
      <c r="X13" t="str">
        <f t="shared" si="2"/>
        <v>Method/Description - NZS 4402:1986, Test 2.8</v>
      </c>
      <c r="Y13" t="str">
        <f t="shared" si="3"/>
        <v>Test frequency - _x000D_
Source approval 3 no. tests then every 2000m3.</v>
      </c>
      <c r="Z13" t="str">
        <f t="shared" si="4"/>
        <v xml:space="preserve">Conformance Criteria - </v>
      </c>
      <c r="AA13" t="str">
        <f t="shared" si="5"/>
        <v>Constructor - H</v>
      </c>
      <c r="AB13" t="str">
        <f t="shared" si="6"/>
        <v>Designer - H</v>
      </c>
      <c r="AC13" t="str">
        <f t="shared" si="7"/>
        <v xml:space="preserve">Client - </v>
      </c>
      <c r="AD13" t="str">
        <f t="shared" si="8"/>
        <v>Lab - I</v>
      </c>
      <c r="AE13" t="str">
        <f t="shared" si="9"/>
        <v xml:space="preserve">Verifying Records Checklists, Test and Supplier Certificates - PSD Test Report </v>
      </c>
      <c r="AI13" t="str">
        <v>Specifications and Standards - MMA-GES-GEO-E1-SPC-3859
MMA-DES-GEO-E1-SPC-8804</v>
      </c>
    </row>
    <row r="14" spans="1:35" ht="15" customHeight="1">
      <c r="A14" s="4">
        <v>2.08</v>
      </c>
      <c r="B14" s="4" t="s">
        <v>58</v>
      </c>
      <c r="C14" s="4"/>
      <c r="D14" s="4" t="s">
        <v>52</v>
      </c>
      <c r="E14" s="5"/>
      <c r="F14" s="4" t="s">
        <v>59</v>
      </c>
      <c r="G14" s="4" t="s">
        <v>53</v>
      </c>
      <c r="H14" s="4"/>
      <c r="I14" s="4" t="s">
        <v>60</v>
      </c>
      <c r="J14" s="4" t="s">
        <v>0</v>
      </c>
      <c r="K14" s="4" t="s">
        <v>0</v>
      </c>
      <c r="L14" s="4"/>
      <c r="M14" s="4" t="s">
        <v>32</v>
      </c>
      <c r="N14" s="4" t="s">
        <v>61</v>
      </c>
      <c r="O14" s="4"/>
      <c r="P14" s="4"/>
      <c r="Q14" s="4"/>
      <c r="R14" s="4"/>
      <c r="U14" t="str">
        <f t="shared" si="0"/>
        <v>2.08 - Permeability test for GAP 65 material</v>
      </c>
      <c r="V14" t="str">
        <f t="shared" si="1"/>
        <v>Specifications and Standards - MMA-DES-GEO-E1-SPC-3859 Table 4.1, 7.1 CHAR(AMP) 7.2</v>
      </c>
      <c r="X14" t="str">
        <f t="shared" si="2"/>
        <v xml:space="preserve">Method/Description - ASTM D5084 - 16a </v>
      </c>
      <c r="Y14" t="str">
        <f t="shared" si="3"/>
        <v>Test frequency - Source approval 3 no. tests</v>
      </c>
      <c r="Z14" t="str">
        <f t="shared" si="4"/>
        <v>Conformance Criteria - &gt; 5x10-5  m/s</v>
      </c>
      <c r="AA14" t="str">
        <f t="shared" si="5"/>
        <v>Constructor - H</v>
      </c>
      <c r="AB14" t="str">
        <f t="shared" si="6"/>
        <v>Designer - H</v>
      </c>
      <c r="AC14" t="str">
        <f t="shared" si="7"/>
        <v xml:space="preserve">Client - </v>
      </c>
      <c r="AD14" t="str">
        <f t="shared" si="8"/>
        <v>Lab - I</v>
      </c>
      <c r="AE14" t="str">
        <f t="shared" si="9"/>
        <v xml:space="preserve">Verifying Records Checklists, Test and Supplier Certificates - Permeability Test Report </v>
      </c>
      <c r="AI14" t="str">
        <v>Method/Description - Document Review</v>
      </c>
    </row>
    <row r="15" spans="1:35" ht="15" customHeight="1">
      <c r="A15" s="4">
        <v>2.09</v>
      </c>
      <c r="B15" s="4" t="s">
        <v>62</v>
      </c>
      <c r="C15" s="4"/>
      <c r="D15" s="4" t="s">
        <v>23</v>
      </c>
      <c r="E15" s="5"/>
      <c r="F15" s="4" t="s">
        <v>63</v>
      </c>
      <c r="G15" s="4" t="s">
        <v>64</v>
      </c>
      <c r="H15" s="4"/>
      <c r="I15" s="4" t="s">
        <v>54</v>
      </c>
      <c r="J15" s="4" t="s">
        <v>0</v>
      </c>
      <c r="K15" s="4" t="s">
        <v>0</v>
      </c>
      <c r="L15" s="4"/>
      <c r="M15" s="4"/>
      <c r="N15" s="4" t="s">
        <v>65</v>
      </c>
      <c r="O15" s="4"/>
      <c r="P15" s="4"/>
      <c r="Q15" s="4"/>
      <c r="R15" s="4"/>
      <c r="U15" t="str">
        <f t="shared" si="0"/>
        <v>2.09 - Visual inspection - separation geotextiles, basal reinforcement</v>
      </c>
      <c r="V15" t="str">
        <f t="shared" si="1"/>
        <v>Specifications and Standards - MMA-DES-GEO-E1-SPC-3859</v>
      </c>
      <c r="X15" t="str">
        <f t="shared" si="2"/>
        <v xml:space="preserve">Method/Description - To inspect geotextile and basal reinforcement is the proper type and no tears, rips or other signs of deterioration. </v>
      </c>
      <c r="Y15" t="str">
        <f t="shared" si="3"/>
        <v>Test frequency - Check each lot (1 roll)</v>
      </c>
      <c r="Z15" t="str">
        <f t="shared" si="4"/>
        <v>Conformance Criteria - Report Only</v>
      </c>
      <c r="AA15" t="str">
        <f t="shared" si="5"/>
        <v>Constructor - H</v>
      </c>
      <c r="AB15" t="str">
        <f t="shared" si="6"/>
        <v>Designer - H</v>
      </c>
      <c r="AC15" t="str">
        <f t="shared" si="7"/>
        <v xml:space="preserve">Client - </v>
      </c>
      <c r="AD15" t="str">
        <f t="shared" si="8"/>
        <v xml:space="preserve">Lab - </v>
      </c>
      <c r="AE15" t="str">
        <f t="shared" si="9"/>
        <v>Verifying Records Checklists, Test and Supplier Certificates - Material Delivery Inspection Checklist</v>
      </c>
      <c r="AI15" t="str">
        <v>Test frequency - Prior to works 
commencing</v>
      </c>
    </row>
    <row r="16" spans="1:35" ht="15" customHeight="1">
      <c r="A16" s="4" t="s">
        <v>66</v>
      </c>
      <c r="B16" s="4" t="s">
        <v>67</v>
      </c>
      <c r="C16" s="4"/>
      <c r="D16" s="4"/>
      <c r="E16" s="5"/>
      <c r="F16" s="4" t="s">
        <v>68</v>
      </c>
      <c r="G16" s="4" t="s">
        <v>69</v>
      </c>
      <c r="H16" s="4"/>
      <c r="I16" s="4" t="s">
        <v>70</v>
      </c>
      <c r="J16" s="4" t="s">
        <v>2</v>
      </c>
      <c r="K16" s="4"/>
      <c r="L16" s="4"/>
      <c r="M16" s="4"/>
      <c r="N16" s="4"/>
      <c r="O16" s="4"/>
      <c r="P16" s="4"/>
      <c r="Q16" s="4"/>
      <c r="R16" s="4"/>
      <c r="U16" t="str">
        <f t="shared" si="0"/>
        <v xml:space="preserve">3.1.1 - Set out extents of fill and check against design </v>
      </c>
      <c r="V16" t="str">
        <f t="shared" si="1"/>
        <v xml:space="preserve">Specifications and Standards - </v>
      </c>
      <c r="X16" t="str">
        <f t="shared" si="2"/>
        <v xml:space="preserve">Method/Description - Survey/visual </v>
      </c>
      <c r="Y16" t="str">
        <f t="shared" si="3"/>
        <v xml:space="preserve">Test frequency - Prior to Commencement </v>
      </c>
      <c r="Z16" t="str">
        <f t="shared" si="4"/>
        <v xml:space="preserve">Conformance Criteria - Consistency with Construction Drawings </v>
      </c>
      <c r="AA16" t="str">
        <f t="shared" si="5"/>
        <v>Constructor - W</v>
      </c>
      <c r="AB16" t="str">
        <f t="shared" si="6"/>
        <v xml:space="preserve">Designer - </v>
      </c>
      <c r="AC16" t="str">
        <f t="shared" si="7"/>
        <v xml:space="preserve">Client - </v>
      </c>
      <c r="AD16" t="str">
        <f t="shared" si="8"/>
        <v xml:space="preserve">Lab - </v>
      </c>
      <c r="AE16" t="str">
        <f t="shared" si="9"/>
        <v xml:space="preserve">Verifying Records Checklists, Test and Supplier Certificates - </v>
      </c>
      <c r="AI16" t="str">
        <v>Conformance Criteria - Obtain copy of the earthworks specifications</v>
      </c>
    </row>
    <row r="17" spans="1:35" ht="15" customHeight="1">
      <c r="A17" s="4" t="s">
        <v>71</v>
      </c>
      <c r="B17" s="4" t="s">
        <v>72</v>
      </c>
      <c r="C17" s="4"/>
      <c r="D17" s="4"/>
      <c r="E17" s="5"/>
      <c r="F17" s="4" t="s">
        <v>68</v>
      </c>
      <c r="G17" s="4" t="s">
        <v>69</v>
      </c>
      <c r="H17" s="4"/>
      <c r="I17" s="4" t="s">
        <v>70</v>
      </c>
      <c r="J17" s="4" t="s">
        <v>2</v>
      </c>
      <c r="K17" s="4"/>
      <c r="L17" s="4"/>
      <c r="M17" s="4"/>
      <c r="N17" s="4"/>
      <c r="O17" s="4"/>
      <c r="P17" s="4"/>
      <c r="Q17" s="4"/>
      <c r="R17" s="4"/>
      <c r="U17" t="str">
        <f t="shared" si="0"/>
        <v xml:space="preserve">3.1.2 - Ensure GPS plant have the correct model set up in machine and that a datum is available for checking </v>
      </c>
      <c r="V17" t="str">
        <f t="shared" si="1"/>
        <v xml:space="preserve">Specifications and Standards - </v>
      </c>
      <c r="X17" t="str">
        <f t="shared" si="2"/>
        <v xml:space="preserve">Method/Description - Survey/visual </v>
      </c>
      <c r="Y17" t="str">
        <f t="shared" si="3"/>
        <v xml:space="preserve">Test frequency - Prior to Commencement </v>
      </c>
      <c r="Z17" t="str">
        <f t="shared" si="4"/>
        <v xml:space="preserve">Conformance Criteria - Consistency with Construction Drawings </v>
      </c>
      <c r="AA17" t="str">
        <f t="shared" si="5"/>
        <v>Constructor - W</v>
      </c>
      <c r="AB17" t="str">
        <f t="shared" si="6"/>
        <v xml:space="preserve">Designer - </v>
      </c>
      <c r="AC17" t="str">
        <f t="shared" si="7"/>
        <v xml:space="preserve">Client - </v>
      </c>
      <c r="AD17" t="str">
        <f t="shared" si="8"/>
        <v xml:space="preserve">Lab - </v>
      </c>
      <c r="AE17" t="str">
        <f t="shared" si="9"/>
        <v xml:space="preserve">Verifying Records Checklists, Test and Supplier Certificates - </v>
      </c>
      <c r="AI17" t="str">
        <v>Constructor - H</v>
      </c>
    </row>
    <row r="18" spans="1:35" ht="15" customHeight="1">
      <c r="A18" s="4" t="s">
        <v>73</v>
      </c>
      <c r="B18" s="4" t="s">
        <v>74</v>
      </c>
      <c r="C18" s="4"/>
      <c r="D18" s="4" t="s">
        <v>75</v>
      </c>
      <c r="E18" s="5"/>
      <c r="F18" s="4" t="s">
        <v>68</v>
      </c>
      <c r="G18" s="5" t="s">
        <v>76</v>
      </c>
      <c r="H18" s="4"/>
      <c r="I18" s="5" t="s">
        <v>77</v>
      </c>
      <c r="J18" s="4" t="s">
        <v>0</v>
      </c>
      <c r="K18" s="4" t="s">
        <v>0</v>
      </c>
      <c r="L18" s="4"/>
      <c r="M18" s="4"/>
      <c r="N18" s="4" t="s">
        <v>78</v>
      </c>
      <c r="O18" s="4"/>
      <c r="P18" s="4"/>
      <c r="Q18" s="4"/>
      <c r="R18" s="4"/>
      <c r="U18" t="str">
        <f t="shared" si="0"/>
        <v>3.1.3 - Ensure the complete removal of all organics, topsoil, Vegetation, and roots. The depth of topsoil stripping should be adequate to eliminate all organic material, turf, and significant plant roots.</v>
      </c>
      <c r="V18" t="str">
        <f t="shared" si="1"/>
        <v>Specifications and Standards - MMA-DES-GEO-E1-SPC-3859 Clause 6.3</v>
      </c>
      <c r="X18" t="str">
        <f t="shared" si="2"/>
        <v xml:space="preserve">Method/Description - Survey/visual </v>
      </c>
      <c r="Y18" t="str">
        <f t="shared" si="3"/>
        <v xml:space="preserve">Test frequency -  Immediately prior to _x000D_
earthworks beginning in all Fill areas </v>
      </c>
      <c r="Z18" t="str">
        <f t="shared" si="4"/>
        <v xml:space="preserve">Conformance Criteria - Construction team shall coordinate _x000D_
with the Designer ahead of and during clearing and stripping operations to determine the stripping depth. </v>
      </c>
      <c r="AA18" t="str">
        <f t="shared" si="5"/>
        <v>Constructor - H</v>
      </c>
      <c r="AB18" t="str">
        <f t="shared" si="6"/>
        <v>Designer - H</v>
      </c>
      <c r="AC18" t="str">
        <f t="shared" si="7"/>
        <v xml:space="preserve">Client - </v>
      </c>
      <c r="AD18" t="str">
        <f t="shared" si="8"/>
        <v xml:space="preserve">Lab - </v>
      </c>
      <c r="AE18" t="str">
        <f t="shared" si="9"/>
        <v>Verifying Records Checklists, Test and Supplier Certificates - Daily Site Report by Design Site Representative</v>
      </c>
      <c r="AI18" t="str">
        <v>Designer - H</v>
      </c>
    </row>
    <row r="19" spans="1:35" ht="15" customHeight="1">
      <c r="A19" s="4" t="s">
        <v>79</v>
      </c>
      <c r="B19" s="4" t="s">
        <v>80</v>
      </c>
      <c r="C19" s="4"/>
      <c r="D19" s="4" t="s">
        <v>81</v>
      </c>
      <c r="E19" s="5"/>
      <c r="F19" s="4" t="s">
        <v>82</v>
      </c>
      <c r="G19" s="4" t="s">
        <v>83</v>
      </c>
      <c r="H19" s="4"/>
      <c r="I19" s="4" t="s">
        <v>84</v>
      </c>
      <c r="J19" s="4" t="s">
        <v>0</v>
      </c>
      <c r="K19" s="4" t="s">
        <v>0</v>
      </c>
      <c r="L19" s="4"/>
      <c r="M19" s="4"/>
      <c r="N19" s="4" t="s">
        <v>78</v>
      </c>
      <c r="O19" s="4"/>
      <c r="P19" s="4"/>
      <c r="Q19" s="4"/>
      <c r="R19" s="4"/>
      <c r="U19" t="str">
        <f t="shared" si="0"/>
        <v xml:space="preserve">3.1.4 - Designer witness of in-situ subgrade prior to filling </v>
      </c>
      <c r="V19" t="str">
        <f t="shared" si="1"/>
        <v>Specifications and Standards - MMA-DES-GEO-E1-SPC-3859 Clause 7.2</v>
      </c>
      <c r="X19" t="str">
        <f t="shared" si="2"/>
        <v xml:space="preserve">Method/Description - Inspection </v>
      </c>
      <c r="Y19" t="str">
        <f t="shared" si="3"/>
        <v>Test frequency - 100% subgrade inspection</v>
      </c>
      <c r="Z19" t="str">
        <f t="shared" si="4"/>
        <v xml:space="preserve">Conformance Criteria - Before fill is placed in any area, the Constructor shall notify the Designer that the fill foundation has been stripped and drained, and is ready for the Designer’s inspection and approval. </v>
      </c>
      <c r="AA19" t="str">
        <f t="shared" si="5"/>
        <v>Constructor - H</v>
      </c>
      <c r="AB19" t="str">
        <f t="shared" si="6"/>
        <v>Designer - H</v>
      </c>
      <c r="AC19" t="str">
        <f t="shared" si="7"/>
        <v xml:space="preserve">Client - </v>
      </c>
      <c r="AD19" t="str">
        <f t="shared" si="8"/>
        <v xml:space="preserve">Lab - </v>
      </c>
      <c r="AE19" t="str">
        <f t="shared" si="9"/>
        <v>Verifying Records Checklists, Test and Supplier Certificates - Daily Site Report by Design Site Representative</v>
      </c>
      <c r="AI19" t="str">
        <v>Client -</v>
      </c>
    </row>
    <row r="20" spans="1:35" ht="15" customHeight="1">
      <c r="A20" s="4" t="s">
        <v>85</v>
      </c>
      <c r="B20" s="4" t="s">
        <v>86</v>
      </c>
      <c r="C20" s="5"/>
      <c r="D20" s="4" t="s">
        <v>87</v>
      </c>
      <c r="E20" s="4"/>
      <c r="F20" s="4" t="s">
        <v>88</v>
      </c>
      <c r="G20" s="4" t="s">
        <v>89</v>
      </c>
      <c r="H20" s="4"/>
      <c r="I20" s="5" t="s">
        <v>90</v>
      </c>
      <c r="J20" s="4" t="s">
        <v>0</v>
      </c>
      <c r="K20" s="4" t="s">
        <v>0</v>
      </c>
      <c r="L20" s="4"/>
      <c r="M20" s="4"/>
      <c r="N20" s="5" t="s">
        <v>78</v>
      </c>
      <c r="O20" s="4"/>
      <c r="P20" s="4"/>
      <c r="Q20" s="4"/>
      <c r="R20" s="4"/>
      <c r="U20" t="str">
        <f t="shared" si="0"/>
        <v>3.1.5 - MSE Wall Undercut Inspection</v>
      </c>
      <c r="V20" t="str">
        <f t="shared" si="1"/>
        <v>Specifications and Standards - MMA-DES-GEO-E1-SPC-3859 Clause 7.4.3</v>
      </c>
      <c r="X20" t="str">
        <f t="shared" si="2"/>
        <v xml:space="preserve">Method/Description - Visual inspection </v>
      </c>
      <c r="Y20" t="str">
        <f t="shared" si="3"/>
        <v xml:space="preserve">Test frequency - 100% of works area </v>
      </c>
      <c r="Z20" t="str">
        <f t="shared" si="4"/>
        <v>Conformance Criteria - • Where shown on the drawings. _x000D_
• The Designer will specify the depth of the undercut in materials._x000D_
• The Constructor shall treat any excavated undercut material as landscape fill or unsuitable._x000D_
Inspection to cover the benching into the exisiting ground around the undercut.</v>
      </c>
      <c r="AA20" t="str">
        <f t="shared" si="5"/>
        <v>Constructor - H</v>
      </c>
      <c r="AB20" t="str">
        <f t="shared" si="6"/>
        <v>Designer - H</v>
      </c>
      <c r="AC20" t="str">
        <f t="shared" si="7"/>
        <v xml:space="preserve">Client - </v>
      </c>
      <c r="AD20" t="str">
        <f t="shared" si="8"/>
        <v xml:space="preserve">Lab - </v>
      </c>
      <c r="AE20" t="str">
        <f t="shared" si="9"/>
        <v>Verifying Records Checklists, Test and Supplier Certificates - Daily Site Report by Design Site Representative</v>
      </c>
      <c r="AI20" t="str">
        <v>Lab -</v>
      </c>
    </row>
    <row r="21" spans="1:35" ht="15" customHeight="1">
      <c r="A21" s="4" t="s">
        <v>91</v>
      </c>
      <c r="B21" s="4" t="s">
        <v>92</v>
      </c>
      <c r="C21" s="4"/>
      <c r="D21" s="4" t="s">
        <v>93</v>
      </c>
      <c r="E21" s="4"/>
      <c r="F21" s="4" t="s">
        <v>94</v>
      </c>
      <c r="G21" s="4" t="s">
        <v>95</v>
      </c>
      <c r="H21" s="4"/>
      <c r="I21" s="4" t="s">
        <v>96</v>
      </c>
      <c r="J21" s="4" t="s">
        <v>0</v>
      </c>
      <c r="K21" s="4" t="s">
        <v>0</v>
      </c>
      <c r="L21" s="4"/>
      <c r="M21" s="4"/>
      <c r="N21" s="4" t="s">
        <v>97</v>
      </c>
      <c r="O21" s="4"/>
      <c r="P21" s="4"/>
      <c r="Q21" s="4"/>
      <c r="R21" s="4"/>
      <c r="U21" t="str">
        <f t="shared" si="0"/>
        <v>3.2.1 - Basal reinforcement installation</v>
      </c>
      <c r="V21" t="str">
        <f t="shared" si="1"/>
        <v>Specifications and Standards - IFC drawings and MMA-DES-GEO-E1-SPC-3859</v>
      </c>
      <c r="X21" t="str">
        <f t="shared" si="2"/>
        <v>Method/Description - Visual inspection of directional placement, panel length, laps, and damage</v>
      </c>
      <c r="Y21" t="str">
        <f t="shared" si="3"/>
        <v xml:space="preserve">Test frequency - During basal reinforcement installation and every 100m² of geotextile installed. </v>
      </c>
      <c r="Z21" t="str">
        <f t="shared" si="4"/>
        <v>Conformance Criteria - Ensure geogrid used is the correct type, undamaged, and directional placement, tensioning, laps, and spacing are correct</v>
      </c>
      <c r="AA21" t="str">
        <f t="shared" si="5"/>
        <v>Constructor - H</v>
      </c>
      <c r="AB21" t="str">
        <f t="shared" si="6"/>
        <v>Designer - H</v>
      </c>
      <c r="AC21" t="str">
        <f t="shared" si="7"/>
        <v xml:space="preserve">Client - </v>
      </c>
      <c r="AD21" t="str">
        <f t="shared" si="8"/>
        <v xml:space="preserve">Lab - </v>
      </c>
      <c r="AE21" t="str">
        <f t="shared" si="9"/>
        <v>Verifying Records Checklists, Test and Supplier Certificates - Geotextile Installation Checksheet</v>
      </c>
      <c r="AI21" t="str">
        <v>Verifying Records Checklists, Test and Supplier Certificates - IFC Technical Specifications</v>
      </c>
    </row>
    <row r="22" spans="1:35" ht="15" customHeight="1">
      <c r="A22" s="4" t="s">
        <v>98</v>
      </c>
      <c r="B22" s="4" t="s">
        <v>38</v>
      </c>
      <c r="C22" s="5"/>
      <c r="D22" s="4" t="s">
        <v>99</v>
      </c>
      <c r="E22" s="4"/>
      <c r="F22" s="4" t="s">
        <v>88</v>
      </c>
      <c r="G22" s="4" t="s">
        <v>100</v>
      </c>
      <c r="H22" s="4"/>
      <c r="I22" s="4" t="s">
        <v>101</v>
      </c>
      <c r="J22" s="4" t="s">
        <v>0</v>
      </c>
      <c r="K22" s="4" t="s">
        <v>0</v>
      </c>
      <c r="L22" s="4"/>
      <c r="M22" s="4"/>
      <c r="N22" s="4" t="s">
        <v>102</v>
      </c>
      <c r="O22" s="4"/>
      <c r="P22" s="4"/>
      <c r="Q22" s="4"/>
      <c r="R22" s="4"/>
      <c r="U22" t="str">
        <f t="shared" si="0"/>
        <v xml:space="preserve">3.2.2 - Subsoil Drainage Backfill </v>
      </c>
      <c r="V22" t="str">
        <f t="shared" si="1"/>
        <v>Specifications and Standards - MMA-DES-GEO-E1-SPC-3859 Section 9</v>
      </c>
      <c r="X22" t="str">
        <f t="shared" si="2"/>
        <v xml:space="preserve">Method/Description - Visual inspection </v>
      </c>
      <c r="Y22" t="str">
        <f t="shared" si="3"/>
        <v>Test frequency - Prior to Backfilling</v>
      </c>
      <c r="Z22" t="str">
        <f t="shared" si="4"/>
        <v>Conformance Criteria - Subsoils drains to be checked that they are being installed as per the earthworks specification and drawings</v>
      </c>
      <c r="AA22" t="str">
        <f t="shared" si="5"/>
        <v>Constructor - H</v>
      </c>
      <c r="AB22" t="str">
        <f t="shared" si="6"/>
        <v>Designer - H</v>
      </c>
      <c r="AC22" t="str">
        <f t="shared" si="7"/>
        <v xml:space="preserve">Client - </v>
      </c>
      <c r="AD22" t="str">
        <f t="shared" si="8"/>
        <v xml:space="preserve">Lab - </v>
      </c>
      <c r="AE22" t="str">
        <f t="shared" si="9"/>
        <v>Verifying Records Checklists, Test and Supplier Certificates - Subsoil Installation Checklist</v>
      </c>
      <c r="AI22" t="str">
        <v>1.03 - IFC drawings</v>
      </c>
    </row>
    <row r="23" spans="1:35" ht="15" customHeight="1">
      <c r="A23" s="4" t="s">
        <v>103</v>
      </c>
      <c r="B23" s="4" t="s">
        <v>104</v>
      </c>
      <c r="C23" s="4"/>
      <c r="D23" s="4" t="s">
        <v>87</v>
      </c>
      <c r="E23" s="4"/>
      <c r="F23" s="4" t="s">
        <v>105</v>
      </c>
      <c r="G23" s="5" t="s">
        <v>106</v>
      </c>
      <c r="H23" s="4"/>
      <c r="I23" s="5" t="s">
        <v>107</v>
      </c>
      <c r="J23" s="4" t="s">
        <v>2</v>
      </c>
      <c r="K23" s="4" t="s">
        <v>4</v>
      </c>
      <c r="L23" s="4"/>
      <c r="M23" s="4" t="s">
        <v>32</v>
      </c>
      <c r="N23" s="4" t="s">
        <v>108</v>
      </c>
      <c r="O23" s="4"/>
      <c r="P23" s="4"/>
      <c r="Q23" s="4"/>
      <c r="R23" s="4"/>
      <c r="U23" t="str">
        <f t="shared" si="0"/>
        <v>3.2.7 - insitu fill testing-Plateau Test</v>
      </c>
      <c r="V23" t="str">
        <f t="shared" si="1"/>
        <v>Specifications and Standards - MMA-DES-GEO-E1-SPC-3859 Clause 7.4.3</v>
      </c>
      <c r="X23" t="str">
        <f t="shared" si="2"/>
        <v>Method/Description - Plateau Test</v>
      </c>
      <c r="Y23" t="str">
        <f t="shared" si="3"/>
        <v xml:space="preserve">Test frequency - Structural Fill - 1 test per material type per fill _x000D_
MSE Fill - 1 test per material type per fill </v>
      </c>
      <c r="Z23" t="str">
        <f t="shared" si="4"/>
        <v xml:space="preserve">Conformance Criteria - Reviewed by designer </v>
      </c>
      <c r="AA23" t="str">
        <f t="shared" si="5"/>
        <v>Constructor - W</v>
      </c>
      <c r="AB23" t="str">
        <f t="shared" si="6"/>
        <v>Designer - R</v>
      </c>
      <c r="AC23" t="str">
        <f t="shared" si="7"/>
        <v xml:space="preserve">Client - </v>
      </c>
      <c r="AD23" t="str">
        <f t="shared" si="8"/>
        <v>Lab - I</v>
      </c>
      <c r="AE23" t="str">
        <f t="shared" si="9"/>
        <v xml:space="preserve">Verifying Records Checklists, Test and Supplier Certificates - Test report </v>
      </c>
      <c r="AI23" t="str">
        <v>Specifications and Standards -  IFC drawings</v>
      </c>
    </row>
    <row r="24" spans="1:35" ht="15" customHeight="1">
      <c r="A24" s="4" t="s">
        <v>109</v>
      </c>
      <c r="B24" s="4" t="s">
        <v>110</v>
      </c>
      <c r="C24" s="4"/>
      <c r="D24" s="4" t="s">
        <v>87</v>
      </c>
      <c r="E24" s="5"/>
      <c r="F24" s="4" t="s">
        <v>111</v>
      </c>
      <c r="G24" s="5" t="s">
        <v>112</v>
      </c>
      <c r="H24" s="4"/>
      <c r="I24" s="5" t="s">
        <v>113</v>
      </c>
      <c r="J24" s="4" t="s">
        <v>2</v>
      </c>
      <c r="K24" s="4" t="s">
        <v>4</v>
      </c>
      <c r="L24" s="4"/>
      <c r="M24" s="4" t="s">
        <v>32</v>
      </c>
      <c r="N24" s="4" t="s">
        <v>108</v>
      </c>
      <c r="O24" s="4"/>
      <c r="P24" s="4"/>
      <c r="Q24" s="4"/>
      <c r="R24" s="4"/>
      <c r="U24" t="str">
        <f t="shared" si="0"/>
        <v xml:space="preserve">3.2.8 - insitu fill testing-In situ moisture content and density </v>
      </c>
      <c r="V24" t="str">
        <f t="shared" si="1"/>
        <v>Specifications and Standards - MMA-DES-GEO-E1-SPC-3859 Clause 7.4.3</v>
      </c>
      <c r="X24" t="str">
        <f t="shared" si="2"/>
        <v xml:space="preserve">Method/Description - In situ moisture content and density </v>
      </c>
      <c r="Y24" t="str">
        <f t="shared" si="3"/>
        <v>Test frequency - Structural Fill - 1 test per 1 m lift per 100m length, Heavy compaction and standard compaction areas outlined in RFI00057   _x000D_
MSE Fill - 1 test per 1 m lift per 100m length_x000D_
GAP 65 - 4 tests per 1 m lift per 100m length</v>
      </c>
      <c r="Z24" t="str">
        <f t="shared" si="4"/>
        <v>Conformance Criteria - Structural Fill -  average &gt; 95% MDD All tests &gt; 92%,  _x000D_
GAP65 -  Average &gt; 98% MDD All tests &gt; 95%,_x000D_
MSE Fill -  Average &gt; 95% MDD All tests &gt; 25%,</v>
      </c>
      <c r="AA24" t="str">
        <f t="shared" si="5"/>
        <v>Constructor - W</v>
      </c>
      <c r="AB24" t="str">
        <f t="shared" si="6"/>
        <v>Designer - R</v>
      </c>
      <c r="AC24" t="str">
        <f t="shared" si="7"/>
        <v xml:space="preserve">Client - </v>
      </c>
      <c r="AD24" t="str">
        <f t="shared" si="8"/>
        <v>Lab - I</v>
      </c>
      <c r="AE24" t="str">
        <f t="shared" si="9"/>
        <v xml:space="preserve">Verifying Records Checklists, Test and Supplier Certificates - Test report </v>
      </c>
      <c r="AI24" t="str">
        <v>Method/Description - Document Review</v>
      </c>
    </row>
    <row r="25" spans="1:35" ht="15" customHeight="1">
      <c r="A25" s="4" t="s">
        <v>114</v>
      </c>
      <c r="B25" s="4" t="s">
        <v>115</v>
      </c>
      <c r="C25" s="4"/>
      <c r="D25" s="4" t="s">
        <v>87</v>
      </c>
      <c r="E25" s="4"/>
      <c r="F25" s="4" t="s">
        <v>116</v>
      </c>
      <c r="G25" s="5" t="s">
        <v>117</v>
      </c>
      <c r="H25" s="5" t="s">
        <v>118</v>
      </c>
      <c r="I25" s="5" t="s">
        <v>119</v>
      </c>
      <c r="J25" s="4" t="s">
        <v>2</v>
      </c>
      <c r="K25" s="4" t="s">
        <v>4</v>
      </c>
      <c r="L25" s="4"/>
      <c r="M25" s="4" t="s">
        <v>32</v>
      </c>
      <c r="N25" s="4" t="s">
        <v>120</v>
      </c>
      <c r="O25" s="4"/>
      <c r="P25" s="4"/>
      <c r="Q25" s="4"/>
      <c r="R25" s="4"/>
      <c r="U25" t="str">
        <f t="shared" si="0"/>
        <v>3.2.9 - insitu fill testing- Strength</v>
      </c>
      <c r="V25" t="str">
        <f t="shared" si="1"/>
        <v>Specifications and Standards - MMA-DES-GEO-E1-SPC-3859 Clause 7.4.3</v>
      </c>
      <c r="X25" t="str">
        <f t="shared" si="2"/>
        <v xml:space="preserve">Method/Description - Scala penetrometer </v>
      </c>
      <c r="Y25" t="str">
        <f t="shared" si="3"/>
        <v xml:space="preserve">Test frequency - Scala_x000D_
Structural fill - 1 test per layer per 100m_x000D_
MSE Fill - 1 Test per layer per 100m_x000D_
_x000D_
 </v>
      </c>
      <c r="Z25" t="str">
        <f t="shared" si="4"/>
        <v>Conformance Criteria - MSE Fill -  The number of blows per 100mm to drive the scala penetrometer from a depth of 100 to 1000mm below the fill surface shall not be less than 5_x000D_
Structural fill -  The number of blows per 100mm to drive the scala penetrometer from a depth of 100 to 1000mm below the fill surface shall not be less than 5</v>
      </c>
      <c r="AA25" t="str">
        <f t="shared" si="5"/>
        <v>Constructor - W</v>
      </c>
      <c r="AB25" t="str">
        <f t="shared" si="6"/>
        <v>Designer - R</v>
      </c>
      <c r="AC25" t="str">
        <f t="shared" si="7"/>
        <v xml:space="preserve">Client - </v>
      </c>
      <c r="AD25" t="str">
        <f t="shared" si="8"/>
        <v>Lab - I</v>
      </c>
      <c r="AE25" t="str">
        <f t="shared" si="9"/>
        <v xml:space="preserve">Verifying Records Checklists, Test and Supplier Certificates - test report </v>
      </c>
      <c r="AI25" t="str">
        <v>Test frequency - Prior to works 
commencing</v>
      </c>
    </row>
    <row r="26" spans="1:35" ht="15" customHeight="1">
      <c r="A26" s="4">
        <v>4.01</v>
      </c>
      <c r="B26" s="4" t="s">
        <v>121</v>
      </c>
      <c r="C26" s="4"/>
      <c r="D26" s="4"/>
      <c r="E26" s="5"/>
      <c r="F26" s="4" t="s">
        <v>122</v>
      </c>
      <c r="G26" s="4" t="s">
        <v>123</v>
      </c>
      <c r="H26" s="4"/>
      <c r="I26" s="4" t="s">
        <v>124</v>
      </c>
      <c r="J26" s="4" t="s">
        <v>0</v>
      </c>
      <c r="K26" s="4"/>
      <c r="L26" s="4"/>
      <c r="M26" s="4"/>
      <c r="N26" s="4" t="s">
        <v>125</v>
      </c>
      <c r="O26" s="4"/>
      <c r="P26" s="4"/>
      <c r="Q26" s="4"/>
      <c r="R26" s="4"/>
      <c r="U26" t="str">
        <f t="shared" si="0"/>
        <v>4.01 - Survey As-builts</v>
      </c>
      <c r="V26" t="str">
        <f t="shared" si="1"/>
        <v xml:space="preserve">Specifications and Standards - </v>
      </c>
      <c r="X26" t="str">
        <f t="shared" si="2"/>
        <v xml:space="preserve">Method/Description - Survey As-built </v>
      </c>
      <c r="Y26" t="str">
        <f t="shared" si="3"/>
        <v xml:space="preserve">Test frequency - During construction and at end </v>
      </c>
      <c r="Z26" t="str">
        <f t="shared" si="4"/>
        <v>Conformance Criteria - Ensure all features and buried items are captured.</v>
      </c>
      <c r="AA26" t="str">
        <f t="shared" si="5"/>
        <v>Constructor - H</v>
      </c>
      <c r="AB26" t="str">
        <f t="shared" si="6"/>
        <v xml:space="preserve">Designer - </v>
      </c>
      <c r="AC26" t="str">
        <f t="shared" si="7"/>
        <v xml:space="preserve">Client - </v>
      </c>
      <c r="AD26" t="str">
        <f t="shared" si="8"/>
        <v xml:space="preserve">Lab - </v>
      </c>
      <c r="AE26" t="str">
        <f t="shared" si="9"/>
        <v xml:space="preserve">Verifying Records Checklists, Test and Supplier Certificates - CAD files </v>
      </c>
      <c r="AI26" t="str">
        <v>Conformance Criteria - Ensure all drawings are approved and of the latest revision, or written approval from PAB</v>
      </c>
    </row>
    <row r="27" spans="1:35" ht="15" customHeight="1">
      <c r="A27" s="4">
        <v>4.0199999999999996</v>
      </c>
      <c r="B27" s="4" t="s">
        <v>126</v>
      </c>
      <c r="C27" s="4"/>
      <c r="D27" s="4"/>
      <c r="E27" s="5"/>
      <c r="F27" s="4" t="s">
        <v>127</v>
      </c>
      <c r="G27" s="4" t="s">
        <v>128</v>
      </c>
      <c r="H27" s="4"/>
      <c r="I27" s="5" t="s">
        <v>129</v>
      </c>
      <c r="J27" s="4" t="s">
        <v>0</v>
      </c>
      <c r="K27" s="4" t="s">
        <v>0</v>
      </c>
      <c r="L27" s="4"/>
      <c r="M27" s="4"/>
      <c r="N27" s="4" t="s">
        <v>130</v>
      </c>
      <c r="O27" s="4"/>
      <c r="P27" s="4"/>
      <c r="Q27" s="4"/>
      <c r="R27" s="4"/>
      <c r="U27" t="str">
        <f t="shared" si="0"/>
        <v xml:space="preserve">4.02 - As-builts </v>
      </c>
      <c r="V27" t="str">
        <f t="shared" si="1"/>
        <v xml:space="preserve">Specifications and Standards - </v>
      </c>
      <c r="X27" t="str">
        <f t="shared" si="2"/>
        <v xml:space="preserve">Method/Description - Red Pen Mark up </v>
      </c>
      <c r="Y27" t="str">
        <f t="shared" si="3"/>
        <v xml:space="preserve">Test frequency - End of Construction </v>
      </c>
      <c r="Z27" t="str">
        <f t="shared" si="4"/>
        <v xml:space="preserve">Conformance Criteria - All variances captured </v>
      </c>
      <c r="AA27" t="str">
        <f t="shared" si="5"/>
        <v>Constructor - H</v>
      </c>
      <c r="AB27" t="str">
        <f t="shared" si="6"/>
        <v>Designer - H</v>
      </c>
      <c r="AC27" t="str">
        <f t="shared" si="7"/>
        <v xml:space="preserve">Client - </v>
      </c>
      <c r="AD27" t="str">
        <f t="shared" si="8"/>
        <v xml:space="preserve">Lab - </v>
      </c>
      <c r="AE27" t="str">
        <f t="shared" si="9"/>
        <v>Verifying Records Checklists, Test and Supplier Certificates - Red pen mark ups</v>
      </c>
      <c r="AI27" t="str">
        <v>Constructor - H</v>
      </c>
    </row>
    <row r="28" spans="1:35" ht="15" customHeight="1">
      <c r="A28" s="4"/>
      <c r="B28" s="4"/>
      <c r="C28" s="4"/>
      <c r="D28" s="4"/>
      <c r="E28" s="4"/>
      <c r="F28" s="4"/>
      <c r="G28" s="4"/>
      <c r="H28" s="4"/>
      <c r="I28" s="5"/>
      <c r="J28" s="4"/>
      <c r="K28" s="4"/>
      <c r="L28" s="4"/>
      <c r="M28" s="4"/>
      <c r="N28" s="4"/>
      <c r="O28" s="4"/>
      <c r="P28" s="4"/>
      <c r="Q28" s="4"/>
      <c r="R28" s="4"/>
      <c r="AI28" t="str">
        <v>Designer - H</v>
      </c>
    </row>
    <row r="29" spans="1:35" ht="15" customHeight="1">
      <c r="A29" s="4"/>
      <c r="B29" s="4"/>
      <c r="C29" s="5"/>
      <c r="D29" s="4"/>
      <c r="E29" s="5"/>
      <c r="F29" s="4"/>
      <c r="G29" s="4"/>
      <c r="H29" s="5"/>
      <c r="I29" s="5"/>
      <c r="J29" s="4"/>
      <c r="K29" s="4"/>
      <c r="L29" s="4"/>
      <c r="M29" s="4"/>
      <c r="N29" s="4"/>
      <c r="O29" s="4"/>
      <c r="P29" s="4"/>
      <c r="Q29" s="4"/>
      <c r="R29" s="4"/>
      <c r="AI29" t="str">
        <v>Client -</v>
      </c>
    </row>
    <row r="30" spans="1:35" ht="15" customHeight="1">
      <c r="A30" s="4"/>
      <c r="B30" s="4"/>
      <c r="C30" s="4"/>
      <c r="D30" s="4"/>
      <c r="E30" s="4"/>
      <c r="F30" s="4"/>
      <c r="G30" s="4"/>
      <c r="H30" s="4"/>
      <c r="I30" s="5"/>
      <c r="J30" s="4"/>
      <c r="K30" s="4"/>
      <c r="L30" s="4"/>
      <c r="M30" s="4"/>
      <c r="N30" s="4"/>
      <c r="O30" s="4"/>
      <c r="P30" s="4"/>
      <c r="Q30" s="4"/>
      <c r="R30" s="4"/>
      <c r="AI30" t="str">
        <v>Lab -</v>
      </c>
    </row>
    <row r="31" spans="1:35" ht="15" customHeight="1">
      <c r="A31" s="4"/>
      <c r="B31" s="4"/>
      <c r="C31" s="4"/>
      <c r="D31" s="4"/>
      <c r="E31" s="4"/>
      <c r="F31" s="4"/>
      <c r="G31" s="4"/>
      <c r="H31" s="4"/>
      <c r="I31" s="5"/>
      <c r="J31" s="4"/>
      <c r="K31" s="4"/>
      <c r="L31" s="4"/>
      <c r="M31" s="4"/>
      <c r="N31" s="4"/>
      <c r="O31" s="4"/>
      <c r="P31" s="4"/>
      <c r="Q31" s="4"/>
      <c r="R31" s="4"/>
      <c r="AI31" t="str">
        <v>Verifying Records Checklists, Test and Supplier Certificates - IFC Drawings upload into InEight</v>
      </c>
    </row>
    <row r="32" spans="1:35" ht="15" customHeight="1">
      <c r="A32" s="4"/>
      <c r="B32" s="4"/>
      <c r="C32" s="4"/>
      <c r="D32" s="4"/>
      <c r="E32" s="5"/>
      <c r="F32" s="4"/>
      <c r="G32" s="4"/>
      <c r="H32" s="4"/>
      <c r="I32" s="4"/>
      <c r="J32" s="4"/>
      <c r="K32" s="4"/>
      <c r="L32" s="4"/>
      <c r="M32" s="4"/>
      <c r="N32" s="4"/>
      <c r="O32" s="4"/>
      <c r="P32" s="4"/>
      <c r="Q32" s="4"/>
      <c r="R32" s="4"/>
      <c r="AI32" t="str">
        <v>1.04 - Approved earthworks model</v>
      </c>
    </row>
    <row r="33" spans="1:35" ht="15" customHeight="1">
      <c r="A33" s="4"/>
      <c r="B33" s="4"/>
      <c r="C33" s="4"/>
      <c r="D33" s="4"/>
      <c r="E33" s="5"/>
      <c r="F33" s="4"/>
      <c r="G33" s="4"/>
      <c r="H33" s="4"/>
      <c r="I33" s="5"/>
      <c r="J33" s="4"/>
      <c r="K33" s="4"/>
      <c r="L33" s="4"/>
      <c r="M33" s="4"/>
      <c r="N33" s="4"/>
      <c r="O33" s="4"/>
      <c r="P33" s="4"/>
      <c r="Q33" s="4"/>
      <c r="R33" s="4"/>
      <c r="AI33" t="str">
        <v>Specifications and Standards -</v>
      </c>
    </row>
    <row r="34" spans="1:35" ht="15" customHeight="1">
      <c r="A34" s="4"/>
      <c r="B34" s="4"/>
      <c r="C34" s="4"/>
      <c r="D34" s="4"/>
      <c r="E34" s="4"/>
      <c r="F34" s="4"/>
      <c r="G34" s="4"/>
      <c r="H34" s="4"/>
      <c r="I34" s="5"/>
      <c r="J34" s="4"/>
      <c r="K34" s="4"/>
      <c r="L34" s="4"/>
      <c r="M34" s="4"/>
      <c r="N34" s="4"/>
      <c r="O34" s="4"/>
      <c r="P34" s="4"/>
      <c r="Q34" s="4"/>
      <c r="R34" s="4"/>
      <c r="AI34" t="str">
        <v>Method/Description - Document Review</v>
      </c>
    </row>
    <row r="35" spans="1:35" ht="15" customHeight="1">
      <c r="I35" s="1"/>
      <c r="AI35" t="str">
        <v>Test frequency - Every new Earthworks Model and prior to work commencing</v>
      </c>
    </row>
    <row r="36" spans="1:35" ht="15" customHeight="1">
      <c r="E36" s="1"/>
      <c r="AI36" t="str">
        <v>Conformance Criteria - Designer to confirm and approve models to be loaded on the equipment</v>
      </c>
    </row>
    <row r="37" spans="1:35" ht="15" customHeight="1">
      <c r="E37" s="1"/>
      <c r="I37" s="1"/>
      <c r="AI37" t="str">
        <v>Constructor - H</v>
      </c>
    </row>
    <row r="38" spans="1:35" ht="15" customHeight="1">
      <c r="C38" s="1"/>
      <c r="I38" s="1"/>
      <c r="AI38" t="str">
        <v>Designer - H</v>
      </c>
    </row>
    <row r="39" spans="1:35" ht="15" customHeight="1">
      <c r="H39" s="1"/>
      <c r="AI39" t="str">
        <v>Client -</v>
      </c>
    </row>
    <row r="40" spans="1:35" ht="15" customHeight="1">
      <c r="H40" s="1"/>
      <c r="AI40" t="str">
        <v>Lab -</v>
      </c>
    </row>
    <row r="41" spans="1:35" ht="15" customHeight="1">
      <c r="E41" s="1"/>
      <c r="AI41" t="str">
        <v>Verifying Records Checklists, Test and Supplier Certificates - Earthworks model approval</v>
      </c>
    </row>
    <row r="42" spans="1:35" ht="15" customHeight="1">
      <c r="I42" s="1"/>
      <c r="AI42" t="str">
        <v>1.05 - Approval of stockpile location</v>
      </c>
    </row>
    <row r="43" spans="1:35" ht="15" customHeight="1">
      <c r="AI43" t="str">
        <v>Specifications and Standards - MMA-DES-GEO-E1-SPC-3859</v>
      </c>
    </row>
    <row r="44" spans="1:35" ht="15" customHeight="1">
      <c r="AI44" t="str">
        <v>Method/Description - Document Review CHAR(AMP) Approval</v>
      </c>
    </row>
    <row r="45" spans="1:35" ht="15" customHeight="1">
      <c r="AI45" t="str">
        <v>Test frequency - Prior to works commencing</v>
      </c>
    </row>
    <row r="46" spans="1:35" ht="15" customHeight="1">
      <c r="AI46" t="str">
        <v>Conformance Criteria - Approved stockpile location</v>
      </c>
    </row>
    <row r="47" spans="1:35" ht="15" customHeight="1">
      <c r="AI47" t="str">
        <v>Constructor - H</v>
      </c>
    </row>
    <row r="48" spans="1:35" ht="15" customHeight="1">
      <c r="AI48" t="str">
        <v>Designer - H</v>
      </c>
    </row>
    <row r="49" spans="35:35" ht="15" customHeight="1">
      <c r="AI49" t="str">
        <v>Client -</v>
      </c>
    </row>
    <row r="50" spans="35:35" ht="15" customHeight="1">
      <c r="AI50" t="str">
        <v>Lab -</v>
      </c>
    </row>
    <row r="51" spans="35:35" ht="15" customHeight="1">
      <c r="AI51" t="str">
        <v>Verifying Records Checklists, Test and Supplier Certificates - RFI of Approval of stockpile location</v>
      </c>
    </row>
    <row r="52" spans="35:35" ht="15" customHeight="1">
      <c r="AI52" t="str">
        <v>2.01 - Determination of the dry density/water content relationship (Heavy Compaction) for Structural Fill Material</v>
      </c>
    </row>
    <row r="53" spans="35:35" ht="15" customHeight="1">
      <c r="AI53" t="str">
        <v>Specifications and Standards - MMA-DES-GEO-E1-SPC-3859 Table 4.2, 7.1 CHAR(AMP) 7.2</v>
      </c>
    </row>
    <row r="54" spans="35:35" ht="15" customHeight="1">
      <c r="AI54" t="str">
        <v>Method/Description - NZS 4402:1986, Test 4.1.2</v>
      </c>
    </row>
    <row r="55" spans="35:35" ht="15" customHeight="1">
      <c r="AI55" t="str">
        <v>Test frequency - 1 Per 2,500m3 (Structural Fill)</v>
      </c>
    </row>
    <row r="56" spans="35:35" ht="15" customHeight="1">
      <c r="AI56" t="str">
        <v>Conformance Criteria - N/A</v>
      </c>
    </row>
    <row r="57" spans="35:35" ht="15" customHeight="1">
      <c r="AI57" t="str">
        <v>Constructor - H</v>
      </c>
    </row>
    <row r="58" spans="35:35" ht="15" customHeight="1">
      <c r="AI58" t="str">
        <v>Designer - R</v>
      </c>
    </row>
    <row r="59" spans="35:35" ht="15" customHeight="1">
      <c r="AI59" t="str">
        <v>Client -</v>
      </c>
    </row>
    <row r="60" spans="35:35" ht="15" customHeight="1">
      <c r="AI60" t="str">
        <v>Lab - I</v>
      </c>
    </row>
    <row r="61" spans="35:35" ht="15" customHeight="1">
      <c r="AI61" t="str">
        <v>Verifying Records Checklists, Test and Supplier Certificates - MDD Test Report</v>
      </c>
    </row>
    <row r="62" spans="35:35" ht="15" customHeight="1">
      <c r="AI62" t="str">
        <v>2.02 - Atterberg limits test for Structural Fill Material</v>
      </c>
    </row>
    <row r="63" spans="35:35" ht="15" customHeight="1">
      <c r="AI63" t="str">
        <v>Specifications and Standards - MMA-DES-GEO-E1-SPC-3859 Table 4.2, 7.1 CHAR(AMP) 7.2</v>
      </c>
    </row>
    <row r="64" spans="35:35" ht="15" customHeight="1">
      <c r="AI64" t="str">
        <v>Method/Description - NZS 4402:1986, Test 2.2, 2.3 CHAR(AMP) 2.4</v>
      </c>
    </row>
    <row r="65" spans="35:35" ht="15" customHeight="1">
      <c r="AI65" t="str">
        <v>Test frequency - 1 Per 2,500m3 (Structural Fill)</v>
      </c>
    </row>
    <row r="66" spans="35:35" ht="15" customHeight="1">
      <c r="AI66" t="str">
        <v>Conformance Criteria - Liquid Limit less than 50%</v>
      </c>
    </row>
    <row r="67" spans="35:35" ht="15" customHeight="1">
      <c r="AI67" t="str">
        <v>Constructor - H</v>
      </c>
    </row>
    <row r="68" spans="35:35" ht="15" customHeight="1">
      <c r="AI68" t="str">
        <v>Designer - R</v>
      </c>
    </row>
    <row r="69" spans="35:35" ht="15" customHeight="1">
      <c r="AI69" t="str">
        <v>Client -</v>
      </c>
    </row>
    <row r="70" spans="35:35" ht="15" customHeight="1">
      <c r="AI70" t="str">
        <v>Lab - I</v>
      </c>
    </row>
    <row r="71" spans="35:35" ht="15" customHeight="1">
      <c r="AI71" t="str">
        <v>Verifying Records Checklists, Test and Supplier Certificates - Test Report</v>
      </c>
    </row>
    <row r="72" spans="35:35" ht="15" customHeight="1">
      <c r="AI72" t="str">
        <v>2.03 - Subsoil Drainage Backfill</v>
      </c>
    </row>
    <row r="73" spans="35:35" ht="15" customHeight="1">
      <c r="AI73" t="str">
        <v>Specifications and Standards - MMA-DES-GEO-E1-SPC-3859 Table 4.2, 7.1 CHAR(AMP) 7.2</v>
      </c>
    </row>
    <row r="74" spans="35:35" ht="15" customHeight="1">
      <c r="AI74" t="str">
        <v>Method/Description - NZS 4402:1986, Test 2.8</v>
      </c>
    </row>
    <row r="75" spans="35:35" ht="15" customHeight="1">
      <c r="AI75" t="str">
        <v>Test frequency - Source Approval 3 no. tests + 1 test per 500m3</v>
      </c>
    </row>
    <row r="76" spans="35:35" ht="15" customHeight="1">
      <c r="AI76" t="str">
        <v>Conformance Criteria - Crushing Resistance - CHAR(LESS)10% fines passing 2.36mm</v>
      </c>
    </row>
    <row r="77" spans="35:35" ht="15" customHeight="1">
      <c r="AI77" t="str">
        <v>Constructor - H</v>
      </c>
    </row>
    <row r="78" spans="35:35" ht="15" customHeight="1">
      <c r="AI78" t="str">
        <v>Designer - R</v>
      </c>
    </row>
    <row r="79" spans="35:35" ht="15" customHeight="1">
      <c r="AI79" t="str">
        <v>Client -</v>
      </c>
    </row>
    <row r="80" spans="35:35" ht="15" customHeight="1">
      <c r="AI80" t="str">
        <v>Lab -</v>
      </c>
    </row>
    <row r="81" spans="35:35" ht="15" customHeight="1">
      <c r="AI81" t="str">
        <v>Verifying Records Checklists, Test and Supplier Certificates - Material Compliance Certificate</v>
      </c>
    </row>
    <row r="82" spans="35:35" ht="15" customHeight="1">
      <c r="AI82" t="str">
        <v>2.04 - Subsoil Drainage Backfill</v>
      </c>
    </row>
    <row r="83" spans="35:35" ht="15" customHeight="1">
      <c r="AI83" t="str">
        <v>Specifications and Standards - MMA-DES-GEO-E1-SPC-3859 Table 4.2, 7.1 CHAR(AMP) 7.2</v>
      </c>
    </row>
    <row r="84" spans="35:35" ht="15" customHeight="1">
      <c r="AI84" t="str">
        <v>Method/Description - Constant Head Permeability of Aggregate: LAP2</v>
      </c>
    </row>
    <row r="85" spans="35:35" ht="15" customHeight="1">
      <c r="AI85" t="str">
        <v>Test frequency - Source Approval 3 no. tests</v>
      </c>
    </row>
    <row r="86" spans="35:35" ht="15" customHeight="1">
      <c r="AI86" t="str">
        <v>Conformance Criteria - Permeability - &gt;/= 1x10^-4 m/s</v>
      </c>
    </row>
    <row r="87" spans="35:35" ht="15" customHeight="1">
      <c r="AI87" t="str">
        <v>Constructor - H</v>
      </c>
    </row>
    <row r="88" spans="35:35" ht="15" customHeight="1">
      <c r="AI88" t="str">
        <v>Designer - R</v>
      </c>
    </row>
    <row r="89" spans="35:35" ht="15" customHeight="1">
      <c r="AI89" t="str">
        <v>Client -</v>
      </c>
    </row>
    <row r="90" spans="35:35" ht="15" customHeight="1">
      <c r="AI90" t="str">
        <v>Lab -</v>
      </c>
    </row>
    <row r="91" spans="35:35" ht="15" customHeight="1">
      <c r="AI91" t="str">
        <v>Verifying Records Checklists, Test and Supplier Certificates - Material Compliance Certificate</v>
      </c>
    </row>
    <row r="92" spans="35:35" ht="15" customHeight="1">
      <c r="AI92" t="str">
        <v>2.05 - High Strength Geo Grid</v>
      </c>
    </row>
    <row r="93" spans="35:35" ht="15" customHeight="1">
      <c r="AI93" t="str">
        <v>Specifications and Standards - MMA-DES-GEO-E1-SPC-3859 Clause 4.17</v>
      </c>
    </row>
    <row r="94" spans="35:35" ht="15" customHeight="1">
      <c r="AI94" t="str">
        <v>Method/Description - Designer Approval</v>
      </c>
    </row>
    <row r="95" spans="35:35" ht="15" customHeight="1">
      <c r="AI95" t="str">
        <v>Test frequency - Once Prior to commence</v>
      </c>
    </row>
    <row r="96" spans="35:35" ht="15" customHeight="1">
      <c r="AI96" t="str">
        <v>Conformance Criteria - Use the Specific high strength Geotextiles as per IFC Drawings, RFI to be submitted to designers for use of alternative</v>
      </c>
    </row>
    <row r="97" spans="35:35" ht="15" customHeight="1">
      <c r="AI97" t="str">
        <v>Constructor - H</v>
      </c>
    </row>
    <row r="98" spans="35:35" ht="15" customHeight="1">
      <c r="AI98" t="str">
        <v>Designer - R</v>
      </c>
    </row>
    <row r="99" spans="35:35" ht="15" customHeight="1">
      <c r="AI99" t="str">
        <v>Client -</v>
      </c>
    </row>
    <row r="100" spans="35:35" ht="15" customHeight="1">
      <c r="AI100" t="str">
        <v>Lab -</v>
      </c>
    </row>
    <row r="101" spans="35:35" ht="15" customHeight="1">
      <c r="AI101" t="str">
        <v>Verifying Records Checklists, Test and Supplier Certificates - Material Compliance Certificate</v>
      </c>
    </row>
    <row r="102" spans="35:35" ht="15" customHeight="1">
      <c r="AI102" t="str">
        <v>2.06 - Determination of the dry density/water content relationship (Heavy Compaction) GAP 65 Material</v>
      </c>
    </row>
    <row r="103" spans="35:35" ht="15" customHeight="1">
      <c r="AI103" t="str">
        <v>Specifications and Standards - MMA-DES-GEO-E1-SPC-3859 Table 4.1, 7.1 CHAR(AMP) 7.2</v>
      </c>
    </row>
    <row r="104" spans="35:35" ht="15" customHeight="1">
      <c r="AI104" t="str">
        <v>Method/Description - NZS 4402:1986, Test 4.1.2</v>
      </c>
    </row>
    <row r="105" spans="35:35" ht="15" customHeight="1">
      <c r="AI105" t="str">
        <v>Test frequency - Source approval 3 no. tests</v>
      </c>
    </row>
    <row r="106" spans="35:35" ht="15" customHeight="1">
      <c r="AI106" t="str">
        <v>Conformance Criteria - Report Only</v>
      </c>
    </row>
    <row r="107" spans="35:35" ht="15" customHeight="1">
      <c r="AI107" t="str">
        <v>Constructor - H</v>
      </c>
    </row>
    <row r="108" spans="35:35" ht="15" customHeight="1">
      <c r="AI108" t="str">
        <v>Designer - R</v>
      </c>
    </row>
    <row r="109" spans="35:35" ht="15" customHeight="1">
      <c r="AI109" t="str">
        <v>Client -</v>
      </c>
    </row>
    <row r="110" spans="35:35" ht="15" customHeight="1">
      <c r="AI110" t="str">
        <v>Lab - I</v>
      </c>
    </row>
    <row r="111" spans="35:35" ht="15" customHeight="1">
      <c r="AI111" t="str">
        <v>Verifying Records Checklists, Test and Supplier Certificates - MDD Test Report</v>
      </c>
    </row>
    <row r="112" spans="35:35" ht="15" customHeight="1">
      <c r="AI112" t="str">
        <v>2.07 - Particle size distribution (PSD) Test for GAP 65 material</v>
      </c>
    </row>
    <row r="113" spans="35:35" ht="15" customHeight="1">
      <c r="AI113" t="str">
        <v>Specifications and Standards - MMA-DES-GEO-E1-SPC-3859 Table 4.1, 7.1 CHAR(AMP) 7.2</v>
      </c>
    </row>
    <row r="114" spans="35:35" ht="15" customHeight="1">
      <c r="AI114" t="str">
        <v>Method/Description - NZS 4402:1986, Test 2.8</v>
      </c>
    </row>
    <row r="115" spans="35:35" ht="15" customHeight="1">
      <c r="AI115" t="str">
        <v>Test frequency - 
Source approval 3 no. tests then every 2000m3.</v>
      </c>
    </row>
    <row r="116" spans="35:35" ht="15" customHeight="1">
      <c r="AI116" t="str">
        <v>Conformance Criteria -</v>
      </c>
    </row>
    <row r="117" spans="35:35" ht="15" customHeight="1">
      <c r="AI117" t="str">
        <v>Constructor - H</v>
      </c>
    </row>
    <row r="118" spans="35:35" ht="15" customHeight="1">
      <c r="AI118" t="str">
        <v>Designer - H</v>
      </c>
    </row>
    <row r="119" spans="35:35" ht="15" customHeight="1">
      <c r="AI119" t="str">
        <v>Client -</v>
      </c>
    </row>
    <row r="120" spans="35:35" ht="15" customHeight="1">
      <c r="AI120" t="str">
        <v>Lab - I</v>
      </c>
    </row>
    <row r="121" spans="35:35" ht="15" customHeight="1">
      <c r="AI121" t="str">
        <v>Verifying Records Checklists, Test and Supplier Certificates - PSD Test Report</v>
      </c>
    </row>
    <row r="122" spans="35:35" ht="15" customHeight="1">
      <c r="AI122" t="str">
        <v>2.08 - Permeability test for GAP 65 material</v>
      </c>
    </row>
    <row r="123" spans="35:35" ht="15" customHeight="1">
      <c r="AI123" t="str">
        <v>Specifications and Standards - MMA-DES-GEO-E1-SPC-3859 Table 4.1, 7.1 CHAR(AMP) 7.2</v>
      </c>
    </row>
    <row r="124" spans="35:35" ht="15" customHeight="1">
      <c r="AI124" t="str">
        <v>Method/Description - ASTM D5084 - 16a</v>
      </c>
    </row>
    <row r="125" spans="35:35" ht="15" customHeight="1">
      <c r="AI125" t="str">
        <v>Test frequency - Source approval 3 no. tests</v>
      </c>
    </row>
    <row r="126" spans="35:35" ht="15" customHeight="1">
      <c r="AI126" t="str">
        <v>Conformance Criteria - &gt; 5x10-5  m/s</v>
      </c>
    </row>
    <row r="127" spans="35:35" ht="15" customHeight="1">
      <c r="AI127" t="str">
        <v>Constructor - H</v>
      </c>
    </row>
    <row r="128" spans="35:35" ht="15" customHeight="1">
      <c r="AI128" t="str">
        <v>Designer - H</v>
      </c>
    </row>
    <row r="129" spans="35:35" ht="15" customHeight="1">
      <c r="AI129" t="str">
        <v>Client -</v>
      </c>
    </row>
    <row r="130" spans="35:35" ht="15" customHeight="1">
      <c r="AI130" t="str">
        <v>Lab - I</v>
      </c>
    </row>
    <row r="131" spans="35:35" ht="15" customHeight="1">
      <c r="AI131" t="str">
        <v>Verifying Records Checklists, Test and Supplier Certificates - Permeability Test Report</v>
      </c>
    </row>
    <row r="132" spans="35:35" ht="15" customHeight="1">
      <c r="AI132" t="str">
        <v>2.09 - Visual inspection - separation geotextiles, basal reinforcement</v>
      </c>
    </row>
    <row r="133" spans="35:35" ht="15" customHeight="1">
      <c r="AI133" t="str">
        <v>Specifications and Standards - MMA-DES-GEO-E1-SPC-3859</v>
      </c>
    </row>
    <row r="134" spans="35:35" ht="15" customHeight="1">
      <c r="AI134" t="str">
        <v>Method/Description - To inspect geotextile and basal reinforcement is the proper type and no tears, rips or other signs of deterioration.</v>
      </c>
    </row>
    <row r="135" spans="35:35" ht="15" customHeight="1">
      <c r="AI135" t="str">
        <v>Test frequency - Check each lot (1 roll)</v>
      </c>
    </row>
    <row r="136" spans="35:35" ht="15" customHeight="1">
      <c r="AI136" t="str">
        <v>Conformance Criteria - Report Only</v>
      </c>
    </row>
    <row r="137" spans="35:35" ht="15" customHeight="1">
      <c r="AI137" t="str">
        <v>Constructor - H</v>
      </c>
    </row>
    <row r="138" spans="35:35" ht="15" customHeight="1">
      <c r="AI138" t="str">
        <v>Designer - H</v>
      </c>
    </row>
    <row r="139" spans="35:35" ht="15" customHeight="1">
      <c r="AI139" t="str">
        <v>Client -</v>
      </c>
    </row>
    <row r="140" spans="35:35" ht="15" customHeight="1">
      <c r="AI140" t="str">
        <v>Lab -</v>
      </c>
    </row>
    <row r="141" spans="35:35" ht="15" customHeight="1">
      <c r="AI141" t="str">
        <v>Verifying Records Checklists, Test and Supplier Certificates - Material Delivery Inspection Checklist</v>
      </c>
    </row>
    <row r="142" spans="35:35" ht="15" customHeight="1">
      <c r="AI142" t="str">
        <v>3.1.1 - Set out extents of fill and check against design</v>
      </c>
    </row>
    <row r="143" spans="35:35" ht="15" customHeight="1">
      <c r="AI143" t="str">
        <v>Specifications and Standards -</v>
      </c>
    </row>
    <row r="144" spans="35:35" ht="15" customHeight="1">
      <c r="AI144" t="str">
        <v>Method/Description - Survey/visual</v>
      </c>
    </row>
    <row r="145" spans="35:35" ht="15" customHeight="1">
      <c r="AI145" t="str">
        <v>Test frequency - Prior to Commencement</v>
      </c>
    </row>
    <row r="146" spans="35:35" ht="15" customHeight="1">
      <c r="AI146" t="str">
        <v>Conformance Criteria - Consistency with Construction Drawings</v>
      </c>
    </row>
    <row r="147" spans="35:35" ht="15" customHeight="1">
      <c r="AI147" t="str">
        <v>Constructor - W</v>
      </c>
    </row>
    <row r="148" spans="35:35" ht="15" customHeight="1">
      <c r="AI148" t="str">
        <v>Designer -</v>
      </c>
    </row>
    <row r="149" spans="35:35" ht="15" customHeight="1">
      <c r="AI149" t="str">
        <v>Client -</v>
      </c>
    </row>
    <row r="150" spans="35:35" ht="15" customHeight="1">
      <c r="AI150" t="str">
        <v>Lab -</v>
      </c>
    </row>
    <row r="151" spans="35:35" ht="15" customHeight="1">
      <c r="AI151" t="str">
        <v>Verifying Records Checklists, Test and Supplier Certificates -</v>
      </c>
    </row>
    <row r="152" spans="35:35" ht="15" customHeight="1">
      <c r="AI152" t="str">
        <v>3.1.2 - Ensure GPS plant have the correct model set up in machine and that a datum is available for checking</v>
      </c>
    </row>
    <row r="153" spans="35:35" ht="15" customHeight="1">
      <c r="AI153" t="str">
        <v>Specifications and Standards -</v>
      </c>
    </row>
    <row r="154" spans="35:35" ht="15" customHeight="1">
      <c r="AI154" t="str">
        <v>Method/Description - Survey/visual</v>
      </c>
    </row>
    <row r="155" spans="35:35" ht="15" customHeight="1">
      <c r="AI155" t="str">
        <v>Test frequency - Prior to Commencement</v>
      </c>
    </row>
    <row r="156" spans="35:35" ht="15" customHeight="1">
      <c r="AI156" t="str">
        <v>Conformance Criteria - Consistency with Construction Drawings</v>
      </c>
    </row>
    <row r="157" spans="35:35" ht="15" customHeight="1">
      <c r="AI157" t="str">
        <v>Constructor - W</v>
      </c>
    </row>
    <row r="158" spans="35:35" ht="15" customHeight="1">
      <c r="AI158" t="str">
        <v>Designer -</v>
      </c>
    </row>
    <row r="159" spans="35:35" ht="15" customHeight="1">
      <c r="AI159" t="str">
        <v>Client -</v>
      </c>
    </row>
    <row r="160" spans="35:35" ht="15" customHeight="1">
      <c r="AI160" t="str">
        <v>Lab -</v>
      </c>
    </row>
    <row r="161" spans="35:35" ht="15" customHeight="1">
      <c r="AI161" t="str">
        <v>Verifying Records Checklists, Test and Supplier Certificates -</v>
      </c>
    </row>
    <row r="162" spans="35:35" ht="15" customHeight="1">
      <c r="AI162" t="str">
        <v>3.1.3 - Ensure the complete removal of all organics, topsoil, Vegetation, and roots. The depth of topsoil stripping should be adequate to eliminate all organic material, turf, and significant plant roots.</v>
      </c>
    </row>
    <row r="163" spans="35:35" ht="15" customHeight="1">
      <c r="AI163" t="str">
        <v>Specifications and Standards - MMA-DES-GEO-E1-SPC-3859 Clause 6.3</v>
      </c>
    </row>
    <row r="164" spans="35:35" ht="15" customHeight="1">
      <c r="AI164" t="str">
        <v>Method/Description - Survey/visual</v>
      </c>
    </row>
    <row r="165" spans="35:35" ht="15" customHeight="1">
      <c r="AI165" t="str">
        <v>Test frequency -  Immediately prior to 
earthworks beginning in all Fill areas</v>
      </c>
    </row>
    <row r="166" spans="35:35" ht="15" customHeight="1">
      <c r="AI166" t="str">
        <v>Conformance Criteria - Construction team shall coordinate 
with the Designer ahead of and during clearing and stripping operations to determine the stripping depth.</v>
      </c>
    </row>
    <row r="167" spans="35:35" ht="15" customHeight="1">
      <c r="AI167" t="str">
        <v>Constructor - H</v>
      </c>
    </row>
    <row r="168" spans="35:35" ht="15" customHeight="1">
      <c r="AI168" t="str">
        <v>Designer - H</v>
      </c>
    </row>
    <row r="169" spans="35:35" ht="15" customHeight="1">
      <c r="AI169" t="str">
        <v>Client -</v>
      </c>
    </row>
    <row r="170" spans="35:35" ht="15" customHeight="1">
      <c r="AI170" t="str">
        <v>Lab -</v>
      </c>
    </row>
    <row r="171" spans="35:35" ht="15" customHeight="1">
      <c r="AI171" t="str">
        <v>Verifying Records Checklists, Test and Supplier Certificates - Daily Site Report by Design Site Representative</v>
      </c>
    </row>
    <row r="172" spans="35:35" ht="15" customHeight="1">
      <c r="AI172" t="str">
        <v>3.1.4 - Designer witness of in-situ subgrade prior to filling</v>
      </c>
    </row>
    <row r="173" spans="35:35" ht="15" customHeight="1">
      <c r="AI173" t="str">
        <v>Specifications and Standards - MMA-DES-GEO-E1-SPC-3859 Clause 7.2</v>
      </c>
    </row>
    <row r="174" spans="35:35" ht="15" customHeight="1">
      <c r="AI174" t="str">
        <v>Method/Description - Inspection</v>
      </c>
    </row>
    <row r="175" spans="35:35" ht="15" customHeight="1">
      <c r="AI175" t="str">
        <v>Test frequency - 100% subgrade inspection</v>
      </c>
    </row>
    <row r="176" spans="35:35" ht="15" customHeight="1">
      <c r="AI176" t="str">
        <v>Conformance Criteria - Before fill is placed in any area, the Constructor shall notify the Designer that the fill foundation has been stripped and drained, and is ready for the Designer’s inspection and approval.</v>
      </c>
    </row>
    <row r="177" spans="35:35" ht="15" customHeight="1">
      <c r="AI177" t="str">
        <v>Constructor - H</v>
      </c>
    </row>
    <row r="178" spans="35:35" ht="15" customHeight="1">
      <c r="AI178" t="str">
        <v>Designer - H</v>
      </c>
    </row>
    <row r="179" spans="35:35" ht="15" customHeight="1">
      <c r="AI179" t="str">
        <v>Client -</v>
      </c>
    </row>
    <row r="180" spans="35:35" ht="15" customHeight="1">
      <c r="AI180" t="str">
        <v>Lab -</v>
      </c>
    </row>
    <row r="181" spans="35:35" ht="15" customHeight="1">
      <c r="AI181" t="str">
        <v>Verifying Records Checklists, Test and Supplier Certificates - Daily Site Report by Design Site Representative</v>
      </c>
    </row>
    <row r="182" spans="35:35" ht="15" customHeight="1">
      <c r="AI182" t="str">
        <v>3.1.5 - MSE Wall Undercut Inspection</v>
      </c>
    </row>
    <row r="183" spans="35:35" ht="15" customHeight="1">
      <c r="AI183" t="str">
        <v>Specifications and Standards - MMA-DES-GEO-E1-SPC-3859 Clause 7.4.3</v>
      </c>
    </row>
    <row r="184" spans="35:35" ht="15" customHeight="1">
      <c r="AI184" t="str">
        <v>Method/Description - Visual inspection</v>
      </c>
    </row>
    <row r="185" spans="35:35" ht="15" customHeight="1">
      <c r="AI185" t="str">
        <v>Test frequency - 100% of works area</v>
      </c>
    </row>
    <row r="186" spans="35:35" ht="15" customHeight="1">
      <c r="AI186" t="str">
        <v>Conformance Criteria - • Where shown on the drawings. 
• The Designer will specify the depth of the undercut in materials.
• The Constructor shall treat any excavated undercut material as landscape fill or unsuitable.
Inspection to cover the benching into the exisiting ground around the undercut.</v>
      </c>
    </row>
    <row r="187" spans="35:35" ht="15" customHeight="1">
      <c r="AI187" t="str">
        <v>Constructor - H</v>
      </c>
    </row>
    <row r="188" spans="35:35" ht="15" customHeight="1">
      <c r="AI188" t="str">
        <v>Designer - H</v>
      </c>
    </row>
    <row r="189" spans="35:35" ht="15" customHeight="1">
      <c r="AI189" t="str">
        <v>Client -</v>
      </c>
    </row>
    <row r="190" spans="35:35" ht="15" customHeight="1">
      <c r="AI190" t="str">
        <v>Lab -</v>
      </c>
    </row>
    <row r="191" spans="35:35" ht="15" customHeight="1">
      <c r="AI191" t="str">
        <v>Verifying Records Checklists, Test and Supplier Certificates - Daily Site Report by Design Site Representative</v>
      </c>
    </row>
    <row r="192" spans="35:35" ht="15" customHeight="1">
      <c r="AI192" t="str">
        <v>3.2.1 - Basal reinforcement installation</v>
      </c>
    </row>
    <row r="193" spans="35:35" ht="15" customHeight="1">
      <c r="AI193" t="str">
        <v>Specifications and Standards - IFC drawings and MMA-DES-GEO-E1-SPC-3859</v>
      </c>
    </row>
    <row r="194" spans="35:35" ht="15" customHeight="1">
      <c r="AI194" t="str">
        <v>Method/Description - Visual inspection of directional placement, panel length, laps, and damage</v>
      </c>
    </row>
    <row r="195" spans="35:35" ht="15" customHeight="1">
      <c r="AI195" t="str">
        <v>Test frequency - During basal reinforcement installation and every 100m² of geotextile installed.</v>
      </c>
    </row>
    <row r="196" spans="35:35" ht="15" customHeight="1">
      <c r="AI196" t="str">
        <v>Conformance Criteria - Ensure geogrid used is the correct type, undamaged, and directional placement, tensioning, laps, and spacing are correct</v>
      </c>
    </row>
    <row r="197" spans="35:35" ht="15" customHeight="1">
      <c r="AI197" t="str">
        <v>Constructor - H</v>
      </c>
    </row>
    <row r="198" spans="35:35" ht="15" customHeight="1">
      <c r="AI198" t="str">
        <v>Designer - H</v>
      </c>
    </row>
    <row r="199" spans="35:35" ht="15" customHeight="1">
      <c r="AI199" t="str">
        <v>Client -</v>
      </c>
    </row>
    <row r="200" spans="35:35" ht="15" customHeight="1">
      <c r="AI200" t="str">
        <v>Lab -</v>
      </c>
    </row>
    <row r="201" spans="35:35" ht="15" customHeight="1">
      <c r="AI201" t="str">
        <v>Verifying Records Checklists, Test and Supplier Certificates - Geotextile Installation Checksheet</v>
      </c>
    </row>
    <row r="202" spans="35:35" ht="15" customHeight="1">
      <c r="AI202" t="str">
        <v>3.2.2 - Subsoil Drainage Backfill</v>
      </c>
    </row>
    <row r="203" spans="35:35" ht="15" customHeight="1">
      <c r="AI203" t="str">
        <v>Specifications and Standards - MMA-DES-GEO-E1-SPC-3859 Section 9</v>
      </c>
    </row>
    <row r="204" spans="35:35" ht="15" customHeight="1">
      <c r="AI204" t="str">
        <v>Method/Description - Visual inspection</v>
      </c>
    </row>
    <row r="205" spans="35:35" ht="15" customHeight="1">
      <c r="AI205" t="str">
        <v>Test frequency - Prior to Backfilling</v>
      </c>
    </row>
    <row r="206" spans="35:35" ht="15" customHeight="1">
      <c r="AI206" t="str">
        <v>Conformance Criteria - Subsoils drains to be checked that they are being installed as per the earthworks specification and drawings</v>
      </c>
    </row>
    <row r="207" spans="35:35" ht="15" customHeight="1">
      <c r="AI207" t="str">
        <v>Constructor - H</v>
      </c>
    </row>
    <row r="208" spans="35:35" ht="15" customHeight="1">
      <c r="AI208" t="str">
        <v>Designer - H</v>
      </c>
    </row>
    <row r="209" spans="35:35" ht="15" customHeight="1">
      <c r="AI209" t="str">
        <v>Client -</v>
      </c>
    </row>
    <row r="210" spans="35:35" ht="15" customHeight="1">
      <c r="AI210" t="str">
        <v>Lab -</v>
      </c>
    </row>
    <row r="211" spans="35:35" ht="15" customHeight="1">
      <c r="AI211" t="str">
        <v>Verifying Records Checklists, Test and Supplier Certificates - Subsoil Installation Checklist</v>
      </c>
    </row>
    <row r="212" spans="35:35" ht="15" customHeight="1">
      <c r="AI212" t="str">
        <v>3.2.7 - insitu fill testing-Plateau Test</v>
      </c>
    </row>
    <row r="213" spans="35:35" ht="15" customHeight="1">
      <c r="AI213" t="str">
        <v>Specifications and Standards - MMA-DES-GEO-E1-SPC-3859 Clause 7.4.3</v>
      </c>
    </row>
    <row r="214" spans="35:35" ht="15" customHeight="1">
      <c r="AI214" t="str">
        <v>Method/Description - Plateau Test</v>
      </c>
    </row>
    <row r="215" spans="35:35" ht="15" customHeight="1">
      <c r="AI215" t="str">
        <v>Test frequency - Structural Fill - 1 test per material type per fill 
MSE Fill - 1 test per material type per fill</v>
      </c>
    </row>
    <row r="216" spans="35:35" ht="15" customHeight="1">
      <c r="AI216" t="str">
        <v>Conformance Criteria - Reviewed by designer</v>
      </c>
    </row>
    <row r="217" spans="35:35" ht="15" customHeight="1">
      <c r="AI217" t="str">
        <v>Constructor - W</v>
      </c>
    </row>
    <row r="218" spans="35:35" ht="15" customHeight="1">
      <c r="AI218" t="str">
        <v>Designer - R</v>
      </c>
    </row>
    <row r="219" spans="35:35" ht="15" customHeight="1">
      <c r="AI219" t="str">
        <v>Client -</v>
      </c>
    </row>
    <row r="220" spans="35:35" ht="15" customHeight="1">
      <c r="AI220" t="str">
        <v>Lab - I</v>
      </c>
    </row>
    <row r="221" spans="35:35" ht="15" customHeight="1">
      <c r="AI221" t="str">
        <v>Verifying Records Checklists, Test and Supplier Certificates - Test report</v>
      </c>
    </row>
    <row r="222" spans="35:35" ht="15" customHeight="1">
      <c r="AI222" t="str">
        <v>3.2.8 - insitu fill testing-In situ moisture content and density</v>
      </c>
    </row>
    <row r="223" spans="35:35" ht="15" customHeight="1">
      <c r="AI223" t="str">
        <v>Specifications and Standards - MMA-DES-GEO-E1-SPC-3859 Clause 7.4.3</v>
      </c>
    </row>
    <row r="224" spans="35:35" ht="15" customHeight="1">
      <c r="AI224" t="str">
        <v>Method/Description - In situ moisture content and density</v>
      </c>
    </row>
    <row r="225" spans="35:35" ht="15" customHeight="1">
      <c r="AI225" t="str">
        <v>Test frequency - Structural Fill - 1 test per 1 m lift per 100m length, Heavy compaction and standard compaction areas outlined in RFI00057   
MSE Fill - 1 test per 1 m lift per 100m length
GAP 65 - 4 tests per 1 m lift per 100m length</v>
      </c>
    </row>
    <row r="226" spans="35:35" ht="15" customHeight="1">
      <c r="AI226" t="str">
        <v>Conformance Criteria - Structural Fill -  average &gt; 95% MDD All tests &gt; 92%,  
GAP65 -  Average &gt; 98% MDD All tests &gt; 95%,
MSE Fill -  Average &gt; 95% MDD All tests &gt; 25%,</v>
      </c>
    </row>
    <row r="227" spans="35:35" ht="15" customHeight="1">
      <c r="AI227" t="str">
        <v>Constructor - W</v>
      </c>
    </row>
    <row r="228" spans="35:35" ht="15" customHeight="1">
      <c r="AI228" t="str">
        <v>Designer - R</v>
      </c>
    </row>
    <row r="229" spans="35:35" ht="15" customHeight="1">
      <c r="AI229" t="str">
        <v>Client -</v>
      </c>
    </row>
    <row r="230" spans="35:35" ht="15" customHeight="1">
      <c r="AI230" t="str">
        <v>Lab - I</v>
      </c>
    </row>
    <row r="231" spans="35:35" ht="15" customHeight="1">
      <c r="AI231" t="str">
        <v>Verifying Records Checklists, Test and Supplier Certificates - Test report</v>
      </c>
    </row>
    <row r="232" spans="35:35" ht="15" customHeight="1">
      <c r="AI232" t="str">
        <v>3.2.9 - insitu fill testing- Strength</v>
      </c>
    </row>
    <row r="233" spans="35:35" ht="15" customHeight="1">
      <c r="AI233" t="str">
        <v>Specifications and Standards - MMA-DES-GEO-E1-SPC-3859 Clause 7.4.3</v>
      </c>
    </row>
    <row r="234" spans="35:35" ht="15" customHeight="1">
      <c r="AI234" t="str">
        <v>Method/Description - Scala penetrometer</v>
      </c>
    </row>
    <row r="235" spans="35:35" ht="15" customHeight="1">
      <c r="AI235" t="str">
        <v>Test frequency - Scala
Structural fill - 1 test per layer per 100m
MSE Fill - 1 Test per layer per 100m</v>
      </c>
    </row>
    <row r="236" spans="35:35" ht="15" customHeight="1">
      <c r="AI236" t="str">
        <v>Conformance Criteria - MSE Fill -  The number of blows per 100mm to drive the scala penetrometer from a depth of 100 to 1000mm below the fill surface shall not be less than 5
Structural fill -  The number of blows per 100mm to drive the scala penetrometer from a depth of 100 to 1000mm below the fill surface shall not be less than 5</v>
      </c>
    </row>
    <row r="237" spans="35:35" ht="15" customHeight="1">
      <c r="AI237" t="str">
        <v>Constructor - W</v>
      </c>
    </row>
    <row r="238" spans="35:35" ht="15" customHeight="1">
      <c r="AI238" t="str">
        <v>Designer - R</v>
      </c>
    </row>
    <row r="239" spans="35:35" ht="15" customHeight="1">
      <c r="AI239" t="str">
        <v>Client -</v>
      </c>
    </row>
    <row r="240" spans="35:35" ht="15" customHeight="1">
      <c r="AI240" t="str">
        <v>Lab - I</v>
      </c>
    </row>
    <row r="241" spans="35:35" ht="15" customHeight="1">
      <c r="AI241" t="str">
        <v>Verifying Records Checklists, Test and Supplier Certificates - test report</v>
      </c>
    </row>
    <row r="242" spans="35:35" ht="15" customHeight="1">
      <c r="AI242" t="str">
        <v>4.01 - Survey As-builts</v>
      </c>
    </row>
    <row r="243" spans="35:35" ht="15" customHeight="1">
      <c r="AI243" t="str">
        <v>Specifications and Standards -</v>
      </c>
    </row>
    <row r="244" spans="35:35" ht="15" customHeight="1">
      <c r="AI244" t="str">
        <v>Method/Description - Survey As-built</v>
      </c>
    </row>
    <row r="245" spans="35:35" ht="15" customHeight="1">
      <c r="AI245" t="str">
        <v>Test frequency - During construction and at end</v>
      </c>
    </row>
    <row r="246" spans="35:35" ht="15" customHeight="1">
      <c r="AI246" t="str">
        <v>Conformance Criteria - Ensure all features and buried items are captured.</v>
      </c>
    </row>
    <row r="247" spans="35:35" ht="15" customHeight="1">
      <c r="AI247" t="str">
        <v>Constructor - H</v>
      </c>
    </row>
    <row r="248" spans="35:35" ht="15" customHeight="1">
      <c r="AI248" t="str">
        <v>Designer -</v>
      </c>
    </row>
    <row r="249" spans="35:35" ht="15" customHeight="1">
      <c r="AI249" t="str">
        <v>Client -</v>
      </c>
    </row>
    <row r="250" spans="35:35" ht="15" customHeight="1">
      <c r="AI250" t="str">
        <v>Lab -</v>
      </c>
    </row>
    <row r="251" spans="35:35" ht="15" customHeight="1">
      <c r="AI251" t="str">
        <v>Verifying Records Checklists, Test and Supplier Certificates - CAD files</v>
      </c>
    </row>
    <row r="252" spans="35:35" ht="15" customHeight="1">
      <c r="AI252" t="str">
        <v>4.02 - As-builts</v>
      </c>
    </row>
    <row r="253" spans="35:35" ht="15" customHeight="1">
      <c r="AI253" t="str">
        <v>Specifications and Standards -</v>
      </c>
    </row>
    <row r="254" spans="35:35" ht="15" customHeight="1">
      <c r="AI254" t="str">
        <v>Method/Description - Red Pen Mark up</v>
      </c>
    </row>
    <row r="255" spans="35:35" ht="15" customHeight="1">
      <c r="AI255" t="str">
        <v>Test frequency - End of Construction</v>
      </c>
    </row>
    <row r="256" spans="35:35" ht="15" customHeight="1">
      <c r="AI256" t="str">
        <v>Conformance Criteria - All variances captured</v>
      </c>
    </row>
    <row r="257" spans="35:35" ht="15" customHeight="1">
      <c r="AI257" t="str">
        <v>Constructor - H</v>
      </c>
    </row>
    <row r="258" spans="35:35" ht="15" customHeight="1">
      <c r="AI258" t="str">
        <v>Designer - H</v>
      </c>
    </row>
    <row r="259" spans="35:35" ht="15" customHeight="1">
      <c r="AI259" t="str">
        <v>Client -</v>
      </c>
    </row>
    <row r="260" spans="35:35" ht="15" customHeight="1">
      <c r="AI260" t="str">
        <v>Lab -</v>
      </c>
    </row>
    <row r="261" spans="35:35" ht="15" customHeight="1">
      <c r="AI261" t="str">
        <v>Verifying Records Checklists, Test and Supplier Certificates - Red pen mark ups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2025-02-26T22:13:43Z</dcterms:modified>
</cp:coreProperties>
</file>