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3DBCF4E9-4EC1-4E19-B580-A7725A634BAC}" xr6:coauthVersionLast="47" xr6:coauthVersionMax="47" xr10:uidLastSave="{00000000-0000-0000-0000-000000000000}"/>
  <bookViews>
    <workbookView xWindow="120" yWindow="570" windowWidth="28770" windowHeight="1842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6" i="1" l="1"/>
  <c r="Q16" i="1"/>
  <c r="P16" i="1"/>
  <c r="O16" i="1"/>
  <c r="N16" i="1"/>
  <c r="M16" i="1"/>
  <c r="L16" i="1"/>
  <c r="K16" i="1"/>
  <c r="R15" i="1"/>
  <c r="Q15" i="1"/>
  <c r="P15" i="1"/>
  <c r="O15" i="1"/>
  <c r="N15" i="1"/>
  <c r="M15" i="1"/>
  <c r="L15" i="1"/>
  <c r="K15" i="1"/>
  <c r="R14" i="1"/>
  <c r="Q14" i="1"/>
  <c r="P14" i="1"/>
  <c r="O14" i="1"/>
  <c r="N14" i="1"/>
  <c r="M14" i="1"/>
  <c r="L14" i="1"/>
  <c r="K14" i="1"/>
  <c r="R13" i="1"/>
  <c r="Q13" i="1"/>
  <c r="P13" i="1"/>
  <c r="O13" i="1"/>
  <c r="N13" i="1"/>
  <c r="M13" i="1"/>
  <c r="L13" i="1"/>
  <c r="K13" i="1"/>
  <c r="R12" i="1"/>
  <c r="Q12" i="1"/>
  <c r="P12" i="1"/>
  <c r="O12" i="1"/>
  <c r="N12" i="1"/>
  <c r="M12" i="1"/>
  <c r="L12" i="1"/>
  <c r="K12" i="1"/>
  <c r="R11" i="1"/>
  <c r="Q11" i="1"/>
  <c r="P11" i="1"/>
  <c r="O11" i="1"/>
  <c r="N11" i="1"/>
  <c r="M11" i="1"/>
  <c r="L11" i="1"/>
  <c r="K11" i="1"/>
  <c r="R10" i="1"/>
  <c r="Q10" i="1"/>
  <c r="P10" i="1"/>
  <c r="O10" i="1"/>
  <c r="N10" i="1"/>
  <c r="M10" i="1"/>
  <c r="L10" i="1"/>
  <c r="K10" i="1"/>
  <c r="R9" i="1"/>
  <c r="Q9" i="1"/>
  <c r="P9" i="1"/>
  <c r="O9" i="1"/>
  <c r="N9" i="1"/>
  <c r="M9" i="1"/>
  <c r="L9" i="1"/>
  <c r="K9" i="1"/>
  <c r="R8" i="1"/>
  <c r="Q8" i="1"/>
  <c r="P8" i="1"/>
  <c r="O8" i="1"/>
  <c r="N8" i="1"/>
  <c r="M8" i="1"/>
  <c r="L8" i="1"/>
  <c r="K8" i="1"/>
  <c r="R7" i="1"/>
  <c r="Q7" i="1"/>
  <c r="P7" i="1"/>
  <c r="O7" i="1"/>
  <c r="N7" i="1"/>
  <c r="M7" i="1"/>
  <c r="L7" i="1"/>
  <c r="K7" i="1"/>
  <c r="R6" i="1"/>
  <c r="Q6" i="1"/>
  <c r="P6" i="1"/>
  <c r="O6" i="1"/>
  <c r="N6" i="1"/>
  <c r="M6" i="1"/>
  <c r="L6" i="1"/>
  <c r="K6" i="1"/>
  <c r="R5" i="1"/>
  <c r="Q5" i="1"/>
  <c r="P5" i="1"/>
  <c r="O5" i="1"/>
  <c r="N5" i="1"/>
  <c r="M5" i="1"/>
  <c r="L5" i="1"/>
  <c r="K5" i="1"/>
  <c r="R4" i="1"/>
  <c r="Q4" i="1"/>
  <c r="P4" i="1"/>
  <c r="O4" i="1"/>
  <c r="N4" i="1"/>
  <c r="M4" i="1"/>
  <c r="L4" i="1"/>
  <c r="K4" i="1"/>
  <c r="R3" i="1"/>
  <c r="Q3" i="1"/>
  <c r="P3" i="1"/>
  <c r="O3" i="1"/>
  <c r="N3" i="1"/>
  <c r="M3" i="1"/>
  <c r="L3" i="1"/>
  <c r="K3" i="1"/>
  <c r="R2" i="1"/>
  <c r="Q2" i="1"/>
  <c r="P2" i="1"/>
  <c r="O2" i="1"/>
  <c r="N2" i="1"/>
  <c r="M2" i="1"/>
  <c r="L2" i="1"/>
  <c r="K2" i="1"/>
  <c r="W2" i="1" s="1" a="1"/>
  <c r="W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<sst xmlns="http://schemas.openxmlformats.org/spreadsheetml/2006/main" count="134" uniqueCount="64">
  <si>
    <t>Date Completed:</t>
  </si>
  <si>
    <t>Document Review</t>
  </si>
  <si>
    <t>HP</t>
  </si>
  <si>
    <t>Visual</t>
  </si>
  <si>
    <t>IP</t>
  </si>
  <si>
    <t>SE/Site Supervisor</t>
  </si>
  <si>
    <t>Each lot</t>
  </si>
  <si>
    <t>Concrete</t>
  </si>
  <si>
    <t xml:space="preserve">IFC Drawings_x000D_
_x000D_
Section 610.07_x000D_
Table 610.071_x000D_
</t>
  </si>
  <si>
    <t>Concrete Mix is Registered with VicRoads._x000D_
_x000D_
32MPa concrete to be used as per IFC drawings.</t>
  </si>
  <si>
    <t>Each Mix</t>
  </si>
  <si>
    <t>Supplier Certificate of  Compliance</t>
  </si>
  <si>
    <t>Steel Columns, Cladding, Handrails, etc</t>
  </si>
  <si>
    <t>IFC Drawings_x000D_
_x000D_
AS41000_x000D_
_x000D_
AS1163</t>
  </si>
  <si>
    <t>All Steel must comply with Australian Standards._x000D_
Steel section sizes must be checked on site._x000D_
_x000D_
Steel posts to be CHS with a grade of C250</t>
  </si>
  <si>
    <t>Document review_x000D_
_x000D_
Visual and Measure</t>
  </si>
  <si>
    <t>All elements</t>
  </si>
  <si>
    <t>Survey Set-out</t>
  </si>
  <si>
    <t xml:space="preserve">IFC Drawings_x000D_
_x000D_
</t>
  </si>
  <si>
    <t>Survey to set out the following but not limited to: existing services, post locations, refuge bays_x000D_
_x000D_
Offset checked against the running edge prior to_x000D_
installation of posts.</t>
  </si>
  <si>
    <t>Measure_x000D_
_x000D_
Visual</t>
  </si>
  <si>
    <t>Each element</t>
  </si>
  <si>
    <t>Surveyor_x000D_
_x000D_
SE/PE</t>
  </si>
  <si>
    <t>This ITP</t>
  </si>
  <si>
    <t>Excavation works</t>
  </si>
  <si>
    <t>IFC Drawings_x000D_
_x000D_
L1-CHE-STD-005</t>
  </si>
  <si>
    <t>Excavation for post foundation must not undermine footing of existing structures._x000D_
_x000D_
Follow asset owners guidelines for work around their service._x000D_
_x000D_
Excavation must use Non Distructive Digging in the rail corridor</t>
  </si>
  <si>
    <t>Ground Conditions</t>
  </si>
  <si>
    <t>All post (fence and gate) foundations to be inspected by the site team prior to installing the posts. All foundations are to be free of water and loose material. _x000D_
_x000D_
If the ground material on site does not meet the design assumptions, the Geotechnical Engineer shall be notified to determine if design change is required.</t>
  </si>
  <si>
    <t>Each post</t>
  </si>
  <si>
    <t>MTM OHW Structures</t>
  </si>
  <si>
    <t>Fencing must be a minimum 2m away from OHW Structures. _x000D_
_x000D_
Where temporary fence is in proximity of the OHW Structure, the OHW Structure is to be cladded with timber for a minimum height of 2.4m from ground level.</t>
  </si>
  <si>
    <t>Measure</t>
  </si>
  <si>
    <t>Each Overhead</t>
  </si>
  <si>
    <t>Fence Post Foundation</t>
  </si>
  <si>
    <t xml:space="preserve">32MPa concrete._x000D_
_x000D_
Footing to be a min. 1m clear from proposed TTC footing_x000D_
_x000D_
Typical Footing:_x000D_
Footing dimension 900mm deep, cross section 300mm X 300mm_x000D_
_x000D_
DN80 MS Pipe (88.9 X 4CHS) to be installed full depth._x000D_
_x000D_
Alternative Strip Footing:_x000D_
800x800x300mm thick_x000D_
_x000D_
101.6 x 4.0 CHS sleeve to be cast into footing._x000D_
_x000D_
150x150x5 thick base plate welded to sleeve._x000D_
_x000D_
Refer to IFC drawing for reinforcement details._x000D_
</t>
  </si>
  <si>
    <t>Each footing</t>
  </si>
  <si>
    <t>Post and concrete dockets</t>
  </si>
  <si>
    <t>Fence Post Installation</t>
  </si>
  <si>
    <t>Maximum post spacing to be 2.7m ± 250mm, two spans at 1350CTRS at gates, at the ends and at Refuge bays._x000D_
_x000D_
An individual fence space may be increased to Max. 3100mm locally to avois clashes with services._x000D_
_x000D_
Minimum offsets from centre of the rail to the fence: 3000mm_x000D_
Alignment tolerance: +20mm to -0 (- being closer to the track)_x000D_
_x000D_
Max. post height 1800mm above ground level._x000D_
Vertical Tolerance (Hight Risk Areas): ±20mm from the design line.</t>
  </si>
  <si>
    <t>This ITP_x000D_
_x000D_
Concrete Dockets</t>
  </si>
  <si>
    <t xml:space="preserve">Chain Wire Mesh Installation </t>
  </si>
  <si>
    <t>IFC Drawings</t>
  </si>
  <si>
    <t>Chain-wire mesh 1800x50x2.50 to be fixed to fence post with 1.57mm tie wire._x000D_
_x000D_
Chain shall be tightened and securely fastened to posts at max. 400 crs and tension wires at max. 500 intervals with 2.5 dia. galv. tire wire._x000D_
_x000D_
3 NO. W10Z TWIN-STRAND 3.15mm DIA. WIRES TWISTED BETWEEN POSTS. TENSIONED TO 1kN.</t>
  </si>
  <si>
    <t>This ITP_x000D_
_x000D_
Delivery dockets</t>
  </si>
  <si>
    <t>Bracing</t>
  </si>
  <si>
    <t>48.3 X 4 CHS brace at end bays and corners fixed each end via approved proprietary post and rail clamps._x000D_
_x000D_
Bracing to be installed on both sides of the fence at the fence corners.</t>
  </si>
  <si>
    <t>This ITP_x000D_
_x000D_
Steel delivery dockts</t>
  </si>
  <si>
    <t>Refuge Installation</t>
  </si>
  <si>
    <t>Refuge Access to only open from track side._x000D_
_x000D_
No chain wire mesh to be installed at refuge access._x000D_
_x000D_
Refuge Access to be located every 20m max. along the fence._x000D_
_x000D_
50dia PVC pipe push out bars to be installed. PVC tubes to be pushed off from track side only.</t>
  </si>
  <si>
    <t>Visual/Measure</t>
  </si>
  <si>
    <t>Every 20m Max.</t>
  </si>
  <si>
    <t>Gate Post Foundation</t>
  </si>
  <si>
    <t>350mm DIA. PILE_x000D_
1300mm DEPTH_x000D_
1200mm POST EMBEDMENT_x000D_
_x000D_
101.6 x 4 CHS GATE POST._x000D_
1200 EMBEDMENT_x000D_
_x000D_
32MPa Concrete</t>
  </si>
  <si>
    <t>Post and Concrete Dockets</t>
  </si>
  <si>
    <t>Gate Installation - Post</t>
  </si>
  <si>
    <t>3000mm nominal clear between the gate posts._x000D_
_x000D_
Minimum offsets from centre of the rail to the fence: 3000mm_x000D_
Alignment tolerance: +20mm to -0 (- being closer to the track)_x000D_
_x000D_
Max. post height 1800mm above ground level._x000D_
Vertical Tolerance (Hight Risk Areas): ±20mm from the design line.</t>
  </si>
  <si>
    <t>Each Post</t>
  </si>
  <si>
    <t>Delivery Dockets</t>
  </si>
  <si>
    <t>Gate Installation - Gate</t>
  </si>
  <si>
    <t>2 NO. 1800mm (H) x 1500mm (W) ROUND TOP GATE_x000D_
_x000D_
MINIMUM 2 NO. FENCE BAYS MUST BE PRESENT EITHER SIDE OF GATE TO ALLOW BRACING TO BE INSTALLED.</t>
  </si>
  <si>
    <t>Each Gate</t>
  </si>
  <si>
    <t>Fence Height and Track Clearance</t>
  </si>
  <si>
    <t>Posts are to be checked for verticality and ensure offset is not less than required from_x000D_
near face of post to centreline of track or as shown on alignment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</si>
</sst>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W136"/>
  <sheetViews>
    <sheetView tabSelected="1" workbookViewId="0">
      <selection activeCell="W2" sqref="W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17.5703125" customWidth="1"/>
    <col min="12" max="12" width="11.85546875" bestFit="1" customWidth="1"/>
    <col min="13" max="13" width="20.85546875" customWidth="1"/>
    <col min="14" max="14" width="9.7109375" bestFit="1" customWidth="1"/>
    <col min="15" max="15" width="12.42578125" bestFit="1" customWidth="1"/>
    <col min="16" max="16" width="10.28515625" customWidth="1"/>
    <col min="17" max="17" width="16" bestFit="1" customWidth="1"/>
    <col min="18" max="18" width="23.42578125" bestFit="1" customWidth="1"/>
    <col min="19" max="19" width="16.140625" bestFit="1" customWidth="1"/>
    <col min="20" max="20" width="1.42578125" customWidth="1"/>
    <col min="21" max="21" width="3.42578125" customWidth="1"/>
    <col min="22" max="22" width="1.42578125" customWidth="1"/>
    <col min="23" max="23" width="47" customWidth="1"/>
    <col min="24" max="24" width="1.7109375" customWidth="1"/>
    <col min="25" max="25" width="3.5703125" customWidth="1"/>
    <col min="27" max="27" width="28.42578125" customWidth="1"/>
  </cols>
  <sheetData>
    <row r="1" spans="1:23" ht="15" customHeight="1" x14ac:dyDescent="0.25">
      <c r="A1" s="2"/>
      <c r="B1" s="2"/>
      <c r="C1" s="2"/>
      <c r="D1" s="2"/>
      <c r="E1" s="2"/>
      <c r="F1" s="2"/>
      <c r="G1" s="2"/>
      <c r="H1" s="2"/>
      <c r="I1" s="2"/>
      <c r="K1" s="3"/>
      <c r="L1" s="3"/>
      <c r="M1" s="3"/>
      <c r="N1" s="3"/>
      <c r="O1" s="3"/>
      <c r="P1" s="3"/>
      <c r="Q1" s="3"/>
      <c r="R1" s="3"/>
      <c r="S1" s="3"/>
    </row>
    <row r="2" spans="1:23" ht="15" customHeight="1" x14ac:dyDescent="0.25">
      <c r="A2">
        <v>2.1</v>
      </c>
      <c r="B2" t="s">
        <v>7</v>
      </c>
      <c r="C2" s="1" t="s">
        <v>8</v>
      </c>
      <c r="D2" s="1" t="s">
        <v>9</v>
      </c>
      <c r="E2" s="1" t="s">
        <v>1</v>
      </c>
      <c r="F2" t="s">
        <v>10</v>
      </c>
      <c r="G2" t="s">
        <v>2</v>
      </c>
      <c r="H2" t="s">
        <v>5</v>
      </c>
      <c r="I2" s="1" t="s">
        <v>11</v>
      </c>
      <c r="K2" t="str">
        <f>A2&amp;" "&amp;B2</f>
        <v>2.1 Concrete</v>
      </c>
      <c r="L2" t="str">
        <f>"REFERENCE: "&amp;C2</f>
        <v xml:space="preserve">REFERENCE: IFC Drawings_x000D_
_x000D_
Section 610.07_x000D_
Table 610.071_x000D_
</v>
      </c>
      <c r="M2" t="str">
        <f>"ACCEPTANCE CRITERIA: "&amp;D2</f>
        <v>ACCEPTANCE CRITERIA: Concrete Mix is Registered with VicRoads._x000D_
_x000D_
32MPa concrete to be used as per IFC drawings.</v>
      </c>
      <c r="N2" t="str">
        <f>"METHOD: "&amp;E2</f>
        <v>METHOD: Document Review</v>
      </c>
      <c r="O2" t="str">
        <f>"FREQUENCY: "&amp;F2</f>
        <v>FREQUENCY: Each Mix</v>
      </c>
      <c r="P2" t="str">
        <f>"CATEGORY: "&amp;G2</f>
        <v>CATEGORY: HP</v>
      </c>
      <c r="Q2" t="str">
        <f>"RESPONSIBILITY: "&amp;H2</f>
        <v>RESPONSIBILITY: SE/Site Supervisor</v>
      </c>
      <c r="R2" t="str">
        <f>"VERIFYING DOCUMENTS: "&amp;I2</f>
        <v>VERIFYING DOCUMENTS: Supplier Certificate of  Compliance</v>
      </c>
      <c r="S2" t="s">
        <v>0</v>
      </c>
      <c r="W2" t="str" cm="1">
        <f t="array" ref="W2:W136">_xlfn.FILTERXML("&lt;t&gt;&lt;s&gt;"&amp;_xlfn.TEXTJOIN("&lt;/s&gt;&lt;s&gt;",,K2:S44)&amp;"&lt;/s&gt;&lt;/t&gt;","//s")</f>
        <v>2.1 Concrete</v>
      </c>
    </row>
    <row r="3" spans="1:23" ht="15" customHeight="1" x14ac:dyDescent="0.25">
      <c r="A3">
        <v>2.2000000000000002</v>
      </c>
      <c r="B3" t="s">
        <v>12</v>
      </c>
      <c r="C3" s="1" t="s">
        <v>13</v>
      </c>
      <c r="D3" s="1" t="s">
        <v>14</v>
      </c>
      <c r="E3" s="1" t="s">
        <v>15</v>
      </c>
      <c r="F3" t="s">
        <v>16</v>
      </c>
      <c r="G3" t="s">
        <v>4</v>
      </c>
      <c r="H3" t="s">
        <v>5</v>
      </c>
      <c r="I3" t="s">
        <v>11</v>
      </c>
      <c r="K3" t="str">
        <f t="shared" ref="K3:K16" si="0">A3&amp;" "&amp;B3</f>
        <v>2.2 Steel Columns, Cladding, Handrails, etc</v>
      </c>
      <c r="L3" t="str">
        <f t="shared" ref="L3:L16" si="1">"REFERENCE: "&amp;C3</f>
        <v>REFERENCE: IFC Drawings_x000D_
_x000D_
AS41000_x000D_
_x000D_
AS1163</v>
      </c>
      <c r="M3" t="str">
        <f t="shared" ref="M3:M16" si="2">"ACCEPTANCE CRITERIA: "&amp;D3</f>
        <v>ACCEPTANCE CRITERIA: All Steel must comply with Australian Standards._x000D_
Steel section sizes must be checked on site._x000D_
_x000D_
Steel posts to be CHS with a grade of C250</v>
      </c>
      <c r="N3" t="str">
        <f t="shared" ref="N3:N16" si="3">"METHOD: "&amp;E3</f>
        <v>METHOD: Document review_x000D_
_x000D_
Visual and Measure</v>
      </c>
      <c r="O3" t="str">
        <f t="shared" ref="O3:O16" si="4">"FREQUENCY: "&amp;F3</f>
        <v>FREQUENCY: All elements</v>
      </c>
      <c r="P3" t="str">
        <f t="shared" ref="P3:P16" si="5">"CATEGORY: "&amp;G3</f>
        <v>CATEGORY: IP</v>
      </c>
      <c r="Q3" t="str">
        <f t="shared" ref="Q3:Q16" si="6">"RESPONSIBILITY: "&amp;H3</f>
        <v>RESPONSIBILITY: SE/Site Supervisor</v>
      </c>
      <c r="R3" t="str">
        <f t="shared" ref="R3:R16" si="7">"VERIFYING DOCUMENTS: "&amp;I3</f>
        <v>VERIFYING DOCUMENTS: Supplier Certificate of  Compliance</v>
      </c>
      <c r="S3" t="s">
        <v>0</v>
      </c>
      <c r="W3" t="str">
        <v>REFERENCE: IFC Drawings
Section 610.07
Table 610.071</v>
      </c>
    </row>
    <row r="4" spans="1:23" ht="15" customHeight="1" x14ac:dyDescent="0.25">
      <c r="A4">
        <v>3.1</v>
      </c>
      <c r="B4" t="s">
        <v>17</v>
      </c>
      <c r="C4" s="1" t="s">
        <v>18</v>
      </c>
      <c r="D4" s="1" t="s">
        <v>19</v>
      </c>
      <c r="E4" s="1" t="s">
        <v>20</v>
      </c>
      <c r="F4" t="s">
        <v>21</v>
      </c>
      <c r="G4" t="s">
        <v>4</v>
      </c>
      <c r="H4" s="1" t="s">
        <v>22</v>
      </c>
      <c r="I4" t="s">
        <v>23</v>
      </c>
      <c r="K4" t="str">
        <f t="shared" si="0"/>
        <v>3.1 Survey Set-out</v>
      </c>
      <c r="L4" t="str">
        <f t="shared" si="1"/>
        <v xml:space="preserve">REFERENCE: IFC Drawings_x000D_
_x000D_
</v>
      </c>
      <c r="M4" t="str">
        <f t="shared" si="2"/>
        <v>ACCEPTANCE CRITERIA: Survey to set out the following but not limited to: existing services, post locations, refuge bays_x000D_
_x000D_
Offset checked against the running edge prior to_x000D_
installation of posts.</v>
      </c>
      <c r="N4" t="str">
        <f t="shared" si="3"/>
        <v>METHOD: Measure_x000D_
_x000D_
Visual</v>
      </c>
      <c r="O4" t="str">
        <f t="shared" si="4"/>
        <v>FREQUENCY: Each element</v>
      </c>
      <c r="P4" t="str">
        <f t="shared" si="5"/>
        <v>CATEGORY: IP</v>
      </c>
      <c r="Q4" t="str">
        <f t="shared" si="6"/>
        <v>RESPONSIBILITY: Surveyor_x000D_
_x000D_
SE/PE</v>
      </c>
      <c r="R4" t="str">
        <f t="shared" si="7"/>
        <v>VERIFYING DOCUMENTS: This ITP</v>
      </c>
      <c r="S4" t="s">
        <v>0</v>
      </c>
      <c r="W4" t="str">
        <v>ACCEPTANCE CRITERIA: Concrete Mix is Registered with VicRoads.
32MPa concrete to be used as per IFC drawings.</v>
      </c>
    </row>
    <row r="5" spans="1:23" ht="15" customHeight="1" x14ac:dyDescent="0.25">
      <c r="A5" s="1">
        <v>4.0999999999999996</v>
      </c>
      <c r="B5" t="s">
        <v>24</v>
      </c>
      <c r="C5" s="1" t="s">
        <v>25</v>
      </c>
      <c r="D5" s="1" t="s">
        <v>26</v>
      </c>
      <c r="E5" s="1" t="s">
        <v>3</v>
      </c>
      <c r="G5" t="s">
        <v>4</v>
      </c>
      <c r="H5" t="s">
        <v>5</v>
      </c>
      <c r="I5" t="s">
        <v>23</v>
      </c>
      <c r="K5" t="str">
        <f t="shared" si="0"/>
        <v>4.1 Excavation works</v>
      </c>
      <c r="L5" t="str">
        <f t="shared" si="1"/>
        <v>REFERENCE: IFC Drawings_x000D_
_x000D_
L1-CHE-STD-005</v>
      </c>
      <c r="M5" t="str">
        <f t="shared" si="2"/>
        <v>ACCEPTANCE CRITERIA: Excavation for post foundation must not undermine footing of existing structures._x000D_
_x000D_
Follow asset owners guidelines for work around their service._x000D_
_x000D_
Excavation must use Non Distructive Digging in the rail corridor</v>
      </c>
      <c r="N5" t="str">
        <f t="shared" si="3"/>
        <v>METHOD: Visual</v>
      </c>
      <c r="O5" t="str">
        <f t="shared" si="4"/>
        <v xml:space="preserve">FREQUENCY: </v>
      </c>
      <c r="P5" t="str">
        <f t="shared" si="5"/>
        <v>CATEGORY: IP</v>
      </c>
      <c r="Q5" t="str">
        <f t="shared" si="6"/>
        <v>RESPONSIBILITY: SE/Site Supervisor</v>
      </c>
      <c r="R5" t="str">
        <f t="shared" si="7"/>
        <v>VERIFYING DOCUMENTS: This ITP</v>
      </c>
      <c r="S5" t="s">
        <v>0</v>
      </c>
      <c r="W5" t="str">
        <v>METHOD: Document Review</v>
      </c>
    </row>
    <row r="6" spans="1:23" ht="15" customHeight="1" x14ac:dyDescent="0.25">
      <c r="A6">
        <v>4.2</v>
      </c>
      <c r="B6" t="s">
        <v>27</v>
      </c>
      <c r="C6" s="1" t="s">
        <v>18</v>
      </c>
      <c r="D6" s="1" t="s">
        <v>28</v>
      </c>
      <c r="E6" t="s">
        <v>3</v>
      </c>
      <c r="F6" t="s">
        <v>29</v>
      </c>
      <c r="G6" t="s">
        <v>4</v>
      </c>
      <c r="H6" s="1" t="s">
        <v>5</v>
      </c>
      <c r="I6" t="s">
        <v>23</v>
      </c>
      <c r="K6" t="str">
        <f t="shared" si="0"/>
        <v>4.2 Ground Conditions</v>
      </c>
      <c r="L6" t="str">
        <f t="shared" si="1"/>
        <v xml:space="preserve">REFERENCE: IFC Drawings_x000D_
_x000D_
</v>
      </c>
      <c r="M6" t="str">
        <f t="shared" si="2"/>
        <v>ACCEPTANCE CRITERIA: All post (fence and gate) foundations to be inspected by the site team prior to installing the posts. All foundations are to be free of water and loose material. _x000D_
_x000D_
If the ground material on site does not meet the design assumptions, the Geotechnical Engineer shall be notified to determine if design change is required.</v>
      </c>
      <c r="N6" t="str">
        <f t="shared" si="3"/>
        <v>METHOD: Visual</v>
      </c>
      <c r="O6" t="str">
        <f t="shared" si="4"/>
        <v>FREQUENCY: Each post</v>
      </c>
      <c r="P6" t="str">
        <f t="shared" si="5"/>
        <v>CATEGORY: IP</v>
      </c>
      <c r="Q6" t="str">
        <f t="shared" si="6"/>
        <v>RESPONSIBILITY: SE/Site Supervisor</v>
      </c>
      <c r="R6" t="str">
        <f t="shared" si="7"/>
        <v>VERIFYING DOCUMENTS: This ITP</v>
      </c>
      <c r="S6" t="s">
        <v>0</v>
      </c>
      <c r="W6" t="str">
        <v>FREQUENCY: Each Mix</v>
      </c>
    </row>
    <row r="7" spans="1:23" ht="15" customHeight="1" x14ac:dyDescent="0.25">
      <c r="A7">
        <v>4.3</v>
      </c>
      <c r="B7" s="1" t="s">
        <v>30</v>
      </c>
      <c r="C7" s="1" t="s">
        <v>25</v>
      </c>
      <c r="D7" s="1" t="s">
        <v>31</v>
      </c>
      <c r="E7" s="1" t="s">
        <v>32</v>
      </c>
      <c r="F7" t="s">
        <v>33</v>
      </c>
      <c r="G7" t="s">
        <v>4</v>
      </c>
      <c r="H7" t="s">
        <v>5</v>
      </c>
      <c r="I7" s="1" t="s">
        <v>23</v>
      </c>
      <c r="K7" t="str">
        <f t="shared" si="0"/>
        <v>4.3 MTM OHW Structures</v>
      </c>
      <c r="L7" t="str">
        <f t="shared" si="1"/>
        <v>REFERENCE: IFC Drawings_x000D_
_x000D_
L1-CHE-STD-005</v>
      </c>
      <c r="M7" t="str">
        <f t="shared" si="2"/>
        <v>ACCEPTANCE CRITERIA: Fencing must be a minimum 2m away from OHW Structures. _x000D_
_x000D_
Where temporary fence is in proximity of the OHW Structure, the OHW Structure is to be cladded with timber for a minimum height of 2.4m from ground level.</v>
      </c>
      <c r="N7" t="str">
        <f t="shared" si="3"/>
        <v>METHOD: Measure</v>
      </c>
      <c r="O7" t="str">
        <f t="shared" si="4"/>
        <v>FREQUENCY: Each Overhead</v>
      </c>
      <c r="P7" t="str">
        <f t="shared" si="5"/>
        <v>CATEGORY: IP</v>
      </c>
      <c r="Q7" t="str">
        <f t="shared" si="6"/>
        <v>RESPONSIBILITY: SE/Site Supervisor</v>
      </c>
      <c r="R7" t="str">
        <f t="shared" si="7"/>
        <v>VERIFYING DOCUMENTS: This ITP</v>
      </c>
      <c r="S7" t="s">
        <v>0</v>
      </c>
      <c r="W7" t="str">
        <v>CATEGORY: HP</v>
      </c>
    </row>
    <row r="8" spans="1:23" ht="15" customHeight="1" x14ac:dyDescent="0.25">
      <c r="A8">
        <v>4.4000000000000004</v>
      </c>
      <c r="B8" t="s">
        <v>34</v>
      </c>
      <c r="C8" s="1" t="s">
        <v>25</v>
      </c>
      <c r="D8" s="1" t="s">
        <v>35</v>
      </c>
      <c r="E8" s="1" t="s">
        <v>32</v>
      </c>
      <c r="F8" t="s">
        <v>36</v>
      </c>
      <c r="G8" s="1" t="s">
        <v>4</v>
      </c>
      <c r="H8" s="1" t="s">
        <v>5</v>
      </c>
      <c r="I8" t="s">
        <v>37</v>
      </c>
      <c r="K8" t="str">
        <f t="shared" si="0"/>
        <v>4.4 Fence Post Foundation</v>
      </c>
      <c r="L8" t="str">
        <f t="shared" si="1"/>
        <v>REFERENCE: IFC Drawings_x000D_
_x000D_
L1-CHE-STD-005</v>
      </c>
      <c r="M8" t="str">
        <f t="shared" si="2"/>
        <v xml:space="preserve">ACCEPTANCE CRITERIA: 32MPa concrete._x000D_
_x000D_
Footing to be a min. 1m clear from proposed TTC footing_x000D_
_x000D_
Typical Footing:_x000D_
Footing dimension 900mm deep, cross section 300mm X 300mm_x000D_
_x000D_
DN80 MS Pipe (88.9 X 4CHS) to be installed full depth._x000D_
_x000D_
Alternative Strip Footing:_x000D_
800x800x300mm thick_x000D_
_x000D_
101.6 x 4.0 CHS sleeve to be cast into footing._x000D_
_x000D_
150x150x5 thick base plate welded to sleeve._x000D_
_x000D_
Refer to IFC drawing for reinforcement details._x000D_
</v>
      </c>
      <c r="N8" t="str">
        <f t="shared" si="3"/>
        <v>METHOD: Measure</v>
      </c>
      <c r="O8" t="str">
        <f t="shared" si="4"/>
        <v>FREQUENCY: Each footing</v>
      </c>
      <c r="P8" t="str">
        <f t="shared" si="5"/>
        <v>CATEGORY: IP</v>
      </c>
      <c r="Q8" t="str">
        <f t="shared" si="6"/>
        <v>RESPONSIBILITY: SE/Site Supervisor</v>
      </c>
      <c r="R8" t="str">
        <f t="shared" si="7"/>
        <v>VERIFYING DOCUMENTS: Post and concrete dockets</v>
      </c>
      <c r="S8" t="s">
        <v>0</v>
      </c>
      <c r="W8" t="str">
        <v>RESPONSIBILITY: SE/Site Supervisor</v>
      </c>
    </row>
    <row r="9" spans="1:23" ht="15" customHeight="1" x14ac:dyDescent="0.25">
      <c r="A9">
        <v>4.5</v>
      </c>
      <c r="B9" t="s">
        <v>38</v>
      </c>
      <c r="C9" s="1" t="s">
        <v>25</v>
      </c>
      <c r="D9" s="1" t="s">
        <v>39</v>
      </c>
      <c r="E9" s="1" t="s">
        <v>32</v>
      </c>
      <c r="F9" t="s">
        <v>29</v>
      </c>
      <c r="G9" t="s">
        <v>4</v>
      </c>
      <c r="H9" t="s">
        <v>5</v>
      </c>
      <c r="I9" s="1" t="s">
        <v>40</v>
      </c>
      <c r="K9" t="str">
        <f t="shared" si="0"/>
        <v>4.5 Fence Post Installation</v>
      </c>
      <c r="L9" t="str">
        <f t="shared" si="1"/>
        <v>REFERENCE: IFC Drawings_x000D_
_x000D_
L1-CHE-STD-005</v>
      </c>
      <c r="M9" t="str">
        <f t="shared" si="2"/>
        <v>ACCEPTANCE CRITERIA: Maximum post spacing to be 2.7m ± 250mm, two spans at 1350CTRS at gates, at the ends and at Refuge bays._x000D_
_x000D_
An individual fence space may be increased to Max. 3100mm locally to avois clashes with services._x000D_
_x000D_
Minimum offsets from centre of the rail to the fence: 3000mm_x000D_
Alignment tolerance: +20mm to -0 (- being closer to the track)_x000D_
_x000D_
Max. post height 1800mm above ground level._x000D_
Vertical Tolerance (Hight Risk Areas): ±20mm from the design line.</v>
      </c>
      <c r="N9" t="str">
        <f t="shared" si="3"/>
        <v>METHOD: Measure</v>
      </c>
      <c r="O9" t="str">
        <f t="shared" si="4"/>
        <v>FREQUENCY: Each post</v>
      </c>
      <c r="P9" t="str">
        <f t="shared" si="5"/>
        <v>CATEGORY: IP</v>
      </c>
      <c r="Q9" t="str">
        <f t="shared" si="6"/>
        <v>RESPONSIBILITY: SE/Site Supervisor</v>
      </c>
      <c r="R9" t="str">
        <f t="shared" si="7"/>
        <v>VERIFYING DOCUMENTS: This ITP_x000D_
_x000D_
Concrete Dockets</v>
      </c>
      <c r="S9" t="s">
        <v>0</v>
      </c>
      <c r="W9" t="str">
        <v>VERIFYING DOCUMENTS: Supplier Certificate of  Compliance</v>
      </c>
    </row>
    <row r="10" spans="1:23" ht="15" customHeight="1" x14ac:dyDescent="0.25">
      <c r="A10">
        <v>4.5999999999999996</v>
      </c>
      <c r="B10" t="s">
        <v>41</v>
      </c>
      <c r="C10" s="1" t="s">
        <v>42</v>
      </c>
      <c r="D10" s="1" t="s">
        <v>43</v>
      </c>
      <c r="E10" s="1" t="s">
        <v>3</v>
      </c>
      <c r="F10" t="s">
        <v>21</v>
      </c>
      <c r="G10" t="s">
        <v>4</v>
      </c>
      <c r="H10" s="1" t="s">
        <v>5</v>
      </c>
      <c r="I10" s="1" t="s">
        <v>44</v>
      </c>
      <c r="K10" t="str">
        <f t="shared" si="0"/>
        <v xml:space="preserve">4.6 Chain Wire Mesh Installation </v>
      </c>
      <c r="L10" t="str">
        <f t="shared" si="1"/>
        <v>REFERENCE: IFC Drawings</v>
      </c>
      <c r="M10" t="str">
        <f t="shared" si="2"/>
        <v>ACCEPTANCE CRITERIA: Chain-wire mesh 1800x50x2.50 to be fixed to fence post with 1.57mm tie wire._x000D_
_x000D_
Chain shall be tightened and securely fastened to posts at max. 400 crs and tension wires at max. 500 intervals with 2.5 dia. galv. tire wire._x000D_
_x000D_
3 NO. W10Z TWIN-STRAND 3.15mm DIA. WIRES TWISTED BETWEEN POSTS. TENSIONED TO 1kN.</v>
      </c>
      <c r="N10" t="str">
        <f t="shared" si="3"/>
        <v>METHOD: Visual</v>
      </c>
      <c r="O10" t="str">
        <f t="shared" si="4"/>
        <v>FREQUENCY: Each element</v>
      </c>
      <c r="P10" t="str">
        <f t="shared" si="5"/>
        <v>CATEGORY: IP</v>
      </c>
      <c r="Q10" t="str">
        <f t="shared" si="6"/>
        <v>RESPONSIBILITY: SE/Site Supervisor</v>
      </c>
      <c r="R10" t="str">
        <f t="shared" si="7"/>
        <v>VERIFYING DOCUMENTS: This ITP_x000D_
_x000D_
Delivery dockets</v>
      </c>
      <c r="S10" t="s">
        <v>0</v>
      </c>
      <c r="W10" t="str">
        <v>Date Completed:</v>
      </c>
    </row>
    <row r="11" spans="1:23" ht="15" customHeight="1" x14ac:dyDescent="0.25">
      <c r="A11">
        <v>4.7</v>
      </c>
      <c r="B11" t="s">
        <v>45</v>
      </c>
      <c r="C11" s="1" t="s">
        <v>42</v>
      </c>
      <c r="D11" s="1" t="s">
        <v>46</v>
      </c>
      <c r="E11" s="1" t="s">
        <v>3</v>
      </c>
      <c r="F11" t="s">
        <v>21</v>
      </c>
      <c r="G11" t="s">
        <v>4</v>
      </c>
      <c r="H11" t="s">
        <v>5</v>
      </c>
      <c r="I11" s="1" t="s">
        <v>47</v>
      </c>
      <c r="K11" t="str">
        <f t="shared" si="0"/>
        <v>4.7 Bracing</v>
      </c>
      <c r="L11" t="str">
        <f t="shared" si="1"/>
        <v>REFERENCE: IFC Drawings</v>
      </c>
      <c r="M11" t="str">
        <f t="shared" si="2"/>
        <v>ACCEPTANCE CRITERIA: 48.3 X 4 CHS brace at end bays and corners fixed each end via approved proprietary post and rail clamps._x000D_
_x000D_
Bracing to be installed on both sides of the fence at the fence corners.</v>
      </c>
      <c r="N11" t="str">
        <f t="shared" si="3"/>
        <v>METHOD: Visual</v>
      </c>
      <c r="O11" t="str">
        <f t="shared" si="4"/>
        <v>FREQUENCY: Each element</v>
      </c>
      <c r="P11" t="str">
        <f t="shared" si="5"/>
        <v>CATEGORY: IP</v>
      </c>
      <c r="Q11" t="str">
        <f t="shared" si="6"/>
        <v>RESPONSIBILITY: SE/Site Supervisor</v>
      </c>
      <c r="R11" t="str">
        <f t="shared" si="7"/>
        <v>VERIFYING DOCUMENTS: This ITP_x000D_
_x000D_
Steel delivery dockts</v>
      </c>
      <c r="S11" t="s">
        <v>0</v>
      </c>
      <c r="W11" t="str">
        <v>2.2 Steel Columns, Cladding, Handrails, etc</v>
      </c>
    </row>
    <row r="12" spans="1:23" ht="15" customHeight="1" x14ac:dyDescent="0.25">
      <c r="A12">
        <v>4.8</v>
      </c>
      <c r="B12" t="s">
        <v>48</v>
      </c>
      <c r="C12" s="1" t="s">
        <v>18</v>
      </c>
      <c r="D12" s="1" t="s">
        <v>49</v>
      </c>
      <c r="E12" t="s">
        <v>50</v>
      </c>
      <c r="F12" t="s">
        <v>51</v>
      </c>
      <c r="G12" t="s">
        <v>4</v>
      </c>
      <c r="H12" t="s">
        <v>5</v>
      </c>
      <c r="I12" t="s">
        <v>23</v>
      </c>
      <c r="K12" t="str">
        <f t="shared" si="0"/>
        <v>4.8 Refuge Installation</v>
      </c>
      <c r="L12" t="str">
        <f t="shared" si="1"/>
        <v xml:space="preserve">REFERENCE: IFC Drawings_x000D_
_x000D_
</v>
      </c>
      <c r="M12" t="str">
        <f t="shared" si="2"/>
        <v>ACCEPTANCE CRITERIA: Refuge Access to only open from track side._x000D_
_x000D_
No chain wire mesh to be installed at refuge access._x000D_
_x000D_
Refuge Access to be located every 20m max. along the fence._x000D_
_x000D_
50dia PVC pipe push out bars to be installed. PVC tubes to be pushed off from track side only.</v>
      </c>
      <c r="N12" t="str">
        <f t="shared" si="3"/>
        <v>METHOD: Visual/Measure</v>
      </c>
      <c r="O12" t="str">
        <f t="shared" si="4"/>
        <v>FREQUENCY: Every 20m Max.</v>
      </c>
      <c r="P12" t="str">
        <f t="shared" si="5"/>
        <v>CATEGORY: IP</v>
      </c>
      <c r="Q12" t="str">
        <f t="shared" si="6"/>
        <v>RESPONSIBILITY: SE/Site Supervisor</v>
      </c>
      <c r="R12" t="str">
        <f t="shared" si="7"/>
        <v>VERIFYING DOCUMENTS: This ITP</v>
      </c>
      <c r="S12" t="s">
        <v>0</v>
      </c>
      <c r="W12" t="str">
        <v>REFERENCE: IFC Drawings
AS41000
AS1163</v>
      </c>
    </row>
    <row r="13" spans="1:23" ht="15" customHeight="1" x14ac:dyDescent="0.25">
      <c r="A13">
        <v>4.9000000000000004</v>
      </c>
      <c r="B13" t="s">
        <v>52</v>
      </c>
      <c r="C13" s="1" t="s">
        <v>42</v>
      </c>
      <c r="D13" s="1" t="s">
        <v>53</v>
      </c>
      <c r="E13" t="s">
        <v>50</v>
      </c>
      <c r="F13" t="s">
        <v>36</v>
      </c>
      <c r="G13" t="s">
        <v>4</v>
      </c>
      <c r="H13" t="s">
        <v>5</v>
      </c>
      <c r="I13" s="1" t="s">
        <v>54</v>
      </c>
      <c r="K13" t="str">
        <f t="shared" si="0"/>
        <v>4.9 Gate Post Foundation</v>
      </c>
      <c r="L13" t="str">
        <f t="shared" si="1"/>
        <v>REFERENCE: IFC Drawings</v>
      </c>
      <c r="M13" t="str">
        <f t="shared" si="2"/>
        <v>ACCEPTANCE CRITERIA: 350mm DIA. PILE_x000D_
1300mm DEPTH_x000D_
1200mm POST EMBEDMENT_x000D_
_x000D_
101.6 x 4 CHS GATE POST._x000D_
1200 EMBEDMENT_x000D_
_x000D_
32MPa Concrete</v>
      </c>
      <c r="N13" t="str">
        <f t="shared" si="3"/>
        <v>METHOD: Visual/Measure</v>
      </c>
      <c r="O13" t="str">
        <f t="shared" si="4"/>
        <v>FREQUENCY: Each footing</v>
      </c>
      <c r="P13" t="str">
        <f t="shared" si="5"/>
        <v>CATEGORY: IP</v>
      </c>
      <c r="Q13" t="str">
        <f t="shared" si="6"/>
        <v>RESPONSIBILITY: SE/Site Supervisor</v>
      </c>
      <c r="R13" t="str">
        <f t="shared" si="7"/>
        <v>VERIFYING DOCUMENTS: Post and Concrete Dockets</v>
      </c>
      <c r="S13" t="s">
        <v>0</v>
      </c>
      <c r="W13" t="str">
        <v>ACCEPTANCE CRITERIA: All Steel must comply with Australian Standards.
Steel section sizes must be checked on site.
Steel posts to be CHS with a grade of C250</v>
      </c>
    </row>
    <row r="14" spans="1:23" ht="15" customHeight="1" x14ac:dyDescent="0.25">
      <c r="A14">
        <v>4.0999999999999996</v>
      </c>
      <c r="B14" t="s">
        <v>55</v>
      </c>
      <c r="C14" s="1" t="s">
        <v>42</v>
      </c>
      <c r="D14" s="1" t="s">
        <v>56</v>
      </c>
      <c r="E14" t="s">
        <v>32</v>
      </c>
      <c r="F14" t="s">
        <v>57</v>
      </c>
      <c r="G14" t="s">
        <v>4</v>
      </c>
      <c r="H14" t="s">
        <v>5</v>
      </c>
      <c r="I14" t="s">
        <v>58</v>
      </c>
      <c r="K14" t="str">
        <f t="shared" si="0"/>
        <v>4.1 Gate Installation - Post</v>
      </c>
      <c r="L14" t="str">
        <f t="shared" si="1"/>
        <v>REFERENCE: IFC Drawings</v>
      </c>
      <c r="M14" t="str">
        <f t="shared" si="2"/>
        <v>ACCEPTANCE CRITERIA: 3000mm nominal clear between the gate posts._x000D_
_x000D_
Minimum offsets from centre of the rail to the fence: 3000mm_x000D_
Alignment tolerance: +20mm to -0 (- being closer to the track)_x000D_
_x000D_
Max. post height 1800mm above ground level._x000D_
Vertical Tolerance (Hight Risk Areas): ±20mm from the design line.</v>
      </c>
      <c r="N14" t="str">
        <f t="shared" si="3"/>
        <v>METHOD: Measure</v>
      </c>
      <c r="O14" t="str">
        <f t="shared" si="4"/>
        <v>FREQUENCY: Each Post</v>
      </c>
      <c r="P14" t="str">
        <f t="shared" si="5"/>
        <v>CATEGORY: IP</v>
      </c>
      <c r="Q14" t="str">
        <f t="shared" si="6"/>
        <v>RESPONSIBILITY: SE/Site Supervisor</v>
      </c>
      <c r="R14" t="str">
        <f t="shared" si="7"/>
        <v>VERIFYING DOCUMENTS: Delivery Dockets</v>
      </c>
      <c r="S14" t="s">
        <v>0</v>
      </c>
      <c r="W14" t="str">
        <v>METHOD: Document review
Visual and Measure</v>
      </c>
    </row>
    <row r="15" spans="1:23" ht="15" customHeight="1" x14ac:dyDescent="0.25">
      <c r="A15">
        <v>4.1100000000000003</v>
      </c>
      <c r="B15" t="s">
        <v>59</v>
      </c>
      <c r="C15" s="1" t="s">
        <v>42</v>
      </c>
      <c r="D15" s="1" t="s">
        <v>60</v>
      </c>
      <c r="E15" s="1" t="s">
        <v>32</v>
      </c>
      <c r="F15" t="s">
        <v>61</v>
      </c>
      <c r="G15" t="s">
        <v>4</v>
      </c>
      <c r="H15" s="1" t="s">
        <v>5</v>
      </c>
      <c r="I15" t="s">
        <v>58</v>
      </c>
      <c r="K15" t="str">
        <f t="shared" si="0"/>
        <v>4.11 Gate Installation - Gate</v>
      </c>
      <c r="L15" t="str">
        <f t="shared" si="1"/>
        <v>REFERENCE: IFC Drawings</v>
      </c>
      <c r="M15" t="str">
        <f t="shared" si="2"/>
        <v>ACCEPTANCE CRITERIA: 2 NO. 1800mm (H) x 1500mm (W) ROUND TOP GATE_x000D_
_x000D_
MINIMUM 2 NO. FENCE BAYS MUST BE PRESENT EITHER SIDE OF GATE TO ALLOW BRACING TO BE INSTALLED.</v>
      </c>
      <c r="N15" t="str">
        <f t="shared" si="3"/>
        <v>METHOD: Measure</v>
      </c>
      <c r="O15" t="str">
        <f t="shared" si="4"/>
        <v>FREQUENCY: Each Gate</v>
      </c>
      <c r="P15" t="str">
        <f t="shared" si="5"/>
        <v>CATEGORY: IP</v>
      </c>
      <c r="Q15" t="str">
        <f t="shared" si="6"/>
        <v>RESPONSIBILITY: SE/Site Supervisor</v>
      </c>
      <c r="R15" t="str">
        <f t="shared" si="7"/>
        <v>VERIFYING DOCUMENTS: Delivery Dockets</v>
      </c>
      <c r="S15" t="s">
        <v>0</v>
      </c>
      <c r="W15" t="str">
        <v>FREQUENCY: All elements</v>
      </c>
    </row>
    <row r="16" spans="1:23" ht="15" customHeight="1" x14ac:dyDescent="0.25">
      <c r="A16">
        <v>5.0999999999999996</v>
      </c>
      <c r="B16" t="s">
        <v>62</v>
      </c>
      <c r="C16" s="1" t="s">
        <v>42</v>
      </c>
      <c r="D16" s="1" t="s">
        <v>63</v>
      </c>
      <c r="E16" s="1" t="s">
        <v>32</v>
      </c>
      <c r="F16" t="s">
        <v>6</v>
      </c>
      <c r="G16" t="s">
        <v>4</v>
      </c>
      <c r="H16" s="1" t="s">
        <v>5</v>
      </c>
      <c r="I16" t="s">
        <v>23</v>
      </c>
      <c r="K16" t="str">
        <f t="shared" si="0"/>
        <v>5.1 Fence Height and Track Clearance</v>
      </c>
      <c r="L16" t="str">
        <f t="shared" si="1"/>
        <v>REFERENCE: IFC Drawings</v>
      </c>
      <c r="M16" t="str">
        <f t="shared" si="2"/>
        <v>ACCEPTANCE CRITERIA: Posts are to be checked for verticality and ensure offset is not less than required from_x000D_
near face of post to centreline of track or as shown on alignment drawings.</v>
      </c>
      <c r="N16" t="str">
        <f t="shared" si="3"/>
        <v>METHOD: Measure</v>
      </c>
      <c r="O16" t="str">
        <f t="shared" si="4"/>
        <v>FREQUENCY: Each lot</v>
      </c>
      <c r="P16" t="str">
        <f t="shared" si="5"/>
        <v>CATEGORY: IP</v>
      </c>
      <c r="Q16" t="str">
        <f t="shared" si="6"/>
        <v>RESPONSIBILITY: SE/Site Supervisor</v>
      </c>
      <c r="R16" t="str">
        <f t="shared" si="7"/>
        <v>VERIFYING DOCUMENTS: This ITP</v>
      </c>
      <c r="S16" t="s">
        <v>0</v>
      </c>
      <c r="W16" t="str">
        <v>CATEGORY: IP</v>
      </c>
    </row>
    <row r="17" spans="2:23" ht="15" customHeight="1" x14ac:dyDescent="0.25">
      <c r="C17" s="1"/>
      <c r="D17" s="1"/>
      <c r="E17" s="1"/>
      <c r="H17" s="1"/>
      <c r="W17" t="str">
        <v>RESPONSIBILITY: SE/Site Supervisor</v>
      </c>
    </row>
    <row r="18" spans="2:23" ht="15" customHeight="1" x14ac:dyDescent="0.25">
      <c r="C18" s="1"/>
      <c r="D18" s="1"/>
      <c r="E18" s="1"/>
      <c r="H18" s="1"/>
      <c r="W18" t="str">
        <v>VERIFYING DOCUMENTS: Supplier Certificate of  Compliance</v>
      </c>
    </row>
    <row r="19" spans="2:23" ht="15" customHeight="1" x14ac:dyDescent="0.25">
      <c r="B19" s="1"/>
      <c r="C19" s="1"/>
      <c r="D19" s="1"/>
      <c r="E19" s="1"/>
      <c r="H19" s="1"/>
      <c r="W19" t="str">
        <v>Date Completed:</v>
      </c>
    </row>
    <row r="20" spans="2:23" ht="15" customHeight="1" x14ac:dyDescent="0.25">
      <c r="B20" s="1"/>
      <c r="C20" s="1"/>
      <c r="D20" s="1"/>
      <c r="E20" s="1"/>
      <c r="H20" s="1"/>
      <c r="W20" t="str">
        <v>3.1 Survey Set-out</v>
      </c>
    </row>
    <row r="21" spans="2:23" ht="15" customHeight="1" x14ac:dyDescent="0.25">
      <c r="C21" s="1"/>
      <c r="D21" s="1"/>
      <c r="E21" s="1"/>
      <c r="H21" s="1"/>
      <c r="W21" t="str">
        <v>REFERENCE: IFC Drawings</v>
      </c>
    </row>
    <row r="22" spans="2:23" ht="15" customHeight="1" x14ac:dyDescent="0.25">
      <c r="C22" s="1"/>
      <c r="D22" s="1"/>
      <c r="E22" s="1"/>
      <c r="H22" s="1"/>
      <c r="W22" t="str">
        <v>ACCEPTANCE CRITERIA: Survey to set out the following but not limited to: existing services, post locations, refuge bays
Offset checked against the running edge prior to
installation of posts.</v>
      </c>
    </row>
    <row r="23" spans="2:23" ht="15" customHeight="1" x14ac:dyDescent="0.25">
      <c r="C23" s="1"/>
      <c r="D23" s="1"/>
      <c r="E23" s="1"/>
      <c r="H23" s="1"/>
      <c r="W23" t="str">
        <v>METHOD: Measure
Visual</v>
      </c>
    </row>
    <row r="24" spans="2:23" ht="15" customHeight="1" x14ac:dyDescent="0.25">
      <c r="C24" s="1"/>
      <c r="D24" s="1"/>
      <c r="H24" s="1"/>
      <c r="W24" t="str">
        <v>FREQUENCY: Each element</v>
      </c>
    </row>
    <row r="25" spans="2:23" ht="15" customHeight="1" x14ac:dyDescent="0.25">
      <c r="C25" s="1"/>
      <c r="D25" s="1"/>
      <c r="E25" s="1"/>
      <c r="I25" s="1"/>
      <c r="W25" t="str">
        <v>CATEGORY: IP</v>
      </c>
    </row>
    <row r="26" spans="2:23" ht="15" customHeight="1" x14ac:dyDescent="0.25">
      <c r="C26" s="1"/>
      <c r="D26" s="1"/>
      <c r="E26" s="1"/>
      <c r="H26" s="1"/>
      <c r="I26" s="1"/>
      <c r="W26" t="str">
        <v>RESPONSIBILITY: Surveyor
SE/PE</v>
      </c>
    </row>
    <row r="27" spans="2:23" ht="15" customHeight="1" x14ac:dyDescent="0.25">
      <c r="C27" s="1"/>
      <c r="D27" s="1"/>
      <c r="H27" s="1"/>
      <c r="I27" s="1"/>
      <c r="W27" t="str">
        <v>VERIFYING DOCUMENTS: This ITP</v>
      </c>
    </row>
    <row r="28" spans="2:23" ht="15" customHeight="1" x14ac:dyDescent="0.25">
      <c r="C28" s="1"/>
      <c r="D28" s="1"/>
      <c r="E28" s="1"/>
      <c r="H28" s="1"/>
      <c r="I28" s="1"/>
      <c r="W28" t="str">
        <v>Date Completed:</v>
      </c>
    </row>
    <row r="29" spans="2:23" ht="15" customHeight="1" x14ac:dyDescent="0.25">
      <c r="C29" s="1"/>
      <c r="D29" s="1"/>
      <c r="H29" s="1"/>
      <c r="I29" s="1"/>
      <c r="W29" t="str">
        <v>4.1 Excavation works</v>
      </c>
    </row>
    <row r="30" spans="2:23" ht="15" customHeight="1" x14ac:dyDescent="0.25">
      <c r="C30" s="1"/>
      <c r="D30" s="1"/>
      <c r="E30" s="1"/>
      <c r="H30" s="1"/>
      <c r="I30" s="1"/>
      <c r="W30" t="str">
        <v>REFERENCE: IFC Drawings
L1-CHE-STD-005</v>
      </c>
    </row>
    <row r="31" spans="2:23" ht="15" customHeight="1" x14ac:dyDescent="0.25">
      <c r="C31" s="1"/>
      <c r="D31" s="1"/>
      <c r="H31" s="1"/>
      <c r="I31" s="1"/>
      <c r="W31" t="str">
        <v>ACCEPTANCE CRITERIA: Excavation for post foundation must not undermine footing of existing structures.
Follow asset owners guidelines for work around their service.
Excavation must use Non Distructive Digging in the rail corridor</v>
      </c>
    </row>
    <row r="32" spans="2:23" ht="15" customHeight="1" x14ac:dyDescent="0.25">
      <c r="C32" s="1"/>
      <c r="D32" s="1"/>
      <c r="E32" s="1"/>
      <c r="H32" s="1"/>
      <c r="I32" s="1"/>
      <c r="W32" t="str">
        <v>METHOD: Visual</v>
      </c>
    </row>
    <row r="33" spans="3:23" ht="15" customHeight="1" x14ac:dyDescent="0.25">
      <c r="D33" s="1"/>
      <c r="W33" t="str">
        <v>FREQUENCY:</v>
      </c>
    </row>
    <row r="34" spans="3:23" ht="15" customHeight="1" x14ac:dyDescent="0.25">
      <c r="C34" s="1"/>
      <c r="D34" s="1"/>
      <c r="H34" s="1"/>
      <c r="W34" t="str">
        <v>CATEGORY: IP</v>
      </c>
    </row>
    <row r="35" spans="3:23" ht="15" customHeight="1" x14ac:dyDescent="0.25">
      <c r="C35" s="1"/>
      <c r="D35" s="1"/>
      <c r="H35" s="1"/>
      <c r="W35" t="str">
        <v>RESPONSIBILITY: SE/Site Supervisor</v>
      </c>
    </row>
    <row r="36" spans="3:23" ht="15" customHeight="1" x14ac:dyDescent="0.25">
      <c r="C36" s="1"/>
      <c r="D36" s="1"/>
      <c r="E36" s="1"/>
      <c r="W36" t="str">
        <v>VERIFYING DOCUMENTS: This ITP</v>
      </c>
    </row>
    <row r="37" spans="3:23" ht="15" customHeight="1" x14ac:dyDescent="0.25">
      <c r="C37" s="1"/>
      <c r="D37" s="1"/>
      <c r="W37" t="str">
        <v>Date Completed:</v>
      </c>
    </row>
    <row r="38" spans="3:23" ht="15" customHeight="1" x14ac:dyDescent="0.25">
      <c r="D38" s="1"/>
      <c r="W38" t="str">
        <v>4.2 Ground Conditions</v>
      </c>
    </row>
    <row r="39" spans="3:23" ht="15" customHeight="1" x14ac:dyDescent="0.25">
      <c r="C39" s="1"/>
      <c r="D39" s="1"/>
      <c r="H39" s="1"/>
      <c r="W39" t="str">
        <v>REFERENCE: IFC Drawings</v>
      </c>
    </row>
    <row r="40" spans="3:23" ht="15" customHeight="1" x14ac:dyDescent="0.25">
      <c r="C40" s="1"/>
      <c r="D40" s="1"/>
      <c r="W40" t="str">
        <v>ACCEPTANCE CRITERIA: All post (fence and gate) foundations to be inspected by the site team prior to installing the posts. All foundations are to be free of water and loose material. 
If the ground material on site does not meet the design assumptions, the Geotechnical Engineer shall be notified to determine if design change is required.</v>
      </c>
    </row>
    <row r="41" spans="3:23" ht="15" customHeight="1" x14ac:dyDescent="0.25">
      <c r="C41" s="1"/>
      <c r="D41" s="1"/>
      <c r="H41" s="1"/>
      <c r="W41" t="str">
        <v>METHOD: Visual</v>
      </c>
    </row>
    <row r="42" spans="3:23" ht="15" customHeight="1" x14ac:dyDescent="0.25">
      <c r="W42" t="str">
        <v>FREQUENCY: Each post</v>
      </c>
    </row>
    <row r="43" spans="3:23" ht="15" customHeight="1" x14ac:dyDescent="0.25">
      <c r="W43" t="str">
        <v>CATEGORY: IP</v>
      </c>
    </row>
    <row r="44" spans="3:23" ht="15" customHeight="1" x14ac:dyDescent="0.25">
      <c r="W44" t="str">
        <v>RESPONSIBILITY: SE/Site Supervisor</v>
      </c>
    </row>
    <row r="45" spans="3:23" ht="15" customHeight="1" x14ac:dyDescent="0.25">
      <c r="W45" t="str">
        <v>VERIFYING DOCUMENTS: This ITP</v>
      </c>
    </row>
    <row r="46" spans="3:23" ht="15" customHeight="1" x14ac:dyDescent="0.25">
      <c r="W46" t="str">
        <v>Date Completed:</v>
      </c>
    </row>
    <row r="47" spans="3:23" ht="15" customHeight="1" x14ac:dyDescent="0.25">
      <c r="W47" t="str">
        <v>4.3 MTM OHW Structures</v>
      </c>
    </row>
    <row r="48" spans="3:23" ht="15" customHeight="1" x14ac:dyDescent="0.25">
      <c r="W48" t="str">
        <v>REFERENCE: IFC Drawings
L1-CHE-STD-005</v>
      </c>
    </row>
    <row r="49" spans="23:23" ht="15" customHeight="1" x14ac:dyDescent="0.25">
      <c r="W49" t="str">
        <v>ACCEPTANCE CRITERIA: Fencing must be a minimum 2m away from OHW Structures. 
Where temporary fence is in proximity of the OHW Structure, the OHW Structure is to be cladded with timber for a minimum height of 2.4m from ground level.</v>
      </c>
    </row>
    <row r="50" spans="23:23" ht="15" customHeight="1" x14ac:dyDescent="0.25">
      <c r="W50" t="str">
        <v>METHOD: Measure</v>
      </c>
    </row>
    <row r="51" spans="23:23" ht="15" customHeight="1" x14ac:dyDescent="0.25">
      <c r="W51" t="str">
        <v>FREQUENCY: Each Overhead</v>
      </c>
    </row>
    <row r="52" spans="23:23" ht="15" customHeight="1" x14ac:dyDescent="0.25">
      <c r="W52" t="str">
        <v>CATEGORY: IP</v>
      </c>
    </row>
    <row r="53" spans="23:23" ht="15" customHeight="1" x14ac:dyDescent="0.25">
      <c r="W53" t="str">
        <v>RESPONSIBILITY: SE/Site Supervisor</v>
      </c>
    </row>
    <row r="54" spans="23:23" ht="15" customHeight="1" x14ac:dyDescent="0.25">
      <c r="W54" t="str">
        <v>VERIFYING DOCUMENTS: This ITP</v>
      </c>
    </row>
    <row r="55" spans="23:23" ht="15" customHeight="1" x14ac:dyDescent="0.25">
      <c r="W55" t="str">
        <v>Date Completed:</v>
      </c>
    </row>
    <row r="56" spans="23:23" ht="15" customHeight="1" x14ac:dyDescent="0.25">
      <c r="W56" t="str">
        <v>4.4 Fence Post Foundation</v>
      </c>
    </row>
    <row r="57" spans="23:23" ht="15" customHeight="1" x14ac:dyDescent="0.25">
      <c r="W57" t="str">
        <v>REFERENCE: IFC Drawings
L1-CHE-STD-005</v>
      </c>
    </row>
    <row r="58" spans="23:23" ht="15" customHeight="1" x14ac:dyDescent="0.25">
      <c r="W58" t="str">
        <v>ACCEPTANCE CRITERIA: 32MPa concrete.
Footing to be a min. 1m clear from proposed TTC footing
Typical Footing:
Footing dimension 900mm deep, cross section 300mm X 300mm
DN80 MS Pipe (88.9 X 4CHS) to be installed full depth.
Alternative Strip Footing:
800x800x300mm thick
101.6 x 4.0 CHS sleeve to be cast into footing.
150x150x5 thick base plate welded to sleeve.
Refer to IFC drawing for reinforcement details.</v>
      </c>
    </row>
    <row r="59" spans="23:23" ht="15" customHeight="1" x14ac:dyDescent="0.25">
      <c r="W59" t="str">
        <v>METHOD: Measure</v>
      </c>
    </row>
    <row r="60" spans="23:23" ht="15" customHeight="1" x14ac:dyDescent="0.25">
      <c r="W60" t="str">
        <v>FREQUENCY: Each footing</v>
      </c>
    </row>
    <row r="61" spans="23:23" ht="15" customHeight="1" x14ac:dyDescent="0.25">
      <c r="W61" t="str">
        <v>CATEGORY: IP</v>
      </c>
    </row>
    <row r="62" spans="23:23" ht="15" customHeight="1" x14ac:dyDescent="0.25">
      <c r="W62" t="str">
        <v>RESPONSIBILITY: SE/Site Supervisor</v>
      </c>
    </row>
    <row r="63" spans="23:23" ht="15" customHeight="1" x14ac:dyDescent="0.25">
      <c r="W63" t="str">
        <v>VERIFYING DOCUMENTS: Post and concrete dockets</v>
      </c>
    </row>
    <row r="64" spans="23:23" ht="15" customHeight="1" x14ac:dyDescent="0.25">
      <c r="W64" t="str">
        <v>Date Completed:</v>
      </c>
    </row>
    <row r="65" spans="23:23" ht="15" customHeight="1" x14ac:dyDescent="0.25">
      <c r="W65" t="str">
        <v>4.5 Fence Post Installation</v>
      </c>
    </row>
    <row r="66" spans="23:23" ht="15" customHeight="1" x14ac:dyDescent="0.25">
      <c r="W66" t="str">
        <v>REFERENCE: IFC Drawings
L1-CHE-STD-005</v>
      </c>
    </row>
    <row r="67" spans="23:23" ht="15" customHeight="1" x14ac:dyDescent="0.25">
      <c r="W67" t="str">
        <v>ACCEPTANCE CRITERIA: Maximum post spacing to be 2.7m ± 250mm, two spans at 1350CTRS at gates, at the ends and at Refuge bays.
An individual fence space may be increased to Max. 3100mm locally to avois clashes with services.
Minimum offsets from centre of the rail to the fence: 3000mm
Alignment tolerance: +20mm to -0 (- being closer to the track)
Max. post height 1800mm above ground level.
Vertical Tolerance (Hight Risk Areas): ±20mm from the design line.</v>
      </c>
    </row>
    <row r="68" spans="23:23" ht="15" customHeight="1" x14ac:dyDescent="0.25">
      <c r="W68" t="str">
        <v>METHOD: Measure</v>
      </c>
    </row>
    <row r="69" spans="23:23" ht="15" customHeight="1" x14ac:dyDescent="0.25">
      <c r="W69" t="str">
        <v>FREQUENCY: Each post</v>
      </c>
    </row>
    <row r="70" spans="23:23" ht="15" customHeight="1" x14ac:dyDescent="0.25">
      <c r="W70" t="str">
        <v>CATEGORY: IP</v>
      </c>
    </row>
    <row r="71" spans="23:23" ht="15" customHeight="1" x14ac:dyDescent="0.25">
      <c r="W71" t="str">
        <v>RESPONSIBILITY: SE/Site Supervisor</v>
      </c>
    </row>
    <row r="72" spans="23:23" ht="15" customHeight="1" x14ac:dyDescent="0.25">
      <c r="W72" t="str">
        <v>VERIFYING DOCUMENTS: This ITP
Concrete Dockets</v>
      </c>
    </row>
    <row r="73" spans="23:23" ht="15" customHeight="1" x14ac:dyDescent="0.25">
      <c r="W73" t="str">
        <v>Date Completed:</v>
      </c>
    </row>
    <row r="74" spans="23:23" ht="15" customHeight="1" x14ac:dyDescent="0.25">
      <c r="W74" t="str">
        <v>4.6 Chain Wire Mesh Installation</v>
      </c>
    </row>
    <row r="75" spans="23:23" ht="15" customHeight="1" x14ac:dyDescent="0.25">
      <c r="W75" t="str">
        <v>REFERENCE: IFC Drawings</v>
      </c>
    </row>
    <row r="76" spans="23:23" ht="15" customHeight="1" x14ac:dyDescent="0.25">
      <c r="W76" t="str">
        <v>ACCEPTANCE CRITERIA: Chain-wire mesh 1800x50x2.50 to be fixed to fence post with 1.57mm tie wire.
Chain shall be tightened and securely fastened to posts at max. 400 crs and tension wires at max. 500 intervals with 2.5 dia. galv. tire wire.
3 NO. W10Z TWIN-STRAND 3.15mm DIA. WIRES TWISTED BETWEEN POSTS. TENSIONED TO 1kN.</v>
      </c>
    </row>
    <row r="77" spans="23:23" ht="15" customHeight="1" x14ac:dyDescent="0.25">
      <c r="W77" t="str">
        <v>METHOD: Visual</v>
      </c>
    </row>
    <row r="78" spans="23:23" ht="15" customHeight="1" x14ac:dyDescent="0.25">
      <c r="W78" t="str">
        <v>FREQUENCY: Each element</v>
      </c>
    </row>
    <row r="79" spans="23:23" ht="15" customHeight="1" x14ac:dyDescent="0.25">
      <c r="W79" t="str">
        <v>CATEGORY: IP</v>
      </c>
    </row>
    <row r="80" spans="23:23" ht="15" customHeight="1" x14ac:dyDescent="0.25">
      <c r="W80" t="str">
        <v>RESPONSIBILITY: SE/Site Supervisor</v>
      </c>
    </row>
    <row r="81" spans="23:23" ht="15" customHeight="1" x14ac:dyDescent="0.25">
      <c r="W81" t="str">
        <v>VERIFYING DOCUMENTS: This ITP
Delivery dockets</v>
      </c>
    </row>
    <row r="82" spans="23:23" ht="15" customHeight="1" x14ac:dyDescent="0.25">
      <c r="W82" t="str">
        <v>Date Completed:</v>
      </c>
    </row>
    <row r="83" spans="23:23" ht="15" customHeight="1" x14ac:dyDescent="0.25">
      <c r="W83" t="str">
        <v>4.7 Bracing</v>
      </c>
    </row>
    <row r="84" spans="23:23" ht="15" customHeight="1" x14ac:dyDescent="0.25">
      <c r="W84" t="str">
        <v>REFERENCE: IFC Drawings</v>
      </c>
    </row>
    <row r="85" spans="23:23" ht="15" customHeight="1" x14ac:dyDescent="0.25">
      <c r="W85" t="str">
        <v>ACCEPTANCE CRITERIA: 48.3 X 4 CHS brace at end bays and corners fixed each end via approved proprietary post and rail clamps.
Bracing to be installed on both sides of the fence at the fence corners.</v>
      </c>
    </row>
    <row r="86" spans="23:23" ht="15" customHeight="1" x14ac:dyDescent="0.25">
      <c r="W86" t="str">
        <v>METHOD: Visual</v>
      </c>
    </row>
    <row r="87" spans="23:23" ht="15" customHeight="1" x14ac:dyDescent="0.25">
      <c r="W87" t="str">
        <v>FREQUENCY: Each element</v>
      </c>
    </row>
    <row r="88" spans="23:23" ht="15" customHeight="1" x14ac:dyDescent="0.25">
      <c r="W88" t="str">
        <v>CATEGORY: IP</v>
      </c>
    </row>
    <row r="89" spans="23:23" ht="15" customHeight="1" x14ac:dyDescent="0.25">
      <c r="W89" t="str">
        <v>RESPONSIBILITY: SE/Site Supervisor</v>
      </c>
    </row>
    <row r="90" spans="23:23" ht="15" customHeight="1" x14ac:dyDescent="0.25">
      <c r="W90" t="str">
        <v>VERIFYING DOCUMENTS: This ITP
Steel delivery dockts</v>
      </c>
    </row>
    <row r="91" spans="23:23" ht="15" customHeight="1" x14ac:dyDescent="0.25">
      <c r="W91" t="str">
        <v>Date Completed:</v>
      </c>
    </row>
    <row r="92" spans="23:23" ht="15" customHeight="1" x14ac:dyDescent="0.25">
      <c r="W92" t="str">
        <v>4.8 Refuge Installation</v>
      </c>
    </row>
    <row r="93" spans="23:23" ht="15" customHeight="1" x14ac:dyDescent="0.25">
      <c r="W93" t="str">
        <v>REFERENCE: IFC Drawings</v>
      </c>
    </row>
    <row r="94" spans="23:23" ht="15" customHeight="1" x14ac:dyDescent="0.25">
      <c r="W94" t="str">
        <v>ACCEPTANCE CRITERIA: Refuge Access to only open from track side.
No chain wire mesh to be installed at refuge access.
Refuge Access to be located every 20m max. along the fence.
50dia PVC pipe push out bars to be installed. PVC tubes to be pushed off from track side only.</v>
      </c>
    </row>
    <row r="95" spans="23:23" ht="15" customHeight="1" x14ac:dyDescent="0.25">
      <c r="W95" t="str">
        <v>METHOD: Visual/Measure</v>
      </c>
    </row>
    <row r="96" spans="23:23" ht="15" customHeight="1" x14ac:dyDescent="0.25">
      <c r="W96" t="str">
        <v>FREQUENCY: Every 20m Max.</v>
      </c>
    </row>
    <row r="97" spans="23:23" ht="15" customHeight="1" x14ac:dyDescent="0.25">
      <c r="W97" t="str">
        <v>CATEGORY: IP</v>
      </c>
    </row>
    <row r="98" spans="23:23" ht="15" customHeight="1" x14ac:dyDescent="0.25">
      <c r="W98" t="str">
        <v>RESPONSIBILITY: SE/Site Supervisor</v>
      </c>
    </row>
    <row r="99" spans="23:23" ht="15" customHeight="1" x14ac:dyDescent="0.25">
      <c r="W99" t="str">
        <v>VERIFYING DOCUMENTS: This ITP</v>
      </c>
    </row>
    <row r="100" spans="23:23" ht="15" customHeight="1" x14ac:dyDescent="0.25">
      <c r="W100" t="str">
        <v>Date Completed:</v>
      </c>
    </row>
    <row r="101" spans="23:23" ht="15" customHeight="1" x14ac:dyDescent="0.25">
      <c r="W101" t="str">
        <v>4.9 Gate Post Foundation</v>
      </c>
    </row>
    <row r="102" spans="23:23" ht="15" customHeight="1" x14ac:dyDescent="0.25">
      <c r="W102" t="str">
        <v>REFERENCE: IFC Drawings</v>
      </c>
    </row>
    <row r="103" spans="23:23" ht="15" customHeight="1" x14ac:dyDescent="0.25">
      <c r="W103" t="str">
        <v>ACCEPTANCE CRITERIA: 350mm DIA. PILE
1300mm DEPTH
1200mm POST EMBEDMENT
101.6 x 4 CHS GATE POST.
1200 EMBEDMENT
32MPa Concrete</v>
      </c>
    </row>
    <row r="104" spans="23:23" ht="15" customHeight="1" x14ac:dyDescent="0.25">
      <c r="W104" t="str">
        <v>METHOD: Visual/Measure</v>
      </c>
    </row>
    <row r="105" spans="23:23" ht="15" customHeight="1" x14ac:dyDescent="0.25">
      <c r="W105" t="str">
        <v>FREQUENCY: Each footing</v>
      </c>
    </row>
    <row r="106" spans="23:23" ht="15" customHeight="1" x14ac:dyDescent="0.25">
      <c r="W106" t="str">
        <v>CATEGORY: IP</v>
      </c>
    </row>
    <row r="107" spans="23:23" ht="15" customHeight="1" x14ac:dyDescent="0.25">
      <c r="W107" t="str">
        <v>RESPONSIBILITY: SE/Site Supervisor</v>
      </c>
    </row>
    <row r="108" spans="23:23" ht="15" customHeight="1" x14ac:dyDescent="0.25">
      <c r="W108" t="str">
        <v>VERIFYING DOCUMENTS: Post and Concrete Dockets</v>
      </c>
    </row>
    <row r="109" spans="23:23" ht="15" customHeight="1" x14ac:dyDescent="0.25">
      <c r="W109" t="str">
        <v>Date Completed:</v>
      </c>
    </row>
    <row r="110" spans="23:23" ht="15" customHeight="1" x14ac:dyDescent="0.25">
      <c r="W110" t="str">
        <v>4.1 Gate Installation - Post</v>
      </c>
    </row>
    <row r="111" spans="23:23" ht="15" customHeight="1" x14ac:dyDescent="0.25">
      <c r="W111" t="str">
        <v>REFERENCE: IFC Drawings</v>
      </c>
    </row>
    <row r="112" spans="23:23" ht="15" customHeight="1" x14ac:dyDescent="0.25">
      <c r="W112" t="str">
        <v>ACCEPTANCE CRITERIA: 3000mm nominal clear between the gate posts.
Minimum offsets from centre of the rail to the fence: 3000mm
Alignment tolerance: +20mm to -0 (- being closer to the track)
Max. post height 1800mm above ground level.
Vertical Tolerance (Hight Risk Areas): ±20mm from the design line.</v>
      </c>
    </row>
    <row r="113" spans="23:23" ht="15" customHeight="1" x14ac:dyDescent="0.25">
      <c r="W113" t="str">
        <v>METHOD: Measure</v>
      </c>
    </row>
    <row r="114" spans="23:23" ht="15" customHeight="1" x14ac:dyDescent="0.25">
      <c r="W114" t="str">
        <v>FREQUENCY: Each Post</v>
      </c>
    </row>
    <row r="115" spans="23:23" ht="15" customHeight="1" x14ac:dyDescent="0.25">
      <c r="W115" t="str">
        <v>CATEGORY: IP</v>
      </c>
    </row>
    <row r="116" spans="23:23" ht="15" customHeight="1" x14ac:dyDescent="0.25">
      <c r="W116" t="str">
        <v>RESPONSIBILITY: SE/Site Supervisor</v>
      </c>
    </row>
    <row r="117" spans="23:23" ht="15" customHeight="1" x14ac:dyDescent="0.25">
      <c r="W117" t="str">
        <v>VERIFYING DOCUMENTS: Delivery Dockets</v>
      </c>
    </row>
    <row r="118" spans="23:23" ht="15" customHeight="1" x14ac:dyDescent="0.25">
      <c r="W118" t="str">
        <v>Date Completed:</v>
      </c>
    </row>
    <row r="119" spans="23:23" ht="15" customHeight="1" x14ac:dyDescent="0.25">
      <c r="W119" t="str">
        <v>4.11 Gate Installation - Gate</v>
      </c>
    </row>
    <row r="120" spans="23:23" ht="15" customHeight="1" x14ac:dyDescent="0.25">
      <c r="W120" t="str">
        <v>REFERENCE: IFC Drawings</v>
      </c>
    </row>
    <row r="121" spans="23:23" ht="15" customHeight="1" x14ac:dyDescent="0.25">
      <c r="W121" t="str">
        <v>ACCEPTANCE CRITERIA: 2 NO. 1800mm (H) x 1500mm (W) ROUND TOP GATE
MINIMUM 2 NO. FENCE BAYS MUST BE PRESENT EITHER SIDE OF GATE TO ALLOW BRACING TO BE INSTALLED.</v>
      </c>
    </row>
    <row r="122" spans="23:23" ht="15" customHeight="1" x14ac:dyDescent="0.25">
      <c r="W122" t="str">
        <v>METHOD: Measure</v>
      </c>
    </row>
    <row r="123" spans="23:23" ht="15" customHeight="1" x14ac:dyDescent="0.25">
      <c r="W123" t="str">
        <v>FREQUENCY: Each Gate</v>
      </c>
    </row>
    <row r="124" spans="23:23" ht="15" customHeight="1" x14ac:dyDescent="0.25">
      <c r="W124" t="str">
        <v>CATEGORY: IP</v>
      </c>
    </row>
    <row r="125" spans="23:23" ht="15" customHeight="1" x14ac:dyDescent="0.25">
      <c r="W125" t="str">
        <v>RESPONSIBILITY: SE/Site Supervisor</v>
      </c>
    </row>
    <row r="126" spans="23:23" ht="15" customHeight="1" x14ac:dyDescent="0.25">
      <c r="W126" t="str">
        <v>VERIFYING DOCUMENTS: Delivery Dockets</v>
      </c>
    </row>
    <row r="127" spans="23:23" ht="15" customHeight="1" x14ac:dyDescent="0.25">
      <c r="W127" t="str">
        <v>Date Completed:</v>
      </c>
    </row>
    <row r="128" spans="23:23" ht="15" customHeight="1" x14ac:dyDescent="0.25">
      <c r="W128" t="str">
        <v>5.1 Fence Height and Track Clearance</v>
      </c>
    </row>
    <row r="129" spans="23:23" ht="15" customHeight="1" x14ac:dyDescent="0.25">
      <c r="W129" t="str">
        <v>REFERENCE: IFC Drawings</v>
      </c>
    </row>
    <row r="130" spans="23:23" ht="15" customHeight="1" x14ac:dyDescent="0.25">
      <c r="W130" t="str">
        <v>ACCEPTANCE CRITERIA: Posts are to be checked for verticality and ensure offset is not less than required from
near face of post to centreline of track or as shown on alignment drawings.</v>
      </c>
    </row>
    <row r="131" spans="23:23" ht="15" customHeight="1" x14ac:dyDescent="0.25">
      <c r="W131" t="str">
        <v>METHOD: Measure</v>
      </c>
    </row>
    <row r="132" spans="23:23" ht="15" customHeight="1" x14ac:dyDescent="0.25">
      <c r="W132" t="str">
        <v>FREQUENCY: Each lot</v>
      </c>
    </row>
    <row r="133" spans="23:23" ht="15" customHeight="1" x14ac:dyDescent="0.25">
      <c r="W133" t="str">
        <v>CATEGORY: IP</v>
      </c>
    </row>
    <row r="134" spans="23:23" ht="15" customHeight="1" x14ac:dyDescent="0.25">
      <c r="W134" t="str">
        <v>RESPONSIBILITY: SE/Site Supervisor</v>
      </c>
    </row>
    <row r="135" spans="23:23" ht="15" customHeight="1" x14ac:dyDescent="0.25">
      <c r="W135" t="str">
        <v>VERIFYING DOCUMENTS: This ITP</v>
      </c>
    </row>
    <row r="136" spans="23:23" ht="15" customHeight="1" x14ac:dyDescent="0.25">
      <c r="W136"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2025-09-25T02:27:18Z</dcterms:modified>
</cp:coreProperties>
</file>