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William\Desktop\CONQA\_Git\CONQA\Downer\40011514\"/>
    </mc:Choice>
  </mc:AlternateContent>
  <xr:revisionPtr revIDLastSave="0" documentId="13_ncr:1_{8E203828-58F7-487C-9A71-37A55E75E004}" xr6:coauthVersionLast="47" xr6:coauthVersionMax="47" xr10:uidLastSave="{00000000-0000-0000-0000-000000000000}"/>
  <bookViews>
    <workbookView xWindow="5115" yWindow="1335" windowWidth="27285" windowHeight="18495" tabRatio="619" activeTab="5" xr2:uid="{00000000-000D-0000-FFFF-FFFF00000000}"/>
  </bookViews>
  <sheets>
    <sheet name="Work Group" sheetId="108" r:id="rId1"/>
    <sheet name="3711_22_25_32_41 Stabilisat" sheetId="106" state="hidden" r:id="rId2"/>
    <sheet name="3712_FBS" sheetId="99" state="hidden" r:id="rId3"/>
    <sheet name="3721_23_24_33_34_42 Overlay" sheetId="107" state="hidden" r:id="rId4"/>
    <sheet name="3731_Granular replacement" sheetId="101" state="hidden" r:id="rId5"/>
    <sheet name="3761_Subsoil" sheetId="104" r:id="rId6"/>
    <sheet name="Sealing CE" sheetId="67" state="hidden" r:id="rId7"/>
    <sheet name="DATA" sheetId="68" state="hidden" r:id="rId8"/>
  </sheets>
  <definedNames>
    <definedName name="_Copyright" hidden="1">"Copyright © 2013, Clarkson ITT Pty Limited"</definedName>
    <definedName name="_xlnm._FilterDatabase" localSheetId="1" hidden="1">'3711_22_25_32_41 Stabilisat'!$A$10:$U$59</definedName>
    <definedName name="_xlnm._FilterDatabase" localSheetId="2" hidden="1">'3712_FBS'!$A$10:$X$47</definedName>
    <definedName name="_xlnm._FilterDatabase" localSheetId="3" hidden="1">'3721_23_24_33_34_42 Overlay'!$A$10:$X$74</definedName>
    <definedName name="_xlnm._FilterDatabase" localSheetId="4" hidden="1">'3731_Granular replacement'!$A$10:$W$26</definedName>
    <definedName name="_xlnm._FilterDatabase" localSheetId="5" hidden="1">'3761_Subsoil'!$A$12:$U$24</definedName>
    <definedName name="Assumptions">#REF!</definedName>
    <definedName name="Chart">#REF!</definedName>
    <definedName name="DME_BeforeCloseCompleted" hidden="1">"True"</definedName>
    <definedName name="DME_Dirty" hidden="1">"False"</definedName>
    <definedName name="Input">#REF!</definedName>
    <definedName name="Lists">#REF!</definedName>
    <definedName name="Pivot">#REF!</definedName>
    <definedName name="_xlnm.Print_Area" localSheetId="1">'3711_22_25_32_41 Stabilisat'!$A$1:$P$66</definedName>
    <definedName name="_xlnm.Print_Area" localSheetId="2">'3712_FBS'!$A$1:$U$54</definedName>
    <definedName name="_xlnm.Print_Area" localSheetId="3">'3721_23_24_33_34_42 Overlay'!$A$1:$U$81</definedName>
    <definedName name="_xlnm.Print_Titles" localSheetId="1">'3711_22_25_32_41 Stabilisat'!$1:$9</definedName>
    <definedName name="_xlnm.Print_Titles" localSheetId="2">'3712_FBS'!$1:$9</definedName>
    <definedName name="_xlnm.Print_Titles" localSheetId="3">'3721_23_24_33_34_42 Overlay'!$1:$9</definedName>
    <definedName name="_xlnm.Print_Titles" localSheetId="6">'Sealing CE'!$2:$9</definedName>
    <definedName name="Sheet1">#REF!</definedName>
    <definedName name="Sheet2">#REF!</definedName>
    <definedName name="Sheet3">#REF!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7" i="107" l="1"/>
  <c r="A68" i="107" s="1"/>
  <c r="A69" i="107" s="1"/>
  <c r="A70" i="107" s="1"/>
  <c r="A71" i="107" s="1"/>
  <c r="A72" i="107" s="1"/>
  <c r="A73" i="107" s="1"/>
  <c r="A58" i="107"/>
  <c r="A59" i="107" s="1"/>
  <c r="A60" i="107" s="1"/>
  <c r="A61" i="107" s="1"/>
  <c r="A62" i="107" s="1"/>
  <c r="A63" i="107" s="1"/>
  <c r="A64" i="107" s="1"/>
  <c r="A49" i="107"/>
  <c r="A50" i="107" s="1"/>
  <c r="A51" i="107" s="1"/>
  <c r="A52" i="107" s="1"/>
  <c r="A55" i="107" s="1"/>
  <c r="A42" i="107"/>
  <c r="A43" i="107" s="1"/>
  <c r="A44" i="107" s="1"/>
  <c r="A45" i="107" s="1"/>
  <c r="A22" i="107"/>
  <c r="A23" i="107" s="1"/>
  <c r="A24" i="107" s="1"/>
  <c r="A25" i="107" s="1"/>
  <c r="A26" i="107" s="1"/>
  <c r="A27" i="107" s="1"/>
  <c r="A28" i="107" s="1"/>
  <c r="A29" i="107" s="1"/>
  <c r="A30" i="107" s="1"/>
  <c r="A31" i="107" s="1"/>
  <c r="A32" i="107" s="1"/>
  <c r="A33" i="107" s="1"/>
  <c r="A34" i="107" s="1"/>
  <c r="A35" i="107" s="1"/>
  <c r="A36" i="107" s="1"/>
  <c r="A37" i="107" s="1"/>
  <c r="A38" i="107" s="1"/>
  <c r="A39" i="107" s="1"/>
  <c r="A13" i="107"/>
  <c r="A14" i="107" s="1"/>
  <c r="A15" i="107" s="1"/>
  <c r="A16" i="107" s="1"/>
  <c r="A17" i="107" s="1"/>
  <c r="A18" i="107" s="1"/>
  <c r="A19" i="107" s="1"/>
  <c r="A12" i="101"/>
  <c r="A13" i="101" s="1"/>
  <c r="A14" i="101" s="1"/>
  <c r="A15" i="101" s="1"/>
  <c r="A16" i="101" s="1"/>
  <c r="A17" i="101" s="1"/>
  <c r="A54" i="106"/>
  <c r="A55" i="106" s="1"/>
  <c r="A56" i="106" s="1"/>
  <c r="A57" i="106" s="1"/>
  <c r="A34" i="106"/>
  <c r="A25" i="106"/>
  <c r="A26" i="106" s="1"/>
  <c r="A27" i="106" s="1"/>
  <c r="A28" i="106" s="1"/>
  <c r="A29" i="106" s="1"/>
  <c r="A30" i="106" s="1"/>
  <c r="A31" i="106" s="1"/>
  <c r="A21" i="101"/>
  <c r="A22" i="101" s="1"/>
  <c r="A23" i="101" s="1"/>
  <c r="A42" i="99"/>
  <c r="A43" i="99" s="1"/>
  <c r="A44" i="99" s="1"/>
  <c r="A45" i="99" s="1"/>
  <c r="A22" i="99"/>
  <c r="A23" i="99" s="1"/>
  <c r="A24" i="99" s="1"/>
  <c r="A25" i="99" s="1"/>
  <c r="A26" i="99" s="1"/>
  <c r="A27" i="99" s="1"/>
  <c r="A28" i="99" s="1"/>
  <c r="A29" i="99" s="1"/>
  <c r="A30" i="99" s="1"/>
  <c r="A31" i="99" s="1"/>
  <c r="A32" i="99" s="1"/>
  <c r="A33" i="99" s="1"/>
  <c r="A34" i="99" s="1"/>
  <c r="A35" i="99" s="1"/>
  <c r="A36" i="99" s="1"/>
  <c r="A37" i="99" s="1"/>
  <c r="A38" i="99" s="1"/>
  <c r="A39" i="99" s="1"/>
  <c r="A36" i="106" l="1"/>
  <c r="A37" i="106" s="1"/>
  <c r="A38" i="106" s="1"/>
  <c r="A39" i="106" s="1"/>
  <c r="A40" i="106" s="1"/>
  <c r="A35" i="106"/>
  <c r="A13" i="99"/>
  <c r="A14" i="99" s="1"/>
  <c r="A15" i="99" s="1"/>
  <c r="A16" i="99" s="1"/>
  <c r="A17" i="99" s="1"/>
  <c r="A18" i="99" s="1"/>
  <c r="A19" i="99" s="1"/>
  <c r="A41" i="106" l="1"/>
  <c r="A42" i="106" s="1"/>
  <c r="A43" i="106" s="1"/>
  <c r="A44" i="106"/>
  <c r="D24" i="68"/>
  <c r="C24" i="68"/>
  <c r="E20" i="68"/>
  <c r="C20" i="68"/>
  <c r="E19" i="68"/>
  <c r="C19" i="68"/>
  <c r="E18" i="68"/>
  <c r="C18" i="68"/>
  <c r="E17" i="68"/>
  <c r="C17" i="68"/>
  <c r="E16" i="68"/>
  <c r="C16" i="68"/>
  <c r="E15" i="68"/>
  <c r="C15" i="68"/>
  <c r="E14" i="68"/>
  <c r="C14" i="68"/>
  <c r="E13" i="68"/>
  <c r="C13" i="68"/>
  <c r="E12" i="68"/>
  <c r="C12" i="68"/>
  <c r="E11" i="68"/>
  <c r="C11" i="68"/>
  <c r="E10" i="68"/>
  <c r="C10" i="68"/>
  <c r="E9" i="68"/>
  <c r="C9" i="68"/>
  <c r="E8" i="68"/>
  <c r="C8" i="68"/>
  <c r="E7" i="68"/>
  <c r="C7" i="68"/>
  <c r="E6" i="68"/>
  <c r="C6" i="68"/>
  <c r="E5" i="68"/>
  <c r="C5" i="68"/>
  <c r="E4" i="68"/>
  <c r="C4" i="68"/>
  <c r="A45" i="106" l="1"/>
  <c r="A46" i="106" s="1"/>
  <c r="A47" i="106" s="1"/>
  <c r="A48" i="106" s="1"/>
  <c r="A49" i="106" s="1"/>
  <c r="A50" i="106" s="1"/>
  <c r="A51" i="10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tc={3C36D642-D172-4B6E-9001-26A3234D4E86}</author>
  </authors>
  <commentList>
    <comment ref="P34" authorId="0" shapeId="0" xr:uid="{3C36D642-D172-4B6E-9001-26A3234D4E86}">
      <text>
        <t>[Threaded comment]
Your version of Excel allows you to read this threaded comment; however, any edits to it will get removed if the file is opened in a newer version of Excel. Learn more: https://go.microsoft.com/fwlink/?linkid=870924
Comment:
    Need to know what is the ideal area can be done in 1 day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tc={0F36B3EF-BC7E-4686-BD35-8C0ABE5F36A9}</author>
  </authors>
  <commentList>
    <comment ref="P34" authorId="0" shapeId="0" xr:uid="{0F36B3EF-BC7E-4686-BD35-8C0ABE5F36A9}">
      <text>
        <t>[Threaded comment]
Your version of Excel allows you to read this threaded comment; however, any edits to it will get removed if the file is opened in a newer version of Excel. Learn more: https://go.microsoft.com/fwlink/?linkid=870924
Comment:
    Need to know what is the ideal area can be done in 1 day</t>
      </text>
    </comment>
  </commentList>
</comments>
</file>

<file path=xl/sharedStrings.xml><?xml version="1.0" encoding="utf-8"?>
<sst xmlns="http://schemas.openxmlformats.org/spreadsheetml/2006/main" count="3535" uniqueCount="650">
  <si>
    <t>Similar ITP to be use in the below item grouping</t>
  </si>
  <si>
    <t>SOP Number</t>
  </si>
  <si>
    <t>Description</t>
  </si>
  <si>
    <t xml:space="preserve">3711,3722,3725,3732,3741 </t>
  </si>
  <si>
    <t>Stabilisation</t>
  </si>
  <si>
    <t>3712</t>
  </si>
  <si>
    <t>FBS</t>
  </si>
  <si>
    <t>3721, 3723, 3724, 3733, 3734, 3742</t>
  </si>
  <si>
    <t>Granular Overlay</t>
  </si>
  <si>
    <t>Granular replacement (dig out)</t>
  </si>
  <si>
    <r>
      <t xml:space="preserve">Construction Process:
</t>
    </r>
    <r>
      <rPr>
        <b/>
        <sz val="10"/>
        <rFont val="Calibri"/>
        <family val="2"/>
      </rPr>
      <t>Modified Basecourse Layer</t>
    </r>
  </si>
  <si>
    <t>Start RP</t>
  </si>
  <si>
    <t>INSPECTION AND TEST PLAN - VERSION CONTROL</t>
  </si>
  <si>
    <t>B</t>
  </si>
  <si>
    <t>0 - IFC</t>
  </si>
  <si>
    <t>1 - IFC</t>
  </si>
  <si>
    <t>2 - IFC</t>
  </si>
  <si>
    <t>Finish RP</t>
  </si>
  <si>
    <t>Prepared by Pavement Designer:</t>
  </si>
  <si>
    <t>Thorsten Froebel</t>
  </si>
  <si>
    <r>
      <t xml:space="preserve">Project Name: </t>
    </r>
    <r>
      <rPr>
        <b/>
        <sz val="11"/>
        <rFont val="Calibri"/>
        <family val="2"/>
      </rPr>
      <t xml:space="preserve"> T2W - Tirau to Waiouru - Rehabilitation Works</t>
    </r>
  </si>
  <si>
    <t>Reviewed by Construction Manager:</t>
  </si>
  <si>
    <t>Wayne Bowden</t>
  </si>
  <si>
    <t>Reviewed by Surf./ Pavmt  Manager:</t>
  </si>
  <si>
    <t>Aiden Smith / Nick Schilov</t>
  </si>
  <si>
    <t>Client's Rep. : Neil Payne / Deena Tapara
                         (Stellar Projects Ltd. (SPL)</t>
  </si>
  <si>
    <t>Contractor's Rep. : Wayne Bowden (CM) / Sid Rudani (PM)</t>
  </si>
  <si>
    <r>
      <t xml:space="preserve">Specifications: </t>
    </r>
    <r>
      <rPr>
        <b/>
        <sz val="10"/>
        <rFont val="Calibri"/>
        <family val="2"/>
      </rPr>
      <t>NZTA B/5: Specification for In-Situ Stabilisation of Modified Pavement Layers, 
NZTA M/4: Spec forBasecourse Aggregate, NZTA T/19: Procedures for Direct and Indirect Tensile Strength Testing of Modified and Bound Pavement Materials</t>
    </r>
    <r>
      <rPr>
        <sz val="10"/>
        <rFont val="Calibri"/>
        <family val="2"/>
      </rPr>
      <t xml:space="preserve">
</t>
    </r>
  </si>
  <si>
    <t>Approved Quality Manager.:</t>
  </si>
  <si>
    <t>Hansel Feliciano</t>
  </si>
  <si>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</si>
  <si>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</si>
  <si>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</si>
  <si>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</si>
  <si>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</si>
  <si>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</si>
  <si>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</si>
  <si>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</si>
  <si>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</si>
  <si>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</si>
  <si>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</si>
  <si>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IDC - RFT Schedule of Price</t>
  </si>
  <si>
    <t>IDC specifications Frequency</t>
  </si>
  <si>
    <t>Testing Type</t>
  </si>
  <si>
    <t>Paid by:</t>
  </si>
  <si>
    <t>Certification Type</t>
  </si>
  <si>
    <t>Comments</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</si>
  <si>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</si>
  <si>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</si>
  <si>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</si>
  <si>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</si>
  <si>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</si>
  <si>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</si>
  <si>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</si>
  <si>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</si>
  <si>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1.0. AGGREGATE AND BINDER OPTIMISATION / ACCEPTANCE TESTING / DESIGN and DRAWINGS</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</si>
  <si>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</si>
  <si>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</si>
  <si>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</si>
  <si>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</si>
  <si>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</si>
  <si>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</si>
  <si>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</si>
  <si>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A</t>
  </si>
  <si>
    <t>I</t>
  </si>
  <si>
    <t>R</t>
  </si>
  <si>
    <t>dd/mm/yy</t>
  </si>
  <si>
    <t>3721 and 3731</t>
  </si>
  <si>
    <t>Material Testing</t>
  </si>
  <si>
    <t>Aggregate Supplier (Quarry)</t>
  </si>
  <si>
    <t>Quarry</t>
  </si>
  <si>
    <t>IANZ Accerdiated laboratory test results reports - (Quality Assurance testing)</t>
  </si>
  <si>
    <t>Testing to be conducted as per NZTA M/4 requirements and all the testing cost to be included in aggregate supply and delivery rate.</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</si>
  <si>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</si>
  <si>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</si>
  <si>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</si>
  <si>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</si>
  <si>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</si>
  <si>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</si>
  <si>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</si>
  <si>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</si>
  <si>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</si>
  <si>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</si>
  <si>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</si>
  <si>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</si>
  <si>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</si>
  <si>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</si>
  <si>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</si>
  <si>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</si>
  <si>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</si>
  <si>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</si>
  <si>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</si>
  <si>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</si>
  <si>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</si>
  <si>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</si>
  <si>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</si>
  <si>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</si>
  <si>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</si>
  <si>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</si>
  <si>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Design Testing</t>
  </si>
  <si>
    <t xml:space="preserve">Designer </t>
  </si>
  <si>
    <t>Professional Services</t>
  </si>
  <si>
    <t>In this case, professional services contractor to manage this scope of testing.</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</si>
  <si>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</si>
  <si>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</si>
  <si>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</si>
  <si>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</si>
  <si>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</si>
  <si>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Unconfined Compressive Strength, UCS</t>
  </si>
  <si>
    <t>CCNZ / NPTG / CETANZ Industry Guide</t>
  </si>
  <si>
    <t>UCS limits set by the design engineeer</t>
  </si>
  <si>
    <t>Modified Maximum Dry Density</t>
  </si>
  <si>
    <t xml:space="preserve">Single Point DD vs WC during optimisation test
</t>
  </si>
  <si>
    <t>NZS 4402.4.1.3</t>
  </si>
  <si>
    <t>To determine target density</t>
  </si>
  <si>
    <t>Required before Stabilisation commences</t>
  </si>
  <si>
    <t xml:space="preserve">2.0. BEFORE CEMENT STABILISATION STARTS </t>
  </si>
  <si>
    <t>Setout section</t>
  </si>
  <si>
    <t>Install offset pegs / check geometric model; record centreline, edge line or mark out stabilisation extents from existing line marking</t>
  </si>
  <si>
    <t>Prior to each section</t>
  </si>
  <si>
    <t>Survey</t>
  </si>
  <si>
    <t>Document existing furniture</t>
  </si>
  <si>
    <t>Electronic survey files</t>
  </si>
  <si>
    <t>sITE sURVEY</t>
  </si>
  <si>
    <t>Subcontractor (Physical Works)</t>
  </si>
  <si>
    <t>Subcontractor</t>
  </si>
  <si>
    <t>DWG File and drawing pdf (Quality Control Testing)</t>
  </si>
  <si>
    <t>Allowance to be made when building up a m² /ton rate for unbound overlay.</t>
  </si>
  <si>
    <t>Pre-hoe, shape and proof roll</t>
  </si>
  <si>
    <t>Pre-hoe to depth specified and shape as instructed in the site spcific methodology statement and/or IFC drawings and proof roll while compacting</t>
  </si>
  <si>
    <t>Prior to stabilisation per section</t>
  </si>
  <si>
    <t xml:space="preserve">Use grader's machine control and inspect shape </t>
  </si>
  <si>
    <t>N/A</t>
  </si>
  <si>
    <t>Stabilising Contractor</t>
  </si>
  <si>
    <t>Intention is to  carry out only minor correction (eg.2% to 3%). Any major shape corrections to be identified prior to site establishment and included in the site specific methodology statement</t>
  </si>
  <si>
    <t>On site Inspections</t>
  </si>
  <si>
    <t>In house inspection record - Quality Control Testing</t>
  </si>
  <si>
    <t>Subcontractor to conduct inspection with Engineer rep or Downer Rep. Allowance to be made when buiding up a m² for this pre-hoe.</t>
  </si>
  <si>
    <r>
      <t xml:space="preserve">Visual check </t>
    </r>
    <r>
      <rPr>
        <u/>
        <sz val="10"/>
        <rFont val="Calibri"/>
        <family val="2"/>
        <scheme val="minor"/>
      </rPr>
      <t>or</t>
    </r>
    <r>
      <rPr>
        <sz val="10"/>
        <rFont val="Calibri"/>
        <family val="2"/>
        <scheme val="minor"/>
      </rPr>
      <t xml:space="preserve"> Vibratory Roller's  response meter</t>
    </r>
  </si>
  <si>
    <t>Stabilising Contractor confirm no obvious soft areas found</t>
  </si>
  <si>
    <t>Stabiliisng Contractor</t>
  </si>
  <si>
    <t>Any soft spots identified by visual means or that show up as significantly different to be raised with the ER for further instructions</t>
  </si>
  <si>
    <t>self-propelled pneumatic tyred roller with a minimum weight such that the weight on each tyre is least 2 tonnes, and a tyre pressure of minimum 250 kPa. Proof rolling must comprise at least 10 passes of the roller.</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</si>
  <si>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</si>
  <si>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</si>
  <si>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</si>
  <si>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</si>
  <si>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</si>
  <si>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</si>
  <si>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</si>
  <si>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NZTA T23</t>
  </si>
  <si>
    <t>Site Testing</t>
  </si>
  <si>
    <t>IANZ Accerdiated laboratory test results reports - (Quality Control testing)</t>
  </si>
  <si>
    <t>Allowance to be made under a separate line item  for m² rate for site testing.</t>
  </si>
  <si>
    <t>Maximum Dry Density</t>
  </si>
  <si>
    <t>M</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</si>
  <si>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</si>
  <si>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</si>
  <si>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</si>
  <si>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 xml:space="preserve">5000 m2
TNZ B/5: Section 7.7.1
NZTA B/7: Section 8.1
</t>
  </si>
  <si>
    <t>Degree of Compaction (DoC)</t>
  </si>
  <si>
    <t>5 per 1,000m2</t>
  </si>
  <si>
    <t>NZS 4407.4.2.1 (DT full stabilising depth)</t>
  </si>
  <si>
    <r>
      <t xml:space="preserve">Average DoC ≥ 95% 
Minimum DoC </t>
    </r>
    <r>
      <rPr>
        <sz val="10"/>
        <rFont val="Calibri"/>
        <family val="2"/>
      </rPr>
      <t>≥ 92%</t>
    </r>
  </si>
  <si>
    <t>Overlay and check levels</t>
  </si>
  <si>
    <t>Supply, pre-compact and trim to line and level with NZTA M/4 AP40</t>
  </si>
  <si>
    <t>As per NZTA Z/16
Minimum: -5mm
Maximum: +15mm</t>
  </si>
  <si>
    <t>Drawing Showing levels and crossfalls</t>
  </si>
  <si>
    <t>Stabilising Contractor with Main Contractor</t>
  </si>
  <si>
    <t>This is the last opportunity to check items before adding the FB. Assess items such as (but not limited to): 
- overlay aggregate quality / consistency
- moisture content
- any concerns with shape and tie in
- etc.</t>
  </si>
  <si>
    <t>Site survey</t>
  </si>
  <si>
    <t>Production Plan</t>
  </si>
  <si>
    <t>Plan showing cut lines and sequencing of works</t>
  </si>
  <si>
    <t>Daily Report</t>
  </si>
  <si>
    <t xml:space="preserve">Points covered in NZTA B/5 </t>
  </si>
  <si>
    <t>Daily Production Plan</t>
  </si>
  <si>
    <t>In house inspection record - Quality assurance testing</t>
  </si>
  <si>
    <t>3.0. CEMENT STABILISATION OPERATION</t>
  </si>
  <si>
    <t>Stabilising Agents</t>
  </si>
  <si>
    <t xml:space="preserve">Lime </t>
  </si>
  <si>
    <t>Per Batch</t>
  </si>
  <si>
    <t>TNZ M/15</t>
  </si>
  <si>
    <t>Conform to Specification</t>
  </si>
  <si>
    <t>Certificate in contractor's site folder</t>
  </si>
  <si>
    <t>Supplier Certificate (Quality assurance testing)</t>
  </si>
  <si>
    <t>Certificate to be submitted by the subcontractor. Allowance to be made when building up a m² for stabilisastion.</t>
  </si>
  <si>
    <t>Cement, GP</t>
  </si>
  <si>
    <t>NZS 3122</t>
  </si>
  <si>
    <t>Bitumen (130/150)</t>
  </si>
  <si>
    <t>M/1</t>
  </si>
  <si>
    <t>Weather conditions</t>
  </si>
  <si>
    <t>Material behind stabiliser</t>
  </si>
  <si>
    <t>Prior to spreading</t>
  </si>
  <si>
    <t>Measurement</t>
  </si>
  <si>
    <t xml:space="preserve">Material after stabilisation:
Cement - 5°C, Lime - 10°C, Cement/Lime - 10°C </t>
  </si>
  <si>
    <t>Daily work Log</t>
  </si>
  <si>
    <t>Stabilsing Contractor</t>
  </si>
  <si>
    <t>Allowance to be made when building up a m² for stabilisastion.</t>
  </si>
  <si>
    <t>Wind</t>
  </si>
  <si>
    <t>Prior to spreading cement or lime</t>
  </si>
  <si>
    <t>Local weather stations</t>
  </si>
  <si>
    <t>Wind speed &lt; 25 km/hr</t>
  </si>
  <si>
    <t>Rain</t>
  </si>
  <si>
    <t>No spreading of cement / lime if it is raining or likely to rain before these can be mixed in with the material</t>
  </si>
  <si>
    <t>Spreading of powdered stabilising agent (Cement / Lime)</t>
  </si>
  <si>
    <t xml:space="preserve">Place 1m2 canvas or 0.5m x 0.5m trays along spreader run </t>
  </si>
  <si>
    <t>every 400 m2
every 150m for a 2.4m width</t>
  </si>
  <si>
    <t>Weigh mat or tray</t>
  </si>
  <si>
    <t>± 0.5kg/m2 of specified rate</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</si>
  <si>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</si>
  <si>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</si>
  <si>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</si>
  <si>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</si>
  <si>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</si>
  <si>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</si>
  <si>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</si>
  <si>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</si>
  <si>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</si>
  <si>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</si>
  <si>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</si>
  <si>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</si>
  <si>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</si>
  <si>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</si>
  <si>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</si>
  <si>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</si>
  <si>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</si>
  <si>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</si>
  <si>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</si>
  <si>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</si>
  <si>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</si>
  <si>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Depth of stabilisation</t>
  </si>
  <si>
    <t>Every 200m</t>
  </si>
  <si>
    <t>+15mm / -5mm from specified depth</t>
  </si>
  <si>
    <t>Cement/Lime Stabilisation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</si>
  <si>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</si>
  <si>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</si>
  <si>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</si>
  <si>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350 kPa
BSM Soaked ITS: 100 kPa to 300 kPa
</t>
    </r>
    <r>
      <rPr>
        <u/>
        <sz val="10"/>
        <color theme="1"/>
        <rFont val="Calibri"/>
        <family val="2"/>
        <scheme val="minor"/>
      </rPr>
      <t>Testing at 50.8mm/min:</t>
    </r>
    <r>
      <rPr>
        <sz val="10"/>
        <color theme="1"/>
        <rFont val="Calibri"/>
        <family val="2"/>
        <scheme val="minor"/>
      </rPr>
      <t xml:space="preserve">
BSM Dry ITS: 180 kPa to 420 kPa
BSM Soaked ITS: 120 kPa to 360 kPa</t>
    </r>
  </si>
  <si>
    <t>ITS briquettes to be produced on site if travel time to lab &gt; 30 minutes.</t>
  </si>
  <si>
    <t>Designer (Professional Services)</t>
  </si>
  <si>
    <t>IANZ Accerdiated laboratory test results reports - (Quality Assurance &amp; Control testing)</t>
  </si>
  <si>
    <r>
      <t xml:space="preserve">Average DoC ≥ 98% 
Minimum DoC </t>
    </r>
    <r>
      <rPr>
        <sz val="10"/>
        <rFont val="Calibri"/>
        <family val="2"/>
      </rPr>
      <t>≥ 95%</t>
    </r>
  </si>
  <si>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</si>
  <si>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</si>
  <si>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</si>
  <si>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</si>
  <si>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</si>
  <si>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Not mentioned in IDM specs</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</si>
  <si>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</si>
  <si>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</si>
  <si>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</si>
  <si>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</si>
  <si>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 60% 
(Table 10: 3710 sub-base compliance amendments)</t>
  </si>
  <si>
    <t>4.0. Testing and Sgnoff</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</si>
  <si>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</si>
  <si>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</si>
  <si>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</si>
  <si>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</si>
  <si>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</si>
  <si>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</si>
  <si>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</si>
  <si>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</si>
  <si>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</si>
  <si>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</si>
  <si>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</si>
  <si>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</si>
  <si>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</si>
  <si>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</si>
  <si>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</si>
  <si>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</si>
  <si>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</si>
  <si>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</si>
  <si>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</si>
  <si>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</si>
  <si>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Pavement Layer Signoff</t>
  </si>
  <si>
    <t>Assessment of all test results for conformity</t>
  </si>
  <si>
    <t>Each Lot</t>
  </si>
  <si>
    <t>Site Inspection</t>
  </si>
  <si>
    <t>Reporting of any non-conforming results to Designer via NCR</t>
  </si>
  <si>
    <t>NCR</t>
  </si>
  <si>
    <t>Engineers Representative</t>
  </si>
  <si>
    <t>Final Signoff</t>
  </si>
  <si>
    <t>Designer (Professional services)</t>
  </si>
  <si>
    <t>Engineer sign off record</t>
  </si>
  <si>
    <r>
      <rPr>
        <sz val="10"/>
        <color rgb="FF000000"/>
        <rFont val="Calibri"/>
        <family val="2"/>
      </rPr>
      <t>1. The contract rate shall include allowance for mixing, compacting, trimming and finishing, to the specified tolerances,</t>
    </r>
    <r>
      <rPr>
        <b/>
        <sz val="10"/>
        <color rgb="FF0000FF"/>
        <rFont val="Calibri"/>
        <family val="2"/>
      </rPr>
      <t xml:space="preserve"> and the first coat seal.</t>
    </r>
    <r>
      <rPr>
        <sz val="10"/>
        <color theme="1"/>
        <rFont val="Calibri"/>
        <family val="2"/>
      </rPr>
      <t xml:space="preserve">
2. The contract rate shall fully compensate for completely constructing the repair, </t>
    </r>
    <r>
      <rPr>
        <b/>
        <sz val="10"/>
        <color rgb="FF0000FF"/>
        <rFont val="Calibri"/>
        <family val="2"/>
      </rPr>
      <t xml:space="preserve">first coat seal, reinstating the shoulder, removal of surplus chip, and reinstating pavement markings, pavement markers or any other roadside furniture affected by the works, on a like for like basis (excluding any high performance, long life or specialist markings). </t>
    </r>
  </si>
  <si>
    <t>Client Final Inspection - the signature below verifies that this ITP has been completed in accordance with the Specifications and verifies lot compliance.</t>
  </si>
  <si>
    <t>Hold Point</t>
  </si>
  <si>
    <t>Work Shall not proceed past the HP until released
by the Eng. Rep.</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</si>
  <si>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</si>
  <si>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</si>
  <si>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</si>
  <si>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</si>
  <si>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</si>
  <si>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</si>
  <si>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</si>
  <si>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</si>
  <si>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</si>
  <si>
    <t>Testing Responsibility</t>
  </si>
  <si>
    <t>Paid By:</t>
  </si>
  <si>
    <t xml:space="preserve">2.0. BEFORE BITUMEN STABILISATION STARTS </t>
  </si>
  <si>
    <t>Site Survey</t>
  </si>
  <si>
    <t>Subcontractor 
(Physical Works)</t>
  </si>
  <si>
    <t>Electronic survey files (Quality Control Testing)</t>
  </si>
  <si>
    <t>Subcontractor to conduct inspection with Engineer rep or Downer Rep. Allowance to be made when buiding up a m² rate for this pre-hoe.</t>
  </si>
  <si>
    <t>IDM specs</t>
  </si>
  <si>
    <t>B5</t>
  </si>
  <si>
    <t>In house inspection record - Quality assurance Testing</t>
  </si>
  <si>
    <t>3.0. BITUMEN STABILISATION OPERATION</t>
  </si>
  <si>
    <t>Lime (if applicable - check PI delete otherwise)</t>
  </si>
  <si>
    <t>Material after stabilisation:
BE: &gt; 20°C, FB: &gt; 20°C
and Ambient: &gt;5 deg.C</t>
  </si>
  <si>
    <t>FBS material</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</si>
  <si>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</si>
  <si>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 xml:space="preserve"> 1 SET PER DAY</t>
  </si>
  <si>
    <t>T19</t>
  </si>
  <si>
    <t>Downer Contract Rep, Sealing team rep and subcontractor rep to do this inspection together.</t>
  </si>
  <si>
    <t>1 Test per Site</t>
  </si>
  <si>
    <r>
      <rPr>
        <sz val="10"/>
        <color rgb="FF000000"/>
        <rFont val="Calibri"/>
        <family val="2"/>
      </rPr>
      <t xml:space="preserve">1. The contract rate shall include allowance for mixing, compacting, trimming and finishing, to the specified tolerances, </t>
    </r>
    <r>
      <rPr>
        <b/>
        <sz val="10"/>
        <color rgb="FF0000FF"/>
        <rFont val="Calibri"/>
        <family val="2"/>
      </rPr>
      <t>and the first coat seal</t>
    </r>
    <r>
      <rPr>
        <sz val="10"/>
        <color rgb="FF0000FF"/>
        <rFont val="Calibri"/>
        <family val="2"/>
      </rPr>
      <t xml:space="preserve">.  </t>
    </r>
    <r>
      <rPr>
        <b/>
        <sz val="10"/>
        <color rgb="FF0000FF"/>
        <rFont val="Calibri"/>
        <family val="2"/>
      </rPr>
      <t xml:space="preserve">The cost of the supply of bitumen is covered in Item 3211. </t>
    </r>
    <r>
      <rPr>
        <b/>
        <sz val="10"/>
        <color rgb="FFFF0000"/>
        <rFont val="Calibri"/>
        <family val="2"/>
      </rPr>
      <t xml:space="preserve">
</t>
    </r>
    <r>
      <rPr>
        <sz val="10"/>
        <color rgb="FF000000"/>
        <rFont val="Calibri"/>
        <family val="2"/>
      </rPr>
      <t>2. The contract rate shall fully compensate for completely constructing the repair,</t>
    </r>
    <r>
      <rPr>
        <b/>
        <sz val="10"/>
        <color rgb="FF0000FF"/>
        <rFont val="Calibri"/>
        <family val="2"/>
      </rPr>
      <t xml:space="preserve"> first coat seal, reinstating the shoulder, removal of surplus chip, and reinstating pavement markings, pavement markers or any other roadside furniture affected by the works,</t>
    </r>
    <r>
      <rPr>
        <sz val="10"/>
        <color rgb="FF000000"/>
        <rFont val="Calibri"/>
        <family val="2"/>
      </rPr>
      <t xml:space="preserve"> on a like for like basis (excluding any high performance, long life or specialist markings). </t>
    </r>
  </si>
  <si>
    <t>water</t>
  </si>
  <si>
    <t>FBS - Not applicable</t>
  </si>
  <si>
    <t>2.0. CONSTRUCTION - UNBOUND OVERLAY</t>
  </si>
  <si>
    <t>Material Placement</t>
  </si>
  <si>
    <t>The Dimensional tolerances, uniformity, contamination and segregation shall be Continuous monitored throughout.</t>
  </si>
  <si>
    <t>Continuous monitoring</t>
  </si>
  <si>
    <t>TNZ B/02: 2005 - 5.1</t>
  </si>
  <si>
    <t>Survey/ Level checks</t>
  </si>
  <si>
    <t>On Site Inspections</t>
  </si>
  <si>
    <t>Subcontractor
(Physical Works)</t>
  </si>
  <si>
    <t>Layer Thickness</t>
  </si>
  <si>
    <t>Sub-base Layer Thickness</t>
  </si>
  <si>
    <t>1 test per 20m</t>
  </si>
  <si>
    <t>TNZ B/02: 2005 - 7.3</t>
  </si>
  <si>
    <t>The average uncompacted thickness of subbase layer shall not be less than 2.5 times the maximum particle size of the aggregate</t>
  </si>
  <si>
    <t>Basecourse Layer Thickness</t>
  </si>
  <si>
    <t>The average uncompacted thickness of basecourse layer shall not be more than 200 mm.</t>
  </si>
  <si>
    <t>Overlay Sites Plateau density Tests</t>
  </si>
  <si>
    <t>The Contractor shall determine the minimum number of roller passes required to produce pavement layer compaction at OWC.</t>
  </si>
  <si>
    <t>1 test per 5,000m2</t>
  </si>
  <si>
    <t>TNZ B/02: 2005 - 
7.5 (b)
7.6</t>
  </si>
  <si>
    <t>MDD and Plateau Reports</t>
  </si>
  <si>
    <t>The Contractor shall determine the minimum number of roller passes required to produce pavement layer compaction as required in clause 7.6 at OWC and make the information available to the Engineer. It shall be the responsibility of the Contractor to achieve the specification requirements.</t>
  </si>
  <si>
    <t>IANZ Accredited  Laboratory Test Result Report - (Quality Assurance Testing)</t>
  </si>
  <si>
    <t>Degree of Compaction (DoC) - Subbase</t>
  </si>
  <si>
    <t>Min 5 Tests per lot
(1000m2 max - lot size)</t>
  </si>
  <si>
    <t>TNZ B/02:2005 - 7.6</t>
  </si>
  <si>
    <t>Clegg Hammer Test</t>
  </si>
  <si>
    <t>ASTM D5874</t>
  </si>
  <si>
    <t>≥30 CIV</t>
  </si>
  <si>
    <t>Degree of Compaction (DoC) - 
Base course</t>
  </si>
  <si>
    <r>
      <rPr>
        <sz val="10"/>
        <color rgb="FF000000"/>
        <rFont val="Calibri"/>
        <family val="2"/>
        <scheme val="minor"/>
      </rPr>
      <t xml:space="preserve">Average DoC ≥ 98% 
Minimum DoC </t>
    </r>
    <r>
      <rPr>
        <sz val="10"/>
        <color rgb="FF000000"/>
        <rFont val="Calibri"/>
        <family val="2"/>
      </rPr>
      <t>≥ 95%</t>
    </r>
  </si>
  <si>
    <t>≥50 CIV</t>
  </si>
  <si>
    <t>3.0. TESTING &amp; SIGNOFF - UNBOUND OVERLAY</t>
  </si>
  <si>
    <t>Fiinished Pavement</t>
  </si>
  <si>
    <t>Width</t>
  </si>
  <si>
    <t>TNZ B/02: 2005 - 7.8</t>
  </si>
  <si>
    <t>Holding Water</t>
  </si>
  <si>
    <t>Prior to Sealing</t>
  </si>
  <si>
    <t>TNZ B/02: 2005 - 7.7</t>
  </si>
  <si>
    <t>No area of the completed surface shall have any depression that will allow water to pond where lateral or longitudinal fall is greater than 1%</t>
  </si>
  <si>
    <t>Running Course</t>
  </si>
  <si>
    <t>TNZ B/02: 2005 - 10.1</t>
  </si>
  <si>
    <t xml:space="preserve">If running course is used it shall be spread uniformly over the pavement surface and maintained until removed. </t>
  </si>
  <si>
    <t>Site notes</t>
  </si>
  <si>
    <t>During working hours traffic shall be channelised by suitably defined traffic lanes with frequent transverse shifts of the defined lanes to obtain an even spread of traffic over the entire surface.</t>
  </si>
  <si>
    <t>Surface Finish post sweeping</t>
  </si>
  <si>
    <t>The basecourse surface finish, as distinct from the surface shape, shall present a tightly consolidated surface when swept.</t>
  </si>
  <si>
    <t>Photos</t>
  </si>
  <si>
    <t>The longitudinal smoothness of the final surfacing layer shall comply with the maximum NAASRA roughness value detailed in the specific contract requirements.</t>
  </si>
  <si>
    <t>Pre-seal NASRAA</t>
  </si>
  <si>
    <t>Degree of Saturation (DOS)</t>
  </si>
  <si>
    <t>TNZ B/02:2005 - 12</t>
  </si>
  <si>
    <t>≤ 60% (for design traffic load &gt; 5x10⁶ ESAs)
≤ 65% (for design traffic load &lt; 5x10⁶ ESAs)</t>
  </si>
  <si>
    <t>Pavement layer compaction test results may be used for this purpose where the Engineer is satisfied that the water content has not had a chance to rise between testing and sealing. (ie it has not rained or additional watering has not been applied to the pavement).</t>
  </si>
  <si>
    <t>Rip &amp; Remake - Not applicable</t>
  </si>
  <si>
    <r>
      <rPr>
        <sz val="10"/>
        <color rgb="FF000000"/>
        <rFont val="Calibri"/>
        <family val="2"/>
      </rPr>
      <t>1. The contract rate must fully compensate for all plant, labour, transport costs and materials required to complete the work including ripping the existing seal layers, hoeing into the existing pavement material (where required),</t>
    </r>
    <r>
      <rPr>
        <sz val="10"/>
        <color rgb="FF0000FF"/>
        <rFont val="Calibri"/>
        <family val="2"/>
      </rPr>
      <t xml:space="preserve"> </t>
    </r>
    <r>
      <rPr>
        <b/>
        <sz val="10"/>
        <color rgb="FF0000FF"/>
        <rFont val="Calibri"/>
        <family val="2"/>
      </rPr>
      <t xml:space="preserve">and the installation of a First Coat Seal except for the cost of the supply of bitumen which is covered in Item 3211.  </t>
    </r>
    <r>
      <rPr>
        <b/>
        <sz val="10"/>
        <color rgb="FFFF0000"/>
        <rFont val="Calibri"/>
        <family val="2"/>
      </rPr>
      <t xml:space="preserve">
</t>
    </r>
    <r>
      <rPr>
        <sz val="10"/>
        <color rgb="FF000000"/>
        <rFont val="Calibri"/>
        <family val="2"/>
      </rPr>
      <t xml:space="preserve">2.The contract rate shall fully compensate for ripping and hoeing the existing seal, completely constructing the repair, </t>
    </r>
    <r>
      <rPr>
        <b/>
        <sz val="10"/>
        <color rgb="FF0000FF"/>
        <rFont val="Calibri"/>
        <family val="2"/>
      </rPr>
      <t xml:space="preserve">first coat seal, reinstating the shoulder, removal of surplus chip, and reinstating pavement markings, pavement markers or any other roadside furniture affected by the works, on a like for like basis (excluding any high performance, long life or specialist markings).  </t>
    </r>
  </si>
  <si>
    <t xml:space="preserve">Construction Process:
</t>
  </si>
  <si>
    <t>Prepared by Project Engineer:</t>
  </si>
  <si>
    <t>PE name</t>
  </si>
  <si>
    <t>Project Name:  Tirau to Waiouru Rehabilitation Acceleration Programe (TWRAP) Works</t>
  </si>
  <si>
    <t>PM name</t>
  </si>
  <si>
    <t>Surfacing or Pavement Manager</t>
  </si>
  <si>
    <r>
      <t xml:space="preserve">  Client's Rep. : </t>
    </r>
    <r>
      <rPr>
        <b/>
        <sz val="10"/>
        <color rgb="FFFF0000"/>
        <rFont val="Calibri"/>
        <family val="2"/>
      </rPr>
      <t>Engineers Rep Name</t>
    </r>
  </si>
  <si>
    <r>
      <t xml:space="preserve">Contractor's Rep. : </t>
    </r>
    <r>
      <rPr>
        <b/>
        <sz val="10"/>
        <color rgb="FFFF0000"/>
        <rFont val="Calibri"/>
        <family val="2"/>
      </rPr>
      <t>Contractor's Rep Name</t>
    </r>
  </si>
  <si>
    <t>Specifications: NZTA B/2
Activity: Dig-out in Tie In Locations</t>
  </si>
  <si>
    <t>Nominated by Group Quality Manager</t>
  </si>
  <si>
    <t>Approved Pavements SME.:</t>
  </si>
  <si>
    <t>Responsible Group SME</t>
  </si>
  <si>
    <t>Issued by: Project  Engineer:</t>
  </si>
  <si>
    <t>IDM specifications Frequency</t>
  </si>
  <si>
    <t>Sire Engineer</t>
  </si>
  <si>
    <t>Eng. Rep / NZTA</t>
  </si>
  <si>
    <r>
      <rPr>
        <sz val="10"/>
        <color rgb="FF000000"/>
        <rFont val="Calibri"/>
        <family val="2"/>
        <scheme val="minor"/>
      </rPr>
      <t xml:space="preserve">AP40/ AP65 Aggregates used for overlay
</t>
    </r>
    <r>
      <rPr>
        <u/>
        <sz val="10"/>
        <color rgb="FF000000"/>
        <rFont val="Calibri"/>
        <family val="2"/>
        <scheme val="minor"/>
      </rPr>
      <t xml:space="preserve">Notes:
</t>
    </r>
    <r>
      <rPr>
        <sz val="10"/>
        <color rgb="FF000000"/>
        <rFont val="Calibri"/>
        <family val="2"/>
        <scheme val="minor"/>
      </rPr>
      <t>H = Hold point up to approval
M = Monitor during production
R = Review</t>
    </r>
  </si>
  <si>
    <r>
      <t xml:space="preserve">Testing to be conducted as per NZTA M/4 requirements and all the testing cost to be included in aggregate supply and delivery rate.
</t>
    </r>
    <r>
      <rPr>
        <sz val="10"/>
        <color rgb="FFFF0000"/>
        <rFont val="Calibri"/>
        <family val="2"/>
        <scheme val="minor"/>
      </rPr>
      <t>This might not be necessary since they will be covered by the FBS material testing.</t>
    </r>
  </si>
  <si>
    <t xml:space="preserve">Maximum Dry Density (MDD) </t>
  </si>
  <si>
    <t>1 per 5,000 m2</t>
  </si>
  <si>
    <t>The Maximum Dry Density (MDD) for construction shall be the maximum laboratory dry density at optimum water content (OWC).</t>
  </si>
  <si>
    <t>1.0 Dig-out in Tie In Locations</t>
  </si>
  <si>
    <t>Excavation</t>
  </si>
  <si>
    <t>Excavate from finish road level (FRL)/existing road level at a depth specified in the design drawing</t>
  </si>
  <si>
    <t>In pavement tie In locations</t>
  </si>
  <si>
    <t>Measure / Photo</t>
  </si>
  <si>
    <t>Site Engineers Approval</t>
  </si>
  <si>
    <t xml:space="preserve">Checksheet </t>
  </si>
  <si>
    <t>Geotextile</t>
  </si>
  <si>
    <t>Geotextile material to be installed.</t>
  </si>
  <si>
    <t>For each pavement tie In locations</t>
  </si>
  <si>
    <t>Photo</t>
  </si>
  <si>
    <t>- The geotextile must be non-woven
- The geotextile must comply with Strength Class C of TNZ F/7 
- The geotextile must comply with Filtration Class 2 of TNZ F/7 with the EOS requirement for 
cohesive soils
-Jointing of geotextiles must be overlapped. Unless otherwise specified, the minimum overlap must be 
500mm.</t>
  </si>
  <si>
    <t>Certificate of  Compliance</t>
  </si>
  <si>
    <t>As per IDM technical specification</t>
  </si>
  <si>
    <t>Product Compliance will not apply for sites less than or equal to 150m² of geotextile.</t>
  </si>
  <si>
    <t>Subcontractor to visually confirm correct activity installation with photos and provide product compliance as per IDM technical specifications.</t>
  </si>
  <si>
    <t>Geogrid</t>
  </si>
  <si>
    <t>Install geogrid (prosolve 30x30mm or similar approved)</t>
  </si>
  <si>
    <t>Certificate of Compliance</t>
  </si>
  <si>
    <t>Not specified in the Digout Repairs sections. Instead, geotextile fabric is to be used.</t>
  </si>
  <si>
    <t>Certificate of Compliance will not apply for sites of area less than or equal to 130 m² of geogrid.</t>
  </si>
  <si>
    <t xml:space="preserve"> Contractor must provide a Certificate of Compliance that is no more 
than 12 months old certifying that the geogrid complies with the requirements.</t>
  </si>
  <si>
    <t>Sub-base Backfilling Compaction</t>
  </si>
  <si>
    <t xml:space="preserve">1st layer backfill at a depth specified in the design drawing, use  AP65/Stockedpiled material approved by the Engineer </t>
  </si>
  <si>
    <t>AP65/AP40 2nd layer backfill at a depth specified in the design drawing</t>
  </si>
  <si>
    <t>NZS 4407.4.2.1/Clegg</t>
  </si>
  <si>
    <r>
      <t xml:space="preserve">Average DoC ≥ 95% 
Minimum DoC </t>
    </r>
    <r>
      <rPr>
        <sz val="10"/>
        <rFont val="Calibri"/>
        <family val="2"/>
      </rPr>
      <t>≥ 92%</t>
    </r>
    <r>
      <rPr>
        <sz val="10"/>
        <rFont val="Calibri"/>
        <family val="2"/>
        <scheme val="minor"/>
      </rPr>
      <t xml:space="preserve">
or CIV 30</t>
    </r>
  </si>
  <si>
    <t>AP40 3rd layer backfill at a depth specified in the design drawing</t>
  </si>
  <si>
    <t>NZS 4407.4.2.1</t>
  </si>
  <si>
    <t>Average DoC ≥ 95% 
Minimum DoC ≥ 92%</t>
  </si>
  <si>
    <t>Final backfill layer and testing will be done in FBS ITP</t>
  </si>
  <si>
    <t>Allowance to be made when building up a m² /ton rate for unbound overlay.
ITP note: Final backfill layer and testing will be done in FBS ITP</t>
  </si>
  <si>
    <t>Compaction Requirements</t>
  </si>
  <si>
    <t xml:space="preserve">Clegg Impact Value </t>
  </si>
  <si>
    <t xml:space="preserve">Every 100mm depth compacted </t>
  </si>
  <si>
    <t>Measure</t>
  </si>
  <si>
    <t>Clegg Impact Value (CIV) 
≥ 30 if NDM is not available on site
TNZ B02:2005</t>
  </si>
  <si>
    <t>Carried out by competant operator, record results on digout Checksheet</t>
  </si>
  <si>
    <r>
      <rPr>
        <sz val="10"/>
        <color rgb="FF000000"/>
        <rFont val="Calibri"/>
        <family val="2"/>
        <scheme val="minor"/>
      </rPr>
      <t xml:space="preserve">1. The contract rate must fully compensate for all plant, labour, transport costs and materials required to complete the work </t>
    </r>
    <r>
      <rPr>
        <b/>
        <sz val="10"/>
        <color rgb="FF0000FF"/>
        <rFont val="Calibri"/>
        <family val="2"/>
        <scheme val="minor"/>
      </rPr>
      <t xml:space="preserve">including the installation of a First Coat Seal except for the cost of the supply of bitumen which is covered in Item 3211.  The contract rate must include for the reinstatement of the pavement markings. </t>
    </r>
    <r>
      <rPr>
        <b/>
        <sz val="10"/>
        <color rgb="FFFF0000"/>
        <rFont val="Calibri"/>
        <family val="2"/>
        <scheme val="minor"/>
      </rPr>
      <t xml:space="preserve">
</t>
    </r>
    <r>
      <rPr>
        <sz val="10"/>
        <rFont val="Calibri"/>
        <family val="2"/>
        <scheme val="minor"/>
      </rPr>
      <t>2. The contract rate shall fully compensate for completely constructing the repair</t>
    </r>
    <r>
      <rPr>
        <b/>
        <sz val="10"/>
        <color rgb="FF0000FF"/>
        <rFont val="Calibri"/>
        <family val="2"/>
        <scheme val="minor"/>
      </rPr>
      <t>, first coat seal, reinstating the shoulder, removal of surplus chip, and reinstating pavement markings, pavement markers or any other roadside furniture affected by the works, on a like for like basis (excluding any high performance, long life or specialist markings).</t>
    </r>
    <r>
      <rPr>
        <sz val="10"/>
        <rFont val="Calibri"/>
        <family val="2"/>
        <scheme val="minor"/>
      </rPr>
      <t xml:space="preserve"> </t>
    </r>
  </si>
  <si>
    <t>Construction Process:</t>
  </si>
  <si>
    <r>
      <t xml:space="preserve">Project Name:  </t>
    </r>
    <r>
      <rPr>
        <sz val="10"/>
        <color rgb="FFFF0000"/>
        <rFont val="Calibri"/>
        <family val="2"/>
        <scheme val="minor"/>
      </rPr>
      <t>Project Name</t>
    </r>
  </si>
  <si>
    <r>
      <t xml:space="preserve">  Client's Rep. : </t>
    </r>
    <r>
      <rPr>
        <b/>
        <sz val="10"/>
        <color rgb="FFFF0000"/>
        <rFont val="Calibri"/>
        <family val="2"/>
        <scheme val="minor"/>
      </rPr>
      <t>Engineers Rep Name</t>
    </r>
  </si>
  <si>
    <r>
      <t xml:space="preserve">Contractor's Rep. : </t>
    </r>
    <r>
      <rPr>
        <b/>
        <sz val="10"/>
        <color rgb="FFFF0000"/>
        <rFont val="Calibri"/>
        <family val="2"/>
        <scheme val="minor"/>
      </rPr>
      <t>Contractor's Rep Name</t>
    </r>
  </si>
  <si>
    <r>
      <t xml:space="preserve">Specifications: </t>
    </r>
    <r>
      <rPr>
        <b/>
        <sz val="10"/>
        <rFont val="Calibri"/>
        <family val="2"/>
        <scheme val="minor"/>
      </rPr>
      <t>NZTA F/2, F/5 &amp; Regional Infrastructure technical specifications (RITS)</t>
    </r>
  </si>
  <si>
    <t>Checked by</t>
  </si>
  <si>
    <t xml:space="preserve">R = Responsible, I, Informed, A = Approve </t>
  </si>
  <si>
    <t>Action</t>
  </si>
  <si>
    <t>Inspection / Test method</t>
  </si>
  <si>
    <t>Designer / PTG</t>
  </si>
  <si>
    <t>(Hold, Monitor, Witness)</t>
  </si>
  <si>
    <t>(Lot =  1 day’s production or 1,500m2)</t>
  </si>
  <si>
    <t>1.0. AGGREGATE TESTING</t>
  </si>
  <si>
    <t>Drainage aggregate</t>
  </si>
  <si>
    <t>1 Test per material per source</t>
  </si>
  <si>
    <t>&gt; 100KN</t>
  </si>
  <si>
    <t>Supplier</t>
  </si>
  <si>
    <t>Material source property test, cost is included in the supply of material</t>
  </si>
  <si>
    <t>Particle size distribution</t>
  </si>
  <si>
    <t>as per IFC drawing</t>
  </si>
  <si>
    <t xml:space="preserve">Pipe </t>
  </si>
  <si>
    <t>Subsoil Pipe Material</t>
  </si>
  <si>
    <t>each delivery</t>
  </si>
  <si>
    <t>Dockets for each delivery</t>
  </si>
  <si>
    <t>Compliance with TNZ F/2</t>
  </si>
  <si>
    <t>Delivery Docket</t>
  </si>
  <si>
    <t>Data Sheet compliance with TNZ F/2</t>
  </si>
  <si>
    <t>2.0.  CONSTUCTION</t>
  </si>
  <si>
    <t>Alignment</t>
  </si>
  <si>
    <t>Subsoils to be placed behind the Kerb line or as instructed by Engineer</t>
  </si>
  <si>
    <t>For each site where subsoil is required</t>
  </si>
  <si>
    <t>Engineers Approval</t>
  </si>
  <si>
    <t>Excavtion of Trench should be within tolerances.</t>
  </si>
  <si>
    <t>Visual / Photo</t>
  </si>
  <si>
    <t>Trench width should be 300mm minimum. Trench height should be 800mm Min from top of the kerb OR Top of road level where Kerb is not present or as IFC drawing if detail specified</t>
  </si>
  <si>
    <t>Trench Lining</t>
  </si>
  <si>
    <r>
      <t xml:space="preserve">A29 </t>
    </r>
    <r>
      <rPr>
        <sz val="10"/>
        <color rgb="FF000000"/>
        <rFont val="Calibri"/>
        <family val="2"/>
        <scheme val="minor"/>
      </rPr>
      <t xml:space="preserve"> </t>
    </r>
    <r>
      <rPr>
        <sz val="10"/>
        <color rgb="FFFF0000"/>
        <rFont val="Calibri"/>
        <family val="2"/>
        <scheme val="minor"/>
      </rPr>
      <t>A14</t>
    </r>
    <r>
      <rPr>
        <sz val="10"/>
        <color rgb="FF000000"/>
        <rFont val="Calibri"/>
        <family val="2"/>
        <scheme val="minor"/>
      </rPr>
      <t xml:space="preserve"> or other approved Bidim to be placed  and wrapped around Trench. </t>
    </r>
  </si>
  <si>
    <t xml:space="preserve">Minimum Width 300mm. </t>
  </si>
  <si>
    <t>Pipe laying</t>
  </si>
  <si>
    <r>
      <t xml:space="preserve">Pipe must have </t>
    </r>
    <r>
      <rPr>
        <sz val="10"/>
        <color rgb="FFFF0000"/>
        <rFont val="Calibri"/>
        <family val="2"/>
        <scheme val="minor"/>
      </rPr>
      <t>Min.</t>
    </r>
    <r>
      <rPr>
        <sz val="10"/>
        <color rgb="FF000000"/>
        <rFont val="Calibri"/>
        <family val="2"/>
        <scheme val="minor"/>
      </rPr>
      <t xml:space="preserve"> 100mm of Cushion. Drainage 60:40 Material to be used. </t>
    </r>
  </si>
  <si>
    <t xml:space="preserve">Minimum 100mm </t>
  </si>
  <si>
    <t>110mm Perforated Pipe to be laid to a gradient not less than 1:200 to discharge</t>
  </si>
  <si>
    <t xml:space="preserve">As Per IFC Drawings </t>
  </si>
  <si>
    <t>Backfill</t>
  </si>
  <si>
    <t xml:space="preserve">Drainage 60:40 Material to be used. </t>
  </si>
  <si>
    <t>As Per IFC Drawings</t>
  </si>
  <si>
    <r>
      <rPr>
        <b/>
        <sz val="10"/>
        <color rgb="FF0000FF"/>
        <rFont val="Calibri"/>
        <family val="2"/>
        <scheme val="minor"/>
      </rPr>
      <t>1. The costs associated with subsoil supply and installation are included in the quantities under the relevant items in Section 5210 under ‘Drainage Renewal’.</t>
    </r>
    <r>
      <rPr>
        <b/>
        <sz val="10"/>
        <color rgb="FFFF0000"/>
        <rFont val="Calibri"/>
        <family val="2"/>
        <scheme val="minor"/>
      </rPr>
      <t xml:space="preserve">
</t>
    </r>
    <r>
      <rPr>
        <b/>
        <sz val="10"/>
        <color rgb="FF0000FF"/>
        <rFont val="Calibri"/>
        <family val="2"/>
        <scheme val="minor"/>
      </rPr>
      <t>2. 5211 - Payment will be made for each lineal metre completed, as specified.  This rate shall include all plant, labour and materials to construct the subsoil drains to the specification (including connection to the downstream structure or outlet), reinstatement of pavement and shoulder the provision of any environmental controls, the disposal of excavated material, removing any material from the pavement surface, reinstating all signs, marker posts and culvert markers</t>
    </r>
  </si>
  <si>
    <t>Work Shall not proceed past the HP until released</t>
  </si>
  <si>
    <t>by the Eng. Rep.</t>
  </si>
  <si>
    <t>An Inspection which must be witnessed</t>
  </si>
  <si>
    <t>sealing2020</t>
  </si>
  <si>
    <t>Inspection and Test Plan - Chipsealing</t>
  </si>
  <si>
    <t xml:space="preserve">Site Location: </t>
  </si>
  <si>
    <t>Sealing Date:</t>
  </si>
  <si>
    <t>Contract:</t>
  </si>
  <si>
    <t>ITP Prepared By:</t>
  </si>
  <si>
    <t>ITP Approved By:</t>
  </si>
  <si>
    <t>Date:</t>
  </si>
  <si>
    <t>Activity Description</t>
  </si>
  <si>
    <t>Verification Activity</t>
  </si>
  <si>
    <t>Methods or Reference</t>
  </si>
  <si>
    <t>Frequency</t>
  </si>
  <si>
    <t>Hold / Witness Point</t>
  </si>
  <si>
    <t>Records</t>
  </si>
  <si>
    <t>Responsible Person</t>
  </si>
  <si>
    <t>Completed?</t>
  </si>
  <si>
    <t>Chipseal Surfacing</t>
  </si>
  <si>
    <t>HOLD POINT: A mandatory verification point beyond which work cannot proceed without approval by the Client/Engineer. The work cannot proceed until one of these parties is able to verify acceptance and releases the Hold by means of approval.</t>
  </si>
  <si>
    <t>Witness Point: An identified point in the process where the designated authority, typically the Contract Management team, Client / Engineer or Consultant or 3rd Party Inspector may review, witness, inspect method or process of work. The activities, however, may proceed provided the activity is documented and evidence gathered.</t>
  </si>
  <si>
    <t>Design</t>
  </si>
  <si>
    <t>Treatment Selection</t>
  </si>
  <si>
    <t>Physical / Site video/photographic record</t>
  </si>
  <si>
    <t xml:space="preserve">Asset Team - Base Preservation </t>
  </si>
  <si>
    <t>Annually Pre-reseal</t>
  </si>
  <si>
    <t>Documented approval from at time of Tender -Team/Client</t>
  </si>
  <si>
    <t>Mandatory HOLD POINT - Client Approval</t>
  </si>
  <si>
    <t>Approved Seal Designs</t>
  </si>
  <si>
    <t>Sealing Contract Manager / Engineer</t>
  </si>
  <si>
    <t xml:space="preserve">Chipseal Design </t>
  </si>
  <si>
    <t>Peer review by Authorised Seal Design Approver</t>
  </si>
  <si>
    <t>Chipsealing in NZ</t>
  </si>
  <si>
    <t>One per design prior to commencing onsite</t>
  </si>
  <si>
    <t>Design meets requirements of P17</t>
  </si>
  <si>
    <t>Mandatory HOLD POINT - Seal Design peer Reviwer - Client Approval</t>
  </si>
  <si>
    <t>Peer Reviewed Seal Designs</t>
  </si>
  <si>
    <t>Materials Testing</t>
  </si>
  <si>
    <t>Size (Grades 2-5) &amp; Shape (Grades 2-4)</t>
  </si>
  <si>
    <t>Lab Test</t>
  </si>
  <si>
    <t>NZTA M/6</t>
  </si>
  <si>
    <t>1/500m3</t>
  </si>
  <si>
    <t>Size (ald mm)
G2 9.5-12.0
G3 7.5-10.0
G4 5.5-8.0
G5 Report</t>
  </si>
  <si>
    <t xml:space="preserve">Witness Point </t>
  </si>
  <si>
    <t xml:space="preserve">IANZ Lab Reports </t>
  </si>
  <si>
    <t>Shape
 AGD/ALD Ratio G2,3,4 = 2.25 max
G2,3,4 = min 98% with 2+ broken faces</t>
  </si>
  <si>
    <t>Cleanliness (Grades 2-6)</t>
  </si>
  <si>
    <t>Cleanness value_x000D_
G2 = 89_x000D_
G3 = 87_x000D_
G4 = 85_x000D_
G5 &amp; G6 Report only</t>
  </si>
  <si>
    <t>Compatibility (Multi Layered seals)</t>
  </si>
  <si>
    <t>Comparison Of Chip ALD</t>
  </si>
  <si>
    <t>Chipsealing in New Zealand NZTA (NZTA 2005)</t>
  </si>
  <si>
    <t>Bitumen Distributor</t>
  </si>
  <si>
    <t>IANZ Lab E/2 Results</t>
  </si>
  <si>
    <t>Code of Compliance</t>
  </si>
  <si>
    <t>Annual</t>
  </si>
  <si>
    <t>Speed Test(+-3% over 100m), Dipstick Test (+-50L over 2000L), Matt Test (app rate within 0.10L/m2, longitudinal within 10%, thirds within 5%, transverse within 20%)</t>
  </si>
  <si>
    <t>Mandatory HOLD POINT - Client - Engineer Witness</t>
  </si>
  <si>
    <t>RNZ E2 Certificate</t>
  </si>
  <si>
    <t>Emulsion/PME Testing</t>
  </si>
  <si>
    <t>Lab Testing</t>
  </si>
  <si>
    <t>Manufacture Specification</t>
  </si>
  <si>
    <t>Per Emulsion/Bitumen Production Batch</t>
  </si>
  <si>
    <t>Bitumen Content, ITM 11-01, Viscosity, ITM 10-02, PH ITM-08-02</t>
  </si>
  <si>
    <t>Road Science</t>
  </si>
  <si>
    <t>Surface Inspection</t>
  </si>
  <si>
    <t>Surface Texture - Measurement</t>
  </si>
  <si>
    <t>Sandcircle Measurement</t>
  </si>
  <si>
    <t>NZTA T/3</t>
  </si>
  <si>
    <t>At time of Seal Inspection</t>
  </si>
  <si>
    <t>Texture evaluation for each site complete to validate design texture assumption, where differs application altered to meet on-site texture</t>
  </si>
  <si>
    <t xml:space="preserve">Sandcircle Data </t>
  </si>
  <si>
    <t>ARRB Hawkeye or</t>
  </si>
  <si>
    <t>Hawkeye Data</t>
  </si>
  <si>
    <t xml:space="preserve">NZTA HSD  </t>
  </si>
  <si>
    <t>High Speed Data</t>
  </si>
  <si>
    <t>Pre Seal Survey</t>
  </si>
  <si>
    <t>Downer Survey or MS Forms Pre Reseal Inspection</t>
  </si>
  <si>
    <t>Record &amp; any noted issues  / Client</t>
  </si>
  <si>
    <t>Lucidity</t>
  </si>
  <si>
    <t>Construction Compliance testing</t>
  </si>
  <si>
    <t>24 hours in advance of seal construction commencement</t>
  </si>
  <si>
    <t>Confirmation from renewals manager all testing has met requirements</t>
  </si>
  <si>
    <t>Email Confirmation</t>
  </si>
  <si>
    <t>Seal Construction</t>
  </si>
  <si>
    <t>Go/No Go Survey</t>
  </si>
  <si>
    <t>Visual, Zeus, Iris</t>
  </si>
  <si>
    <t>Downer Survey Sealing Go / No Go, Road Science Zeus app &amp; Downer Iris app</t>
  </si>
  <si>
    <t>Prior to sealing on each site</t>
  </si>
  <si>
    <t xml:space="preserve">Pass on Go / No Go, Marginal &amp; discussion with Contract Manager or written approval from Rehab Manager </t>
  </si>
  <si>
    <t xml:space="preserve"> Supervisor / Foreperson / QA </t>
  </si>
  <si>
    <t>Pavement Markings/RRPMs</t>
  </si>
  <si>
    <t>Tagging of existing Pavement Markings, Removal of RRPMs</t>
  </si>
  <si>
    <t>Pavement Marking Set Out Sheet, CBP</t>
  </si>
  <si>
    <t xml:space="preserve"> All raised pavement markers to be removed (1st &amp; 2nd Coat Seal surfaces excluded) and existing line marking "tagged". Check for any new markings required</t>
  </si>
  <si>
    <t>None</t>
  </si>
  <si>
    <t>Foreperson / QA</t>
  </si>
  <si>
    <t>Road Furniture &amp; Sumps protected</t>
  </si>
  <si>
    <t>Visual Inspection</t>
  </si>
  <si>
    <t>Crew Breifing Plan / Visual</t>
  </si>
  <si>
    <t>Protect all road furniture in accordance with Crew Breifing Plan. Fabric &amp; protect all sumps.</t>
  </si>
  <si>
    <t>Foreperson</t>
  </si>
  <si>
    <t>Surface Condition/Temp</t>
  </si>
  <si>
    <t>Physical / Visual Inspection</t>
  </si>
  <si>
    <t>Visual / NZTA T/3</t>
  </si>
  <si>
    <t>Surface area shall be dry and free from any loose chip, dust, dirt, vegetation. Temperature recorded on site prior to sealing commencing</t>
  </si>
  <si>
    <t>Stockpiles</t>
  </si>
  <si>
    <t>CBP</t>
  </si>
  <si>
    <t>Each Stockpile</t>
  </si>
  <si>
    <t>Correct Source, Grade and quantity. Uniquely Identified.</t>
  </si>
  <si>
    <t>Sealing Data Docket</t>
  </si>
  <si>
    <t>Spraying</t>
  </si>
  <si>
    <t>Paper Start and Finish  all runs</t>
  </si>
  <si>
    <t>Spray Runs</t>
  </si>
  <si>
    <t>All Runs</t>
  </si>
  <si>
    <t xml:space="preserve">Mark out start / Finish </t>
  </si>
  <si>
    <t>Sealing Contract Engineer / QA</t>
  </si>
  <si>
    <t>Sealing</t>
  </si>
  <si>
    <t>Longitudinal Joints out side of wheel tracks</t>
  </si>
  <si>
    <t>Mark out lane lines by construction team</t>
  </si>
  <si>
    <t>Binder Application Rate</t>
  </si>
  <si>
    <t>Tank Level dips prior to and after spray run</t>
  </si>
  <si>
    <t>Dipstick</t>
  </si>
  <si>
    <t xml:space="preserve">At Beginning of the day After 1st spray run of site After last spray run of site At end of tank prior to loading </t>
  </si>
  <si>
    <t>Quantities used to be within the desired tolerance of design Spray Rate</t>
  </si>
  <si>
    <t>Mandatory HOLD POINT</t>
  </si>
  <si>
    <t>Spray Sheets</t>
  </si>
  <si>
    <t>QA</t>
  </si>
  <si>
    <t>Chip Spread Rate</t>
  </si>
  <si>
    <t xml:space="preserve">Visual  </t>
  </si>
  <si>
    <t>Crew Briefing Plan/Visual</t>
  </si>
  <si>
    <t>On going whilst seal being constructed</t>
  </si>
  <si>
    <t>Chip is applied in accordance with the appropriate coverage as specified in the Crew Briefing Plan</t>
  </si>
  <si>
    <t>Data Docket</t>
  </si>
  <si>
    <t>QA/Foreperson</t>
  </si>
  <si>
    <t>Removal of Surplus Chip</t>
  </si>
  <si>
    <t>Physical / Visual</t>
  </si>
  <si>
    <t>Front Mounted Broom / Suction Truck, Downer Survey or MS Forms Post Seal Inspection</t>
  </si>
  <si>
    <t>At conclusion of positive traffication within 48 hours</t>
  </si>
  <si>
    <t>All sump and road furniture protection removed. Meets requirements of P/17 Table 2.</t>
  </si>
  <si>
    <t>Post Seal Inspection</t>
  </si>
  <si>
    <t>Post Seal Construction</t>
  </si>
  <si>
    <t>Post Seal Traffic Management</t>
  </si>
  <si>
    <t>As per TMP</t>
  </si>
  <si>
    <t>Full length and width of carriageway</t>
  </si>
  <si>
    <t>Minimum of 48 hours under normal traffic flow. If rain forecast within 48 hours, traffication recommences  until clear weather window of at least 48 hours</t>
  </si>
  <si>
    <t>Zeus or suitable recorded weather data</t>
  </si>
  <si>
    <t>On Site Visual</t>
  </si>
  <si>
    <t>Lucidity Post Seal Inpsection</t>
  </si>
  <si>
    <t>After sealing is complete</t>
  </si>
  <si>
    <t xml:space="preserve"> Engineers requirements. Any defects identified, repairs programmed and costs estimated</t>
  </si>
  <si>
    <t>Post Seal Inpsection</t>
  </si>
  <si>
    <t>Sealing Contract Engineer / Manager / QA</t>
  </si>
  <si>
    <t>Asbuilts and RAMM data</t>
  </si>
  <si>
    <t>RAMM Update Sheet</t>
  </si>
  <si>
    <t>RAMM Database</t>
  </si>
  <si>
    <t>RAMM update sheet 100% complete and accurate, note data provided for RAMM update to be uploaded by others. As Built Drawing Complete.</t>
  </si>
  <si>
    <t>As built information / RAMM Update Sheet</t>
  </si>
  <si>
    <t>Sealing Contract Manager/ QA/QE</t>
  </si>
  <si>
    <t>Quality Record Close Out:</t>
  </si>
  <si>
    <t>(digital signature)</t>
  </si>
  <si>
    <t>(name)</t>
  </si>
  <si>
    <t>Two Coat Seal Aggregate Compatibility</t>
  </si>
  <si>
    <t>Upper Limit</t>
  </si>
  <si>
    <t>Lower Limit</t>
  </si>
  <si>
    <t>x</t>
  </si>
  <si>
    <t>y</t>
  </si>
  <si>
    <t>Compatibility Point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</si>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</sst>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
    <numFmt numFmtId="165" formatCode="0\ &quot;m2&quot;"/>
    <numFmt numFmtId="166" formatCode="_([$$-409]* #,##0.00_);_([$$-409]* \(#,##0.00\);_([$$-409]* &quot;-&quot;??_);_(@_)"/>
  </numFmts>
  <fonts count="42" x14ac:knownFonts="1">
    <font>
      <sz val="11"/>
      <color theme="1"/>
      <name val="Calibri"/>
      <family val="2"/>
      <scheme val="minor"/>
    </font>
    <font>
      <sz val="10"/>
      <name val="Arial"/>
      <family val="2"/>
    </font>
    <font>
      <b/>
      <sz val="11"/>
      <color theme="1"/>
      <name val="Calibri"/>
      <family val="2"/>
      <scheme val="minor"/>
    </font>
    <font>
      <sz val="11"/>
      <color theme="0"/>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sz val="10"/>
      <color theme="1"/>
      <name val="Calibri"/>
      <family val="2"/>
    </font>
    <font>
      <b/>
      <sz val="11"/>
      <name val="Calibri"/>
      <family val="2"/>
    </font>
    <font>
      <u/>
      <sz val="10"/>
      <name val="Calibri"/>
      <family val="2"/>
      <scheme val="minor"/>
    </font>
    <font>
      <sz val="9"/>
      <name val="Calibri"/>
      <family val="2"/>
    </font>
    <font>
      <u/>
      <sz val="10"/>
      <color theme="1"/>
      <name val="Calibri"/>
      <family val="2"/>
      <scheme val="minor"/>
    </font>
    <font>
      <sz val="10"/>
      <color theme="1"/>
      <name val="Aptos Narrow"/>
      <family val="2"/>
    </font>
    <font>
      <sz val="8.5"/>
      <color theme="1"/>
      <name val="Calibri"/>
      <family val="2"/>
    </font>
    <font>
      <b/>
      <sz val="18"/>
      <color theme="1"/>
      <name val="Calibri"/>
      <family val="2"/>
      <scheme val="minor"/>
    </font>
    <font>
      <b/>
      <sz val="12"/>
      <color theme="1"/>
      <name val="Calibri"/>
      <family val="2"/>
      <scheme val="minor"/>
    </font>
    <font>
      <b/>
      <sz val="14"/>
      <color theme="1"/>
      <name val="Calibri"/>
      <family val="2"/>
      <scheme val="minor"/>
    </font>
    <font>
      <sz val="14"/>
      <color rgb="FFFFFFFF"/>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0"/>
      <color rgb="FFFF0000"/>
      <name val="Calibri"/>
      <family val="2"/>
    </font>
    <font>
      <sz val="10"/>
      <color rgb="FF000000"/>
      <name val="Calibri"/>
      <family val="2"/>
      <scheme val="minor"/>
    </font>
    <font>
      <b/>
      <sz val="10"/>
      <color rgb="FF000000"/>
      <name val="Calibri"/>
      <family val="2"/>
      <scheme val="minor"/>
    </font>
    <font>
      <sz val="10"/>
      <color rgb="FFFF0000"/>
      <name val="Calibri"/>
      <family val="2"/>
      <scheme val="minor"/>
    </font>
    <font>
      <b/>
      <sz val="10"/>
      <color rgb="FFFF0000"/>
      <name val="Calibri"/>
      <family val="2"/>
      <scheme val="minor"/>
    </font>
    <font>
      <b/>
      <strike/>
      <sz val="10"/>
      <color rgb="FFFF0000"/>
      <name val="Calibri"/>
      <family val="2"/>
      <scheme val="minor"/>
    </font>
    <font>
      <strike/>
      <sz val="10"/>
      <color rgb="FFFF0000"/>
      <name val="Calibri"/>
      <family val="2"/>
      <scheme val="minor"/>
    </font>
    <font>
      <u/>
      <sz val="10"/>
      <color rgb="FF000000"/>
      <name val="Calibri"/>
      <family val="2"/>
      <scheme val="minor"/>
    </font>
    <font>
      <sz val="8"/>
      <name val="Calibri"/>
      <family val="2"/>
      <scheme val="minor"/>
    </font>
    <font>
      <b/>
      <sz val="10"/>
      <color rgb="FF0000FF"/>
      <name val="Calibri"/>
      <family val="2"/>
    </font>
    <font>
      <sz val="10"/>
      <color rgb="FF0000FF"/>
      <name val="Calibri"/>
      <family val="2"/>
    </font>
    <font>
      <b/>
      <sz val="10"/>
      <color rgb="FF0000FF"/>
      <name val="Calibri"/>
      <family val="2"/>
      <scheme val="minor"/>
    </font>
    <font>
      <b/>
      <sz val="11"/>
      <color rgb="FF0000FF"/>
      <name val="Calibri"/>
      <family val="2"/>
      <scheme val="minor"/>
    </font>
    <font>
      <sz val="11"/>
      <color rgb="FF9C0006"/>
      <name val="Calibri"/>
      <family val="2"/>
      <scheme val="minor"/>
    </font>
  </fonts>
  <fills count="27">
    <fill>
      <patternFill patternType="none"/>
    </fill>
    <fill>
      <patternFill patternType="gray125"/>
    </fill>
    <fill>
      <patternFill patternType="solid">
        <fgColor rgb="FF55C1E9"/>
        <bgColor indexed="64"/>
      </patternFill>
    </fill>
    <fill>
      <patternFill patternType="solid">
        <fgColor theme="7" tint="0.79998168889431442"/>
        <bgColor indexed="64"/>
      </patternFill>
    </fill>
    <fill>
      <patternFill patternType="solid">
        <fgColor rgb="FFD9D9D9"/>
        <bgColor indexed="64"/>
      </patternFill>
    </fill>
    <fill>
      <patternFill patternType="solid">
        <fgColor rgb="FFD6DCE4"/>
        <bgColor indexed="64"/>
      </patternFill>
    </fill>
    <fill>
      <patternFill patternType="solid">
        <fgColor rgb="FF595959"/>
        <bgColor indexed="64"/>
      </patternFill>
    </fill>
    <fill>
      <patternFill patternType="solid">
        <fgColor rgb="FFFFFF00"/>
        <bgColor indexed="64"/>
      </patternFill>
    </fill>
    <fill>
      <patternFill patternType="solid">
        <fgColor rgb="FF70AD47"/>
        <bgColor indexed="64"/>
      </patternFill>
    </fill>
    <fill>
      <patternFill patternType="solid">
        <fgColor rgb="FFFFFFFF"/>
        <bgColor indexed="64"/>
      </patternFill>
    </fill>
    <fill>
      <patternFill patternType="solid">
        <fgColor theme="0"/>
        <bgColor indexed="64"/>
      </patternFill>
    </fill>
    <fill>
      <patternFill patternType="solid">
        <fgColor rgb="FFFFFFCC"/>
        <bgColor indexed="64"/>
      </patternFill>
    </fill>
    <fill>
      <patternFill patternType="solid">
        <fgColor rgb="FF55C1E9"/>
        <bgColor rgb="FF000000"/>
      </patternFill>
    </fill>
    <fill>
      <patternFill patternType="solid">
        <fgColor rgb="FFA9D08E"/>
        <bgColor rgb="FF000000"/>
      </patternFill>
    </fill>
    <fill>
      <patternFill patternType="solid">
        <fgColor rgb="FFFFF2CC"/>
        <bgColor rgb="FF000000"/>
      </patternFill>
    </fill>
    <fill>
      <patternFill patternType="solid">
        <fgColor rgb="FFFFC000"/>
        <bgColor rgb="FF000000"/>
      </patternFill>
    </fill>
    <fill>
      <patternFill patternType="solid">
        <fgColor theme="2"/>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C7CE"/>
      </patternFill>
    </fill>
    <fill>
      <patternFill patternType="solid">
        <fgColor theme="0" tint="-0.14999847407452621"/>
        <bgColor indexed="64"/>
      </patternFill>
    </fill>
    <fill>
      <patternFill patternType="solid">
        <fgColor theme="5"/>
        <bgColor indexed="64"/>
      </patternFill>
    </fill>
    <fill>
      <patternFill patternType="solid">
        <fgColor rgb="FFFF0000"/>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bottom/>
      <diagonal/>
    </border>
    <border>
      <left style="thin">
        <color indexed="64"/>
      </left>
      <right style="medium">
        <color rgb="FF000000"/>
      </right>
      <top/>
      <bottom style="thin">
        <color indexed="64"/>
      </bottom>
      <diagonal/>
    </border>
    <border>
      <left style="thin">
        <color indexed="64"/>
      </left>
      <right style="thin">
        <color indexed="64"/>
      </right>
      <top style="thin">
        <color indexed="64"/>
      </top>
      <bottom style="medium">
        <color rgb="FF000000"/>
      </bottom>
      <diagonal/>
    </border>
    <border>
      <left style="medium">
        <color rgb="FF000000"/>
      </left>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medium">
        <color indexed="64"/>
      </top>
      <bottom style="thin">
        <color indexed="64"/>
      </bottom>
      <diagonal/>
    </border>
    <border>
      <left style="medium">
        <color rgb="FF000000"/>
      </left>
      <right/>
      <top style="thin">
        <color indexed="64"/>
      </top>
      <bottom/>
      <diagonal/>
    </border>
    <border>
      <left/>
      <right style="medium">
        <color rgb="FF000000"/>
      </right>
      <top style="thin">
        <color indexed="64"/>
      </top>
      <bottom/>
      <diagonal/>
    </border>
    <border>
      <left style="thin">
        <color indexed="64"/>
      </left>
      <right/>
      <top style="medium">
        <color rgb="FF000000"/>
      </top>
      <bottom/>
      <diagonal/>
    </border>
    <border>
      <left/>
      <right/>
      <top style="medium">
        <color rgb="FF000000"/>
      </top>
      <bottom/>
      <diagonal/>
    </border>
    <border>
      <left/>
      <right style="thin">
        <color indexed="64"/>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indexed="64"/>
      </left>
      <right style="thin">
        <color indexed="64"/>
      </right>
      <top/>
      <bottom style="medium">
        <color rgb="FF000000"/>
      </bottom>
      <diagonal/>
    </border>
    <border>
      <left style="medium">
        <color indexed="64"/>
      </left>
      <right style="medium">
        <color rgb="FF000000"/>
      </right>
      <top style="thin">
        <color indexed="64"/>
      </top>
      <bottom/>
      <diagonal/>
    </border>
    <border>
      <left/>
      <right style="medium">
        <color rgb="FF000000"/>
      </right>
      <top/>
      <bottom/>
      <diagonal/>
    </border>
    <border>
      <left style="medium">
        <color rgb="FF000000"/>
      </left>
      <right/>
      <top style="medium">
        <color rgb="FF000000"/>
      </top>
      <bottom/>
      <diagonal/>
    </border>
    <border>
      <left style="medium">
        <color indexed="64"/>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indexed="64"/>
      </left>
      <right/>
      <top/>
      <bottom style="medium">
        <color rgb="FF000000"/>
      </bottom>
      <diagonal/>
    </border>
    <border>
      <left/>
      <right style="medium">
        <color rgb="FF000000"/>
      </right>
      <top style="medium">
        <color indexed="64"/>
      </top>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style="medium">
        <color rgb="FF000000"/>
      </left>
      <right style="thin">
        <color indexed="64"/>
      </right>
      <top style="thin">
        <color indexed="64"/>
      </top>
      <bottom/>
      <diagonal/>
    </border>
    <border>
      <left style="medium">
        <color rgb="FF000000"/>
      </left>
      <right/>
      <top style="thin">
        <color indexed="64"/>
      </top>
      <bottom style="medium">
        <color rgb="FF000000"/>
      </bottom>
      <diagonal/>
    </border>
    <border>
      <left style="thin">
        <color indexed="64"/>
      </left>
      <right/>
      <top style="medium">
        <color rgb="FF000000"/>
      </top>
      <bottom style="thin">
        <color indexed="64"/>
      </bottom>
      <diagonal/>
    </border>
    <border>
      <left/>
      <right/>
      <top style="medium">
        <color rgb="FF000000"/>
      </top>
      <bottom style="thin">
        <color indexed="64"/>
      </bottom>
      <diagonal/>
    </border>
    <border>
      <left/>
      <right style="thin">
        <color indexed="64"/>
      </right>
      <top style="medium">
        <color rgb="FF000000"/>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rgb="FF000000"/>
      </right>
      <top/>
      <bottom style="medium">
        <color rgb="FF000000"/>
      </bottom>
      <diagonal/>
    </border>
  </borders>
  <cellStyleXfs count="4">
    <xf numFmtId="0" fontId="0" fillId="0" borderId="0"/>
    <xf numFmtId="0" fontId="1" fillId="0" borderId="0"/>
    <xf numFmtId="0" fontId="24" fillId="0" borderId="0" applyNumberFormat="0" applyFill="0" applyBorder="0" applyAlignment="0" applyProtection="0"/>
    <xf numFmtId="0" fontId="41" fillId="23" borderId="0" applyNumberFormat="0" applyBorder="0" applyAlignment="0" applyProtection="0"/>
  </cellStyleXfs>
  <cellXfs count="664">
    <xf numFmtId="0" fontId="0" fillId="0" borderId="0" xfId="0"/>
    <xf numFmtId="0" fontId="6" fillId="0" borderId="1" xfId="0" applyFont="1" applyBorder="1" applyAlignment="1">
      <alignment horizontal="left" vertical="top" wrapText="1"/>
    </xf>
    <xf numFmtId="1" fontId="7" fillId="0" borderId="1" xfId="0" applyNumberFormat="1" applyFont="1" applyBorder="1" applyAlignment="1">
      <alignment horizontal="center" vertical="top" shrinkToFit="1"/>
    </xf>
    <xf numFmtId="0" fontId="4" fillId="0" borderId="0" xfId="0" applyFont="1" applyAlignment="1">
      <alignment horizontal="left" vertical="top"/>
    </xf>
    <xf numFmtId="164" fontId="8"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4" fillId="0" borderId="0" xfId="0" applyFont="1" applyAlignment="1">
      <alignment vertical="center"/>
    </xf>
    <xf numFmtId="0" fontId="9" fillId="2" borderId="1" xfId="0" applyFont="1" applyFill="1" applyBorder="1" applyAlignment="1">
      <alignment horizontal="center" vertical="center" textRotation="90" wrapText="1"/>
    </xf>
    <xf numFmtId="0" fontId="0" fillId="0" borderId="0" xfId="0" applyAlignment="1">
      <alignment horizontal="center" vertical="center"/>
    </xf>
    <xf numFmtId="0" fontId="10" fillId="0" borderId="1" xfId="0" applyFont="1" applyBorder="1" applyAlignment="1">
      <alignment horizontal="center" vertical="center" wrapText="1"/>
    </xf>
    <xf numFmtId="0" fontId="12" fillId="0" borderId="1" xfId="0" applyFont="1" applyBorder="1" applyAlignment="1">
      <alignment horizontal="center" vertical="center" wrapText="1"/>
    </xf>
    <xf numFmtId="164" fontId="10" fillId="0" borderId="1" xfId="0" applyNumberFormat="1" applyFont="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10" fillId="0" borderId="0" xfId="0" applyFont="1" applyAlignment="1">
      <alignment vertical="center" wrapText="1"/>
    </xf>
    <xf numFmtId="0" fontId="4"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quotePrefix="1" applyFont="1" applyBorder="1" applyAlignment="1">
      <alignment horizontal="center" vertical="center" wrapText="1"/>
    </xf>
    <xf numFmtId="0" fontId="4"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4" xfId="0"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0" fontId="4" fillId="0" borderId="9" xfId="0" applyFont="1" applyBorder="1" applyAlignment="1">
      <alignment vertical="top"/>
    </xf>
    <xf numFmtId="0" fontId="4" fillId="0" borderId="11" xfId="0" applyFont="1" applyBorder="1" applyAlignment="1">
      <alignment horizontal="center" vertical="top"/>
    </xf>
    <xf numFmtId="0" fontId="4" fillId="0" borderId="12" xfId="0" applyFont="1" applyBorder="1" applyAlignment="1">
      <alignment vertical="top"/>
    </xf>
    <xf numFmtId="0" fontId="4" fillId="0" borderId="7" xfId="0" applyFont="1" applyBorder="1" applyAlignment="1">
      <alignment horizontal="center" vertical="top"/>
    </xf>
    <xf numFmtId="0" fontId="4" fillId="0" borderId="14" xfId="0" applyFont="1" applyBorder="1" applyAlignment="1">
      <alignment vertical="top"/>
    </xf>
    <xf numFmtId="0" fontId="4" fillId="0" borderId="15" xfId="0" applyFont="1" applyBorder="1" applyAlignment="1">
      <alignment vertical="top"/>
    </xf>
    <xf numFmtId="0" fontId="4" fillId="0" borderId="0" xfId="0" applyFont="1" applyAlignment="1">
      <alignment horizontal="left" vertical="top" wrapText="1"/>
    </xf>
    <xf numFmtId="14" fontId="4" fillId="0" borderId="1" xfId="0" applyNumberFormat="1" applyFont="1" applyBorder="1" applyAlignment="1">
      <alignment horizontal="center" vertical="center" wrapText="1"/>
    </xf>
    <xf numFmtId="0" fontId="4" fillId="0" borderId="0" xfId="0" applyFont="1" applyAlignment="1">
      <alignment vertical="top" wrapText="1"/>
    </xf>
    <xf numFmtId="0" fontId="10" fillId="0" borderId="0" xfId="0" applyFont="1" applyAlignment="1">
      <alignment horizontal="left" vertical="center" wrapText="1"/>
    </xf>
    <xf numFmtId="0" fontId="4" fillId="0" borderId="1" xfId="0" quotePrefix="1" applyFont="1" applyBorder="1" applyAlignment="1">
      <alignment horizontal="center" vertical="center" wrapText="1"/>
    </xf>
    <xf numFmtId="0" fontId="3" fillId="0" borderId="0" xfId="0" applyFont="1" applyAlignment="1" applyProtection="1">
      <alignment vertical="center"/>
      <protection locked="0"/>
    </xf>
    <xf numFmtId="0" fontId="0" fillId="0" borderId="0" xfId="0" applyAlignment="1" applyProtection="1">
      <alignment vertical="center"/>
      <protection locked="0"/>
    </xf>
    <xf numFmtId="0" fontId="0" fillId="0" borderId="0" xfId="0" applyProtection="1">
      <protection locked="0"/>
    </xf>
    <xf numFmtId="0" fontId="0" fillId="0" borderId="17" xfId="0" applyBorder="1" applyAlignment="1">
      <alignment vertical="center"/>
    </xf>
    <xf numFmtId="0" fontId="21" fillId="0" borderId="20" xfId="0" applyFont="1" applyBorder="1" applyAlignment="1">
      <alignment vertical="center"/>
    </xf>
    <xf numFmtId="0" fontId="21" fillId="4" borderId="1" xfId="0" applyFont="1" applyFill="1" applyBorder="1" applyAlignment="1">
      <alignment vertical="center"/>
    </xf>
    <xf numFmtId="0" fontId="21" fillId="4" borderId="20" xfId="0" applyFont="1" applyFill="1" applyBorder="1" applyAlignment="1">
      <alignment vertical="center"/>
    </xf>
    <xf numFmtId="0" fontId="22" fillId="5" borderId="20" xfId="0" applyFont="1" applyFill="1" applyBorder="1" applyAlignment="1">
      <alignment vertical="center"/>
    </xf>
    <xf numFmtId="0" fontId="22" fillId="5" borderId="1" xfId="0" applyFont="1" applyFill="1" applyBorder="1" applyAlignment="1">
      <alignment vertical="center"/>
    </xf>
    <xf numFmtId="0" fontId="22" fillId="5" borderId="21" xfId="0" applyFont="1" applyFill="1" applyBorder="1" applyAlignment="1">
      <alignment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2" fillId="4" borderId="1" xfId="0" applyFont="1" applyFill="1" applyBorder="1" applyAlignment="1">
      <alignment horizontal="center" vertical="center" wrapText="1"/>
    </xf>
    <xf numFmtId="0" fontId="24" fillId="0" borderId="21" xfId="2" applyBorder="1" applyAlignment="1" applyProtection="1">
      <alignment horizontal="center" vertical="center" wrapText="1"/>
      <protection locked="0"/>
    </xf>
    <xf numFmtId="0" fontId="2" fillId="0" borderId="14" xfId="0" applyFont="1" applyBorder="1"/>
    <xf numFmtId="0" fontId="2" fillId="0" borderId="16" xfId="0" applyFont="1" applyBorder="1"/>
    <xf numFmtId="0" fontId="0" fillId="0" borderId="7" xfId="0" applyBorder="1"/>
    <xf numFmtId="0" fontId="0" fillId="0" borderId="25" xfId="0" applyBorder="1"/>
    <xf numFmtId="0" fontId="2" fillId="0" borderId="1" xfId="0" applyFont="1" applyBorder="1" applyAlignment="1">
      <alignment horizontal="center" vertical="center" wrapText="1"/>
    </xf>
    <xf numFmtId="0" fontId="0" fillId="9" borderId="1" xfId="0" applyFill="1" applyBorder="1" applyAlignment="1">
      <alignment horizontal="center" vertical="center" wrapText="1"/>
    </xf>
    <xf numFmtId="0" fontId="25" fillId="0" borderId="20" xfId="0" applyFont="1" applyBorder="1" applyAlignment="1">
      <alignment horizontal="center" vertical="center" wrapText="1"/>
    </xf>
    <xf numFmtId="0" fontId="25" fillId="0" borderId="1" xfId="0" applyFont="1" applyBorder="1" applyAlignment="1">
      <alignment horizontal="center" vertical="center" wrapText="1"/>
    </xf>
    <xf numFmtId="0" fontId="26" fillId="4" borderId="1" xfId="0" applyFont="1" applyFill="1" applyBorder="1" applyAlignment="1">
      <alignment horizontal="center" vertical="center" wrapText="1"/>
    </xf>
    <xf numFmtId="0" fontId="0" fillId="10" borderId="0" xfId="0" applyFill="1" applyAlignment="1" applyProtection="1">
      <alignment vertical="center"/>
      <protection locked="0"/>
    </xf>
    <xf numFmtId="0" fontId="0" fillId="10" borderId="0" xfId="0" applyFill="1" applyProtection="1">
      <protection locked="0"/>
    </xf>
    <xf numFmtId="0" fontId="0" fillId="0" borderId="14" xfId="0" applyBorder="1"/>
    <xf numFmtId="0" fontId="0" fillId="0" borderId="16" xfId="0" applyBorder="1"/>
    <xf numFmtId="0" fontId="0" fillId="3" borderId="20" xfId="0" applyFill="1" applyBorder="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21" xfId="0" applyFill="1" applyBorder="1" applyAlignment="1">
      <alignment horizontal="center" vertical="center" wrapText="1"/>
    </xf>
    <xf numFmtId="0" fontId="0" fillId="0" borderId="21" xfId="0" applyBorder="1" applyAlignment="1" applyProtection="1">
      <alignment horizontal="center" vertical="center" wrapText="1"/>
      <protection locked="0"/>
    </xf>
    <xf numFmtId="0" fontId="0" fillId="0" borderId="0" xfId="0" applyAlignment="1">
      <alignment horizontal="center"/>
    </xf>
    <xf numFmtId="0" fontId="27" fillId="0" borderId="21" xfId="0" applyFont="1" applyBorder="1" applyAlignment="1" applyProtection="1">
      <alignment horizontal="center" vertical="center" wrapText="1"/>
      <protection locked="0"/>
    </xf>
    <xf numFmtId="0" fontId="0" fillId="10" borderId="20" xfId="0" applyFill="1" applyBorder="1" applyAlignment="1">
      <alignment horizontal="center" vertical="center" wrapText="1"/>
    </xf>
    <xf numFmtId="0" fontId="0" fillId="10" borderId="1" xfId="0" applyFill="1" applyBorder="1" applyAlignment="1">
      <alignment horizontal="center" vertical="center" wrapText="1"/>
    </xf>
    <xf numFmtId="0" fontId="22" fillId="10" borderId="1" xfId="0" applyFont="1" applyFill="1" applyBorder="1" applyAlignment="1">
      <alignment horizontal="center" vertical="center" wrapText="1"/>
    </xf>
    <xf numFmtId="0" fontId="22" fillId="10" borderId="21" xfId="0" applyFont="1" applyFill="1"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2" fillId="4" borderId="29" xfId="0" applyFont="1" applyFill="1" applyBorder="1" applyAlignment="1">
      <alignment horizontal="center" vertical="center" wrapText="1"/>
    </xf>
    <xf numFmtId="0" fontId="27" fillId="0" borderId="30" xfId="0" applyFont="1" applyBorder="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31" xfId="0" applyBorder="1" applyAlignment="1" applyProtection="1">
      <alignment vertical="center" wrapText="1"/>
      <protection locked="0"/>
    </xf>
    <xf numFmtId="0" fontId="2" fillId="0" borderId="0" xfId="0" applyFont="1" applyAlignment="1" applyProtection="1">
      <alignment vertical="center" wrapText="1"/>
      <protection locked="0"/>
    </xf>
    <xf numFmtId="0" fontId="11" fillId="0" borderId="0" xfId="0" applyFont="1" applyAlignment="1" applyProtection="1">
      <alignment vertical="center" wrapText="1"/>
      <protection locked="0"/>
    </xf>
    <xf numFmtId="0" fontId="4" fillId="0" borderId="1" xfId="0" applyFont="1" applyBorder="1" applyAlignment="1">
      <alignment horizontal="left" vertical="center" wrapText="1"/>
    </xf>
    <xf numFmtId="0" fontId="5" fillId="0" borderId="2" xfId="0" applyFont="1" applyBorder="1" applyAlignment="1">
      <alignment horizontal="center" vertical="center" wrapText="1"/>
    </xf>
    <xf numFmtId="164" fontId="8" fillId="0" borderId="2" xfId="0" applyNumberFormat="1" applyFont="1" applyBorder="1" applyAlignment="1">
      <alignment horizontal="center" vertical="center" shrinkToFit="1"/>
    </xf>
    <xf numFmtId="14" fontId="4" fillId="0" borderId="2" xfId="0" applyNumberFormat="1" applyFont="1" applyBorder="1" applyAlignment="1">
      <alignment horizontal="center" vertical="center" wrapText="1"/>
    </xf>
    <xf numFmtId="0" fontId="7" fillId="11" borderId="0" xfId="0" applyFont="1" applyFill="1" applyAlignment="1">
      <alignment horizontal="center" vertical="top" shrinkToFit="1"/>
    </xf>
    <xf numFmtId="0" fontId="4" fillId="11" borderId="0" xfId="0" applyFont="1" applyFill="1" applyAlignment="1">
      <alignment horizontal="center" vertical="center" wrapText="1"/>
    </xf>
    <xf numFmtId="0" fontId="4" fillId="0" borderId="0" xfId="0" applyFont="1" applyAlignment="1">
      <alignment horizontal="left" vertical="center"/>
    </xf>
    <xf numFmtId="0" fontId="0" fillId="0" borderId="0" xfId="0" applyAlignment="1">
      <alignment horizontal="left" vertical="center"/>
    </xf>
    <xf numFmtId="0" fontId="5" fillId="0" borderId="1" xfId="0" applyFont="1" applyBorder="1" applyAlignment="1">
      <alignment horizontal="center" vertical="top" wrapText="1"/>
    </xf>
    <xf numFmtId="0" fontId="6" fillId="0" borderId="1" xfId="0" applyFont="1" applyBorder="1" applyAlignment="1">
      <alignment horizontal="center" vertical="top" wrapText="1"/>
    </xf>
    <xf numFmtId="164" fontId="8" fillId="0" borderId="1" xfId="0" applyNumberFormat="1" applyFont="1" applyBorder="1" applyAlignment="1">
      <alignment horizontal="center" vertical="top" shrinkToFit="1"/>
    </xf>
    <xf numFmtId="0" fontId="4" fillId="0" borderId="1" xfId="0" applyFont="1" applyBorder="1" applyAlignment="1">
      <alignment horizontal="left" wrapText="1"/>
    </xf>
    <xf numFmtId="0" fontId="10" fillId="0" borderId="1" xfId="0" applyFont="1" applyBorder="1" applyAlignment="1">
      <alignment horizontal="left" vertical="center" wrapText="1"/>
    </xf>
    <xf numFmtId="2" fontId="10" fillId="0" borderId="0" xfId="0" applyNumberFormat="1" applyFont="1" applyAlignment="1">
      <alignment horizontal="center" vertical="center" wrapText="1"/>
    </xf>
    <xf numFmtId="0" fontId="4" fillId="0" borderId="0" xfId="0" applyFont="1" applyAlignment="1">
      <alignment horizontal="center" vertical="center" wrapText="1"/>
    </xf>
    <xf numFmtId="0" fontId="12" fillId="0" borderId="0" xfId="0" applyFont="1" applyAlignment="1">
      <alignment horizontal="center" vertical="center" wrapText="1"/>
    </xf>
    <xf numFmtId="164" fontId="10" fillId="0" borderId="0" xfId="0" applyNumberFormat="1" applyFont="1" applyAlignment="1">
      <alignment horizontal="center" vertical="center" wrapText="1"/>
    </xf>
    <xf numFmtId="0" fontId="5" fillId="0" borderId="2" xfId="0" applyFont="1" applyBorder="1" applyAlignment="1">
      <alignment horizontal="center" vertical="top" wrapText="1"/>
    </xf>
    <xf numFmtId="164" fontId="8" fillId="0" borderId="2" xfId="0" applyNumberFormat="1" applyFont="1" applyBorder="1" applyAlignment="1">
      <alignment horizontal="center" vertical="top" shrinkToFit="1"/>
    </xf>
    <xf numFmtId="14" fontId="4" fillId="0" borderId="2" xfId="0" applyNumberFormat="1" applyFont="1" applyBorder="1" applyAlignment="1">
      <alignment horizontal="left" wrapText="1"/>
    </xf>
    <xf numFmtId="0" fontId="4" fillId="0" borderId="2" xfId="0" applyFont="1" applyBorder="1" applyAlignment="1">
      <alignment horizontal="left" wrapText="1"/>
    </xf>
    <xf numFmtId="0" fontId="4"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9" fontId="10" fillId="0" borderId="1" xfId="0" applyNumberFormat="1" applyFont="1" applyBorder="1" applyAlignment="1">
      <alignment horizontal="center" vertical="center" wrapText="1"/>
    </xf>
    <xf numFmtId="0" fontId="13" fillId="0" borderId="0" xfId="0" quotePrefix="1" applyFont="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top" wrapText="1"/>
    </xf>
    <xf numFmtId="0" fontId="29" fillId="0" borderId="1" xfId="0" applyFont="1" applyBorder="1" applyAlignment="1">
      <alignment horizontal="left" vertical="top" wrapText="1"/>
    </xf>
    <xf numFmtId="0" fontId="10" fillId="0" borderId="1" xfId="0" applyFont="1" applyBorder="1" applyAlignment="1">
      <alignment horizontal="center" vertical="top" wrapText="1"/>
    </xf>
    <xf numFmtId="0" fontId="29" fillId="0" borderId="1" xfId="0" applyFont="1" applyBorder="1" applyAlignment="1">
      <alignment horizontal="center" vertical="center"/>
    </xf>
    <xf numFmtId="0" fontId="29" fillId="0" borderId="1" xfId="0" applyFont="1" applyBorder="1" applyAlignment="1">
      <alignment horizontal="center" vertical="top"/>
    </xf>
    <xf numFmtId="0" fontId="9" fillId="12" borderId="2" xfId="0" applyFont="1" applyFill="1" applyBorder="1" applyAlignment="1">
      <alignment horizontal="center" vertical="center" wrapText="1"/>
    </xf>
    <xf numFmtId="0" fontId="10" fillId="12" borderId="3" xfId="0" applyFont="1" applyFill="1" applyBorder="1" applyAlignment="1">
      <alignment horizontal="center" vertical="center" wrapText="1"/>
    </xf>
    <xf numFmtId="0" fontId="33" fillId="12" borderId="3"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14" borderId="1" xfId="0" applyFont="1" applyFill="1" applyBorder="1" applyAlignment="1">
      <alignment horizontal="center" vertical="center" wrapText="1"/>
    </xf>
    <xf numFmtId="0" fontId="30" fillId="15"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29" fillId="0" borderId="0" xfId="0" applyFont="1" applyAlignment="1">
      <alignment vertical="top"/>
    </xf>
    <xf numFmtId="0" fontId="29" fillId="0" borderId="4" xfId="0" applyFont="1" applyBorder="1" applyAlignment="1">
      <alignment vertical="top"/>
    </xf>
    <xf numFmtId="0" fontId="29" fillId="0" borderId="5" xfId="0" applyFont="1" applyBorder="1" applyAlignment="1">
      <alignment vertical="top"/>
    </xf>
    <xf numFmtId="0" fontId="29" fillId="0" borderId="4" xfId="0" applyFont="1" applyBorder="1" applyAlignment="1">
      <alignment horizontal="center" vertical="top"/>
    </xf>
    <xf numFmtId="0" fontId="29" fillId="0" borderId="7" xfId="0" applyFont="1" applyBorder="1" applyAlignment="1">
      <alignment vertical="top"/>
    </xf>
    <xf numFmtId="0" fontId="29" fillId="0" borderId="8" xfId="0" applyFont="1" applyBorder="1" applyAlignment="1">
      <alignment vertical="top"/>
    </xf>
    <xf numFmtId="0" fontId="29" fillId="0" borderId="9" xfId="0" applyFont="1" applyBorder="1" applyAlignment="1">
      <alignment vertical="top"/>
    </xf>
    <xf numFmtId="0" fontId="29" fillId="0" borderId="11" xfId="0" applyFont="1" applyBorder="1" applyAlignment="1">
      <alignment horizontal="center" vertical="top"/>
    </xf>
    <xf numFmtId="0" fontId="29" fillId="0" borderId="12" xfId="0" applyFont="1" applyBorder="1" applyAlignment="1">
      <alignment vertical="top"/>
    </xf>
    <xf numFmtId="0" fontId="29" fillId="0" borderId="0" xfId="0" applyFont="1" applyAlignment="1">
      <alignment horizontal="left" vertical="top"/>
    </xf>
    <xf numFmtId="0" fontId="29" fillId="0" borderId="7" xfId="0" applyFont="1" applyBorder="1" applyAlignment="1">
      <alignment horizontal="center" vertical="top"/>
    </xf>
    <xf numFmtId="0" fontId="29" fillId="0" borderId="14" xfId="0" applyFont="1" applyBorder="1" applyAlignment="1">
      <alignment vertical="top"/>
    </xf>
    <xf numFmtId="0" fontId="29" fillId="0" borderId="15" xfId="0" applyFont="1" applyBorder="1" applyAlignment="1">
      <alignment vertical="top"/>
    </xf>
    <xf numFmtId="0" fontId="10" fillId="0" borderId="32" xfId="0" applyFont="1" applyBorder="1" applyAlignment="1">
      <alignment horizontal="center" vertical="center" wrapText="1"/>
    </xf>
    <xf numFmtId="0" fontId="4" fillId="0" borderId="44"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vertical="center" wrapText="1"/>
    </xf>
    <xf numFmtId="0" fontId="9" fillId="2" borderId="42" xfId="0" applyFont="1" applyFill="1" applyBorder="1" applyAlignment="1">
      <alignment horizontal="center" vertical="center" wrapText="1"/>
    </xf>
    <xf numFmtId="0" fontId="9" fillId="2" borderId="42" xfId="0" applyFont="1" applyFill="1" applyBorder="1" applyAlignment="1">
      <alignment horizontal="center" vertical="center" textRotation="90" wrapText="1"/>
    </xf>
    <xf numFmtId="0" fontId="4" fillId="0" borderId="42" xfId="0" applyFont="1" applyBorder="1" applyAlignment="1">
      <alignment horizontal="left" vertical="top" wrapText="1"/>
    </xf>
    <xf numFmtId="0" fontId="6" fillId="0" borderId="42" xfId="0" applyFont="1" applyBorder="1" applyAlignment="1">
      <alignment horizontal="left" vertical="top" wrapText="1"/>
    </xf>
    <xf numFmtId="1" fontId="7" fillId="0" borderId="42" xfId="0" applyNumberFormat="1" applyFont="1" applyBorder="1" applyAlignment="1">
      <alignment horizontal="center" vertical="top" shrinkToFit="1"/>
    </xf>
    <xf numFmtId="0" fontId="7" fillId="11" borderId="42" xfId="0" applyFont="1" applyFill="1" applyBorder="1" applyAlignment="1">
      <alignment horizontal="center" vertical="top" shrinkToFit="1"/>
    </xf>
    <xf numFmtId="164" fontId="8" fillId="0" borderId="42" xfId="0" applyNumberFormat="1" applyFont="1" applyBorder="1" applyAlignment="1">
      <alignment horizontal="center" vertical="center" shrinkToFit="1"/>
    </xf>
    <xf numFmtId="14" fontId="4" fillId="0" borderId="42" xfId="0" applyNumberFormat="1" applyFont="1" applyBorder="1" applyAlignment="1">
      <alignment horizontal="center" vertical="center" wrapText="1"/>
    </xf>
    <xf numFmtId="0" fontId="4" fillId="11" borderId="42" xfId="0" applyFont="1" applyFill="1" applyBorder="1" applyAlignment="1">
      <alignment horizontal="center" vertical="center" wrapText="1"/>
    </xf>
    <xf numFmtId="164" fontId="8" fillId="0" borderId="55" xfId="0" applyNumberFormat="1" applyFont="1" applyBorder="1" applyAlignment="1">
      <alignment horizontal="center" vertical="center" shrinkToFit="1"/>
    </xf>
    <xf numFmtId="14" fontId="4" fillId="0" borderId="55" xfId="0" applyNumberFormat="1" applyFont="1" applyBorder="1" applyAlignment="1">
      <alignment horizontal="center" vertical="center" wrapText="1"/>
    </xf>
    <xf numFmtId="0" fontId="4" fillId="11" borderId="55" xfId="0" applyFont="1" applyFill="1" applyBorder="1" applyAlignment="1">
      <alignment horizontal="center" vertical="center" wrapText="1"/>
    </xf>
    <xf numFmtId="0" fontId="4" fillId="0" borderId="55" xfId="0" applyFont="1" applyBorder="1" applyAlignment="1">
      <alignment horizontal="left" vertical="top" wrapText="1"/>
    </xf>
    <xf numFmtId="2" fontId="10" fillId="16" borderId="43" xfId="0" applyNumberFormat="1" applyFont="1" applyFill="1" applyBorder="1" applyAlignment="1">
      <alignment horizontal="center" vertical="center" wrapText="1"/>
    </xf>
    <xf numFmtId="0" fontId="4" fillId="16" borderId="1" xfId="0" applyFont="1" applyFill="1" applyBorder="1" applyAlignment="1">
      <alignment horizontal="center" vertical="center" wrapText="1"/>
    </xf>
    <xf numFmtId="0" fontId="18" fillId="16" borderId="1" xfId="0" quotePrefix="1"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2" fillId="16" borderId="1" xfId="0" applyFont="1" applyFill="1" applyBorder="1" applyAlignment="1">
      <alignment horizontal="center" vertical="center" wrapText="1"/>
    </xf>
    <xf numFmtId="164" fontId="10" fillId="16" borderId="1" xfId="0" applyNumberFormat="1" applyFont="1" applyFill="1" applyBorder="1" applyAlignment="1">
      <alignment horizontal="center" vertical="center" wrapText="1"/>
    </xf>
    <xf numFmtId="0" fontId="10" fillId="16" borderId="32" xfId="0" applyFont="1" applyFill="1" applyBorder="1" applyAlignment="1">
      <alignment horizontal="center" vertical="center" wrapText="1"/>
    </xf>
    <xf numFmtId="0" fontId="10" fillId="16" borderId="44" xfId="0" applyFont="1" applyFill="1" applyBorder="1" applyAlignment="1">
      <alignment vertical="center" wrapText="1"/>
    </xf>
    <xf numFmtId="165" fontId="10" fillId="16" borderId="1" xfId="0" applyNumberFormat="1" applyFont="1" applyFill="1" applyBorder="1" applyAlignment="1">
      <alignment horizontal="center" vertical="center" wrapText="1"/>
    </xf>
    <xf numFmtId="9" fontId="10" fillId="16" borderId="1" xfId="0" applyNumberFormat="1" applyFont="1" applyFill="1" applyBorder="1" applyAlignment="1">
      <alignment horizontal="center" vertical="center" wrapText="1"/>
    </xf>
    <xf numFmtId="0" fontId="4" fillId="16" borderId="1" xfId="0" quotePrefix="1" applyFont="1" applyFill="1" applyBorder="1" applyAlignment="1">
      <alignment horizontal="center" vertical="center" wrapText="1"/>
    </xf>
    <xf numFmtId="0" fontId="11" fillId="12" borderId="33" xfId="0" applyFont="1" applyFill="1" applyBorder="1" applyAlignment="1">
      <alignment vertical="center" wrapText="1"/>
    </xf>
    <xf numFmtId="0" fontId="10" fillId="7" borderId="1" xfId="0" applyFont="1" applyFill="1" applyBorder="1" applyAlignment="1">
      <alignment horizontal="center" vertical="center" wrapText="1"/>
    </xf>
    <xf numFmtId="0" fontId="4" fillId="16" borderId="1" xfId="0" applyFont="1" applyFill="1" applyBorder="1" applyAlignment="1">
      <alignment horizontal="center" vertical="center"/>
    </xf>
    <xf numFmtId="0" fontId="5" fillId="0" borderId="42" xfId="0" applyFont="1" applyBorder="1" applyAlignment="1">
      <alignment horizontal="center" vertical="center"/>
    </xf>
    <xf numFmtId="0" fontId="5" fillId="0" borderId="55" xfId="0" applyFont="1" applyBorder="1" applyAlignment="1">
      <alignment horizontal="center" vertical="center"/>
    </xf>
    <xf numFmtId="0" fontId="4" fillId="0" borderId="5" xfId="0" applyFont="1" applyBorder="1" applyAlignment="1">
      <alignment vertical="top" wrapText="1"/>
    </xf>
    <xf numFmtId="0" fontId="4" fillId="0" borderId="15" xfId="0" applyFont="1" applyBorder="1" applyAlignment="1">
      <alignment vertical="top" wrapText="1"/>
    </xf>
    <xf numFmtId="0" fontId="7" fillId="11" borderId="42" xfId="0" applyFont="1" applyFill="1" applyBorder="1" applyAlignment="1">
      <alignment horizontal="center" vertical="top" wrapText="1" shrinkToFit="1"/>
    </xf>
    <xf numFmtId="165" fontId="10" fillId="7" borderId="1" xfId="0" applyNumberFormat="1" applyFont="1" applyFill="1" applyBorder="1" applyAlignment="1">
      <alignment horizontal="center" vertical="center" wrapText="1"/>
    </xf>
    <xf numFmtId="165" fontId="10" fillId="16" borderId="2"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16" borderId="2" xfId="0" applyFont="1" applyFill="1" applyBorder="1" applyAlignment="1">
      <alignment horizontal="center" vertical="center" wrapText="1"/>
    </xf>
    <xf numFmtId="1" fontId="7" fillId="0" borderId="0" xfId="0" applyNumberFormat="1" applyFont="1" applyAlignment="1">
      <alignment horizontal="center" vertical="top" shrinkToFit="1"/>
    </xf>
    <xf numFmtId="0" fontId="4" fillId="0" borderId="0" xfId="0" applyFont="1" applyAlignment="1">
      <alignment horizontal="left" wrapText="1"/>
    </xf>
    <xf numFmtId="0" fontId="4" fillId="0" borderId="5" xfId="0" applyFont="1" applyBorder="1" applyAlignment="1">
      <alignment vertical="center"/>
    </xf>
    <xf numFmtId="0" fontId="4" fillId="0" borderId="15" xfId="0" applyFont="1" applyBorder="1" applyAlignment="1">
      <alignment vertical="center"/>
    </xf>
    <xf numFmtId="0" fontId="10" fillId="0" borderId="44" xfId="0" applyFont="1" applyBorder="1" applyAlignment="1">
      <alignment horizontal="center" vertical="center" wrapText="1"/>
    </xf>
    <xf numFmtId="0" fontId="29" fillId="0" borderId="48" xfId="0" applyFont="1" applyBorder="1" applyAlignment="1">
      <alignment horizontal="center" vertical="center" wrapText="1"/>
    </xf>
    <xf numFmtId="0" fontId="30" fillId="13" borderId="48" xfId="0" applyFont="1" applyFill="1" applyBorder="1" applyAlignment="1">
      <alignment horizontal="center" vertical="center" wrapText="1"/>
    </xf>
    <xf numFmtId="0" fontId="30" fillId="14" borderId="48" xfId="0" applyFont="1" applyFill="1" applyBorder="1" applyAlignment="1">
      <alignment horizontal="center" vertical="center" wrapText="1"/>
    </xf>
    <xf numFmtId="0" fontId="30" fillId="15" borderId="48" xfId="0" applyFont="1" applyFill="1" applyBorder="1" applyAlignment="1">
      <alignment horizontal="center" vertical="center" wrapText="1"/>
    </xf>
    <xf numFmtId="0" fontId="10" fillId="0" borderId="2" xfId="0" applyFont="1" applyBorder="1" applyAlignment="1">
      <alignment vertical="center" wrapText="1"/>
    </xf>
    <xf numFmtId="0" fontId="10" fillId="0" borderId="45" xfId="0" applyFont="1" applyBorder="1" applyAlignment="1">
      <alignment vertical="center" wrapText="1"/>
    </xf>
    <xf numFmtId="0" fontId="4" fillId="17" borderId="0" xfId="0" applyFont="1" applyFill="1" applyAlignment="1">
      <alignment horizontal="center" vertical="center"/>
    </xf>
    <xf numFmtId="0" fontId="10" fillId="17" borderId="0" xfId="0" applyFont="1" applyFill="1" applyAlignment="1">
      <alignment vertical="center" wrapText="1"/>
    </xf>
    <xf numFmtId="0" fontId="9" fillId="2" borderId="72" xfId="0" applyFont="1" applyFill="1" applyBorder="1" applyAlignment="1">
      <alignment horizontal="center" vertical="center" wrapText="1"/>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textRotation="90" wrapText="1"/>
    </xf>
    <xf numFmtId="0" fontId="9" fillId="11" borderId="0" xfId="0" applyFont="1" applyFill="1" applyAlignment="1">
      <alignment horizontal="center" vertical="center" wrapText="1"/>
    </xf>
    <xf numFmtId="0" fontId="9" fillId="11" borderId="0" xfId="0" applyFont="1" applyFill="1" applyAlignment="1">
      <alignment horizontal="center" vertical="center" textRotation="90" wrapText="1"/>
    </xf>
    <xf numFmtId="0" fontId="9" fillId="11" borderId="75" xfId="0" applyFont="1" applyFill="1" applyBorder="1" applyAlignment="1">
      <alignment horizontal="center" vertical="center" textRotation="90" wrapText="1"/>
    </xf>
    <xf numFmtId="164" fontId="10" fillId="7" borderId="1" xfId="0" applyNumberFormat="1" applyFont="1" applyFill="1" applyBorder="1" applyAlignment="1">
      <alignment horizontal="center" vertical="center" wrapText="1"/>
    </xf>
    <xf numFmtId="0" fontId="7" fillId="11" borderId="42" xfId="0" applyFont="1" applyFill="1" applyBorder="1" applyAlignment="1">
      <alignment horizontal="center" vertical="center" shrinkToFit="1"/>
    </xf>
    <xf numFmtId="0" fontId="11" fillId="2" borderId="33" xfId="0" applyFont="1" applyFill="1" applyBorder="1" applyAlignment="1">
      <alignment vertical="center" wrapText="1"/>
    </xf>
    <xf numFmtId="0" fontId="31" fillId="10" borderId="1"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4" fillId="0" borderId="77" xfId="0" applyFont="1" applyBorder="1" applyAlignment="1">
      <alignment horizontal="center" vertical="top"/>
    </xf>
    <xf numFmtId="0" fontId="7" fillId="0" borderId="42" xfId="0" applyFont="1" applyBorder="1" applyAlignment="1">
      <alignment horizontal="center" vertical="top" shrinkToFit="1"/>
    </xf>
    <xf numFmtId="0" fontId="4" fillId="0" borderId="42" xfId="0" applyFont="1" applyBorder="1" applyAlignment="1">
      <alignment horizontal="center" vertical="center" wrapText="1"/>
    </xf>
    <xf numFmtId="0" fontId="4" fillId="0" borderId="55" xfId="0" applyFont="1" applyBorder="1" applyAlignment="1">
      <alignment horizontal="center" vertical="center" wrapText="1"/>
    </xf>
    <xf numFmtId="0" fontId="10" fillId="10" borderId="0" xfId="0" applyFont="1" applyFill="1" applyAlignment="1">
      <alignment horizontal="center" vertical="center" wrapText="1"/>
    </xf>
    <xf numFmtId="0" fontId="10" fillId="0" borderId="42" xfId="0" applyFont="1" applyBorder="1" applyAlignment="1">
      <alignment horizontal="center" vertical="center" wrapText="1"/>
    </xf>
    <xf numFmtId="0" fontId="12" fillId="0" borderId="42" xfId="0" applyFont="1" applyBorder="1" applyAlignment="1">
      <alignment horizontal="center" vertical="center" wrapText="1"/>
    </xf>
    <xf numFmtId="164" fontId="10" fillId="0" borderId="42" xfId="0" applyNumberFormat="1" applyFont="1" applyBorder="1" applyAlignment="1">
      <alignment horizontal="center" vertical="center" wrapText="1"/>
    </xf>
    <xf numFmtId="0" fontId="13" fillId="0" borderId="42" xfId="0" applyFont="1" applyBorder="1" applyAlignment="1">
      <alignment horizontal="center" vertical="center" wrapText="1"/>
    </xf>
    <xf numFmtId="0" fontId="4" fillId="0" borderId="42" xfId="0" quotePrefix="1" applyFont="1" applyBorder="1" applyAlignment="1">
      <alignment horizontal="center" vertical="center" wrapText="1"/>
    </xf>
    <xf numFmtId="165" fontId="10" fillId="7" borderId="42" xfId="0" applyNumberFormat="1" applyFont="1" applyFill="1" applyBorder="1" applyAlignment="1">
      <alignment horizontal="center" vertical="center" wrapText="1"/>
    </xf>
    <xf numFmtId="0" fontId="7" fillId="0" borderId="0" xfId="0" applyFont="1" applyAlignment="1">
      <alignment horizontal="center" vertical="top" shrinkToFit="1"/>
    </xf>
    <xf numFmtId="0" fontId="31" fillId="0" borderId="1" xfId="0" applyFont="1" applyBorder="1" applyAlignment="1">
      <alignment horizontal="center" vertical="center" wrapText="1"/>
    </xf>
    <xf numFmtId="0" fontId="29" fillId="0" borderId="73" xfId="0" applyFont="1" applyBorder="1" applyAlignment="1">
      <alignment horizontal="center" vertical="center" wrapText="1"/>
    </xf>
    <xf numFmtId="0" fontId="29" fillId="16" borderId="1" xfId="0" applyFont="1" applyFill="1" applyBorder="1" applyAlignment="1">
      <alignment horizontal="center" vertical="center" wrapText="1"/>
    </xf>
    <xf numFmtId="0" fontId="10" fillId="18" borderId="43" xfId="0" applyFont="1" applyFill="1" applyBorder="1" applyAlignment="1">
      <alignment horizontal="center" vertical="center" wrapText="1"/>
    </xf>
    <xf numFmtId="0" fontId="10" fillId="18" borderId="1" xfId="0" applyFont="1" applyFill="1" applyBorder="1" applyAlignment="1">
      <alignment horizontal="center" vertical="center" wrapText="1"/>
    </xf>
    <xf numFmtId="0" fontId="10" fillId="18" borderId="1" xfId="0" applyFont="1" applyFill="1" applyBorder="1" applyAlignment="1">
      <alignment horizontal="center" vertical="center"/>
    </xf>
    <xf numFmtId="0" fontId="12" fillId="18" borderId="1" xfId="0" applyFont="1" applyFill="1" applyBorder="1" applyAlignment="1">
      <alignment horizontal="center" vertical="center" wrapText="1"/>
    </xf>
    <xf numFmtId="164" fontId="10" fillId="18" borderId="1" xfId="0" applyNumberFormat="1"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41" xfId="0" applyFont="1" applyFill="1" applyBorder="1" applyAlignment="1">
      <alignment horizontal="center" vertical="center" wrapText="1"/>
    </xf>
    <xf numFmtId="0" fontId="4" fillId="18" borderId="1" xfId="0" applyFont="1" applyFill="1" applyBorder="1" applyAlignment="1">
      <alignment horizontal="center" vertical="center"/>
    </xf>
    <xf numFmtId="0" fontId="5" fillId="18"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2" fontId="10" fillId="18" borderId="43" xfId="0" applyNumberFormat="1" applyFont="1" applyFill="1" applyBorder="1" applyAlignment="1">
      <alignment horizontal="center" vertical="center" wrapText="1"/>
    </xf>
    <xf numFmtId="0" fontId="4" fillId="18" borderId="2" xfId="0" applyFont="1" applyFill="1" applyBorder="1" applyAlignment="1">
      <alignment horizontal="center" vertical="center"/>
    </xf>
    <xf numFmtId="0" fontId="4" fillId="18" borderId="2" xfId="0" applyFont="1" applyFill="1" applyBorder="1" applyAlignment="1">
      <alignment horizontal="center" vertical="center" wrapText="1"/>
    </xf>
    <xf numFmtId="0" fontId="10" fillId="18" borderId="32" xfId="0" applyFont="1" applyFill="1" applyBorder="1" applyAlignment="1">
      <alignment horizontal="center" vertical="center" wrapText="1"/>
    </xf>
    <xf numFmtId="0" fontId="10" fillId="18" borderId="1" xfId="0" applyFont="1" applyFill="1" applyBorder="1" applyAlignment="1">
      <alignment vertical="center" wrapText="1"/>
    </xf>
    <xf numFmtId="0" fontId="10" fillId="18" borderId="53" xfId="0" applyFont="1" applyFill="1" applyBorder="1" applyAlignment="1">
      <alignment horizontal="center" vertical="center" wrapText="1"/>
    </xf>
    <xf numFmtId="0" fontId="10" fillId="18" borderId="42" xfId="0" applyFont="1" applyFill="1" applyBorder="1" applyAlignment="1">
      <alignment horizontal="center" vertical="center" wrapText="1"/>
    </xf>
    <xf numFmtId="0" fontId="12" fillId="18" borderId="42" xfId="0" applyFont="1" applyFill="1" applyBorder="1" applyAlignment="1">
      <alignment horizontal="center" vertical="center" wrapText="1"/>
    </xf>
    <xf numFmtId="164" fontId="10" fillId="18" borderId="42" xfId="0" applyNumberFormat="1" applyFont="1" applyFill="1" applyBorder="1" applyAlignment="1">
      <alignment horizontal="center" vertical="center" wrapText="1"/>
    </xf>
    <xf numFmtId="0" fontId="4" fillId="18" borderId="42" xfId="0" applyFont="1" applyFill="1" applyBorder="1" applyAlignment="1">
      <alignment horizontal="center" vertical="center"/>
    </xf>
    <xf numFmtId="0" fontId="5" fillId="18" borderId="42" xfId="0" applyFont="1" applyFill="1" applyBorder="1" applyAlignment="1">
      <alignment horizontal="center" vertical="center" wrapText="1"/>
    </xf>
    <xf numFmtId="0" fontId="4" fillId="18" borderId="42" xfId="0" applyFont="1" applyFill="1" applyBorder="1" applyAlignment="1">
      <alignment horizontal="center" vertical="center" wrapText="1"/>
    </xf>
    <xf numFmtId="2" fontId="10" fillId="18" borderId="53" xfId="0" applyNumberFormat="1" applyFont="1" applyFill="1" applyBorder="1" applyAlignment="1">
      <alignment horizontal="center" vertical="center" wrapText="1"/>
    </xf>
    <xf numFmtId="2" fontId="10" fillId="19" borderId="43" xfId="0" applyNumberFormat="1" applyFont="1" applyFill="1" applyBorder="1" applyAlignment="1">
      <alignment horizontal="center" vertical="center" wrapText="1"/>
    </xf>
    <xf numFmtId="0" fontId="10" fillId="18" borderId="34" xfId="0" applyFont="1" applyFill="1" applyBorder="1" applyAlignment="1">
      <alignment horizontal="center" vertical="center" wrapText="1"/>
    </xf>
    <xf numFmtId="0" fontId="10" fillId="19" borderId="43" xfId="0" applyFont="1" applyFill="1" applyBorder="1" applyAlignment="1">
      <alignment horizontal="center" vertical="center" wrapText="1"/>
    </xf>
    <xf numFmtId="0" fontId="10" fillId="18" borderId="44" xfId="0" applyFont="1" applyFill="1" applyBorder="1" applyAlignment="1">
      <alignment vertical="center" wrapText="1"/>
    </xf>
    <xf numFmtId="2" fontId="10" fillId="18" borderId="87" xfId="0" applyNumberFormat="1" applyFont="1" applyFill="1" applyBorder="1" applyAlignment="1">
      <alignment horizontal="center" vertical="center" wrapText="1"/>
    </xf>
    <xf numFmtId="0" fontId="18" fillId="18" borderId="2" xfId="0" quotePrefix="1" applyFont="1" applyFill="1" applyBorder="1" applyAlignment="1">
      <alignment horizontal="center" vertical="center" wrapText="1"/>
    </xf>
    <xf numFmtId="0" fontId="12" fillId="18" borderId="2" xfId="0" applyFont="1" applyFill="1" applyBorder="1" applyAlignment="1">
      <alignment horizontal="center" vertical="center" wrapText="1"/>
    </xf>
    <xf numFmtId="164" fontId="10" fillId="18" borderId="2" xfId="0" applyNumberFormat="1" applyFont="1" applyFill="1" applyBorder="1" applyAlignment="1">
      <alignment horizontal="center" vertical="center" wrapText="1"/>
    </xf>
    <xf numFmtId="0" fontId="10" fillId="18" borderId="45" xfId="0" applyFont="1" applyFill="1" applyBorder="1" applyAlignment="1">
      <alignment vertical="center" wrapText="1"/>
    </xf>
    <xf numFmtId="0" fontId="10" fillId="16" borderId="42" xfId="0" applyFont="1" applyFill="1" applyBorder="1" applyAlignment="1">
      <alignment horizontal="center" vertical="center" wrapText="1"/>
    </xf>
    <xf numFmtId="0" fontId="10" fillId="18" borderId="45" xfId="0" applyFont="1" applyFill="1" applyBorder="1" applyAlignment="1">
      <alignment horizontal="center" vertical="center" wrapText="1"/>
    </xf>
    <xf numFmtId="0" fontId="4" fillId="0" borderId="42" xfId="0" applyFont="1" applyBorder="1" applyAlignment="1">
      <alignment horizontal="center" vertical="center"/>
    </xf>
    <xf numFmtId="0" fontId="11" fillId="2" borderId="59" xfId="0" applyFont="1" applyFill="1" applyBorder="1" applyAlignment="1">
      <alignment vertical="center" wrapText="1"/>
    </xf>
    <xf numFmtId="0" fontId="11" fillId="2" borderId="60" xfId="0" applyFont="1" applyFill="1" applyBorder="1" applyAlignment="1">
      <alignment vertical="center" wrapText="1"/>
    </xf>
    <xf numFmtId="0" fontId="31" fillId="0" borderId="44" xfId="0" applyFont="1" applyBorder="1" applyAlignment="1">
      <alignment horizontal="center" vertical="center" wrapText="1"/>
    </xf>
    <xf numFmtId="0" fontId="9" fillId="0" borderId="62" xfId="0" applyFont="1" applyBorder="1" applyAlignment="1">
      <alignment horizontal="left" vertical="top" wrapText="1"/>
    </xf>
    <xf numFmtId="0" fontId="29" fillId="0" borderId="62" xfId="0" applyFont="1" applyBorder="1" applyAlignment="1">
      <alignment horizontal="left" vertical="top" wrapText="1"/>
    </xf>
    <xf numFmtId="0" fontId="9" fillId="0" borderId="91" xfId="0" applyFont="1" applyBorder="1" applyAlignment="1">
      <alignment horizontal="left" vertical="top" wrapText="1" indent="7"/>
    </xf>
    <xf numFmtId="0" fontId="9" fillId="0" borderId="62" xfId="0" applyFont="1" applyBorder="1" applyAlignment="1">
      <alignment horizontal="left" vertical="top" wrapText="1" indent="7"/>
    </xf>
    <xf numFmtId="0" fontId="9" fillId="0" borderId="62" xfId="0" applyFont="1" applyBorder="1" applyAlignment="1">
      <alignment horizontal="center" vertical="top" wrapText="1"/>
    </xf>
    <xf numFmtId="0" fontId="30" fillId="0" borderId="62" xfId="0" applyFont="1" applyBorder="1" applyAlignment="1">
      <alignment horizontal="center" vertical="top"/>
    </xf>
    <xf numFmtId="0" fontId="30" fillId="0" borderId="64" xfId="0" applyFont="1" applyBorder="1" applyAlignment="1">
      <alignment horizontal="center" vertical="top"/>
    </xf>
    <xf numFmtId="0" fontId="29" fillId="0" borderId="44" xfId="0" applyFont="1" applyBorder="1" applyAlignment="1">
      <alignment horizontal="left" wrapText="1"/>
    </xf>
    <xf numFmtId="2" fontId="10" fillId="16" borderId="53" xfId="0" applyNumberFormat="1" applyFont="1" applyFill="1" applyBorder="1" applyAlignment="1">
      <alignment horizontal="center" vertical="center" wrapText="1"/>
    </xf>
    <xf numFmtId="0" fontId="4" fillId="16" borderId="42" xfId="0" applyFont="1" applyFill="1" applyBorder="1" applyAlignment="1">
      <alignment horizontal="center" vertical="center" wrapText="1"/>
    </xf>
    <xf numFmtId="0" fontId="12" fillId="16" borderId="42" xfId="0" applyFont="1" applyFill="1" applyBorder="1" applyAlignment="1">
      <alignment horizontal="center" vertical="center" wrapText="1"/>
    </xf>
    <xf numFmtId="164" fontId="10" fillId="16" borderId="42" xfId="0" applyNumberFormat="1" applyFont="1" applyFill="1" applyBorder="1" applyAlignment="1">
      <alignment horizontal="center" vertical="center" wrapText="1"/>
    </xf>
    <xf numFmtId="9" fontId="10" fillId="16" borderId="42" xfId="0" applyNumberFormat="1" applyFont="1" applyFill="1" applyBorder="1" applyAlignment="1">
      <alignment horizontal="center" vertical="center" wrapText="1"/>
    </xf>
    <xf numFmtId="0" fontId="4" fillId="16" borderId="42" xfId="0" quotePrefix="1" applyFont="1" applyFill="1" applyBorder="1" applyAlignment="1">
      <alignment horizontal="center" vertical="center" wrapText="1"/>
    </xf>
    <xf numFmtId="165" fontId="10" fillId="16" borderId="42" xfId="0" applyNumberFormat="1" applyFont="1" applyFill="1" applyBorder="1" applyAlignment="1">
      <alignment horizontal="center" vertical="center" wrapText="1"/>
    </xf>
    <xf numFmtId="0" fontId="0" fillId="10" borderId="0" xfId="0" applyFill="1" applyAlignment="1">
      <alignment horizontal="center" vertical="center"/>
    </xf>
    <xf numFmtId="0" fontId="4" fillId="10" borderId="0" xfId="0" applyFont="1" applyFill="1" applyAlignment="1">
      <alignment horizontal="center" vertical="center"/>
    </xf>
    <xf numFmtId="0" fontId="10" fillId="10" borderId="44" xfId="0" applyFont="1" applyFill="1" applyBorder="1" applyAlignment="1">
      <alignment horizontal="center" vertical="center" wrapText="1"/>
    </xf>
    <xf numFmtId="0" fontId="11" fillId="11" borderId="1" xfId="0" applyFont="1" applyFill="1" applyBorder="1" applyAlignment="1">
      <alignment horizontal="center" vertical="center" textRotation="90" wrapText="1"/>
    </xf>
    <xf numFmtId="2" fontId="10" fillId="20" borderId="43" xfId="0" applyNumberFormat="1" applyFont="1" applyFill="1" applyBorder="1" applyAlignment="1">
      <alignment horizontal="center" vertical="center" wrapText="1"/>
    </xf>
    <xf numFmtId="0" fontId="4" fillId="20" borderId="1" xfId="0" applyFont="1" applyFill="1" applyBorder="1" applyAlignment="1">
      <alignment horizontal="center" vertical="center"/>
    </xf>
    <xf numFmtId="0" fontId="4" fillId="20" borderId="1" xfId="0" applyFont="1" applyFill="1" applyBorder="1" applyAlignment="1">
      <alignment horizontal="center" vertical="center" wrapText="1"/>
    </xf>
    <xf numFmtId="0" fontId="12" fillId="20" borderId="1" xfId="0" applyFont="1" applyFill="1" applyBorder="1" applyAlignment="1">
      <alignment horizontal="center" vertical="center" wrapText="1"/>
    </xf>
    <xf numFmtId="164" fontId="10" fillId="20" borderId="1" xfId="0" applyNumberFormat="1" applyFont="1" applyFill="1" applyBorder="1" applyAlignment="1">
      <alignment horizontal="center" vertical="center" wrapText="1"/>
    </xf>
    <xf numFmtId="0" fontId="10" fillId="20" borderId="1" xfId="0" applyFont="1" applyFill="1" applyBorder="1" applyAlignment="1">
      <alignment horizontal="center" vertical="center" wrapText="1"/>
    </xf>
    <xf numFmtId="0" fontId="4" fillId="20" borderId="44" xfId="0" applyFont="1" applyFill="1" applyBorder="1" applyAlignment="1">
      <alignment horizontal="center" vertical="center" wrapText="1"/>
    </xf>
    <xf numFmtId="0" fontId="29" fillId="20" borderId="1" xfId="0" applyFont="1" applyFill="1" applyBorder="1" applyAlignment="1">
      <alignment horizontal="center" vertical="center" wrapText="1"/>
    </xf>
    <xf numFmtId="165" fontId="10" fillId="20" borderId="1" xfId="0" applyNumberFormat="1" applyFont="1" applyFill="1" applyBorder="1" applyAlignment="1">
      <alignment horizontal="center" vertical="center" wrapText="1"/>
    </xf>
    <xf numFmtId="165" fontId="10" fillId="20" borderId="2" xfId="0" applyNumberFormat="1" applyFont="1" applyFill="1" applyBorder="1" applyAlignment="1">
      <alignment horizontal="center" vertical="center" wrapText="1"/>
    </xf>
    <xf numFmtId="9" fontId="10" fillId="20" borderId="1" xfId="0" applyNumberFormat="1" applyFont="1" applyFill="1" applyBorder="1" applyAlignment="1">
      <alignment horizontal="center" vertical="center" wrapText="1"/>
    </xf>
    <xf numFmtId="0" fontId="10" fillId="20" borderId="43" xfId="0" applyFont="1" applyFill="1" applyBorder="1" applyAlignment="1">
      <alignment horizontal="center" vertical="center" wrapText="1"/>
    </xf>
    <xf numFmtId="0" fontId="4" fillId="20" borderId="1" xfId="0" applyFont="1" applyFill="1" applyBorder="1" applyAlignment="1">
      <alignment horizontal="left" vertical="center" wrapText="1"/>
    </xf>
    <xf numFmtId="2" fontId="10" fillId="0" borderId="43" xfId="0" applyNumberFormat="1" applyFont="1" applyBorder="1" applyAlignment="1">
      <alignment horizontal="center" vertical="center" wrapText="1"/>
    </xf>
    <xf numFmtId="0" fontId="4" fillId="16" borderId="3" xfId="0" applyFont="1" applyFill="1" applyBorder="1" applyAlignment="1">
      <alignment horizontal="center" vertical="center" wrapText="1"/>
    </xf>
    <xf numFmtId="9" fontId="8" fillId="16" borderId="1" xfId="0" applyNumberFormat="1" applyFont="1" applyFill="1" applyBorder="1" applyAlignment="1">
      <alignment horizontal="center" vertical="center" wrapText="1"/>
    </xf>
    <xf numFmtId="2" fontId="10" fillId="0" borderId="53" xfId="0" applyNumberFormat="1" applyFont="1" applyBorder="1" applyAlignment="1">
      <alignment horizontal="center" vertical="center" wrapText="1"/>
    </xf>
    <xf numFmtId="0" fontId="9" fillId="2" borderId="12" xfId="0" applyFont="1" applyFill="1" applyBorder="1" applyAlignment="1">
      <alignment horizontal="center" vertical="center" wrapText="1"/>
    </xf>
    <xf numFmtId="0" fontId="9" fillId="2" borderId="12" xfId="0" applyFont="1" applyFill="1" applyBorder="1" applyAlignment="1">
      <alignment horizontal="center" vertical="center" textRotation="90" wrapText="1"/>
    </xf>
    <xf numFmtId="0" fontId="11" fillId="11" borderId="12" xfId="0" applyFont="1" applyFill="1" applyBorder="1" applyAlignment="1">
      <alignment horizontal="center" vertical="center" textRotation="90" wrapText="1"/>
    </xf>
    <xf numFmtId="0" fontId="11" fillId="11" borderId="67" xfId="0" applyFont="1" applyFill="1" applyBorder="1" applyAlignment="1">
      <alignment horizontal="center" vertical="center" textRotation="90" wrapText="1"/>
    </xf>
    <xf numFmtId="0" fontId="9" fillId="12" borderId="9" xfId="0" applyFont="1" applyFill="1" applyBorder="1" applyAlignment="1">
      <alignment horizontal="center" vertical="center" textRotation="90" wrapText="1"/>
    </xf>
    <xf numFmtId="0" fontId="9" fillId="12"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33" fillId="12" borderId="1" xfId="0" applyFont="1" applyFill="1" applyBorder="1" applyAlignment="1">
      <alignment horizontal="center" vertical="center" wrapText="1"/>
    </xf>
    <xf numFmtId="0" fontId="10" fillId="0" borderId="2" xfId="0" applyFont="1" applyBorder="1" applyAlignment="1">
      <alignment horizontal="center" vertical="top" wrapText="1"/>
    </xf>
    <xf numFmtId="0" fontId="29" fillId="0" borderId="2" xfId="0" applyFont="1" applyBorder="1" applyAlignment="1">
      <alignment horizontal="center" vertical="center"/>
    </xf>
    <xf numFmtId="0" fontId="29" fillId="0" borderId="2" xfId="0" applyFont="1" applyBorder="1" applyAlignment="1">
      <alignment horizontal="center" vertical="top"/>
    </xf>
    <xf numFmtId="0" fontId="29" fillId="0" borderId="2" xfId="0" applyFont="1" applyBorder="1" applyAlignment="1">
      <alignment horizontal="left" wrapText="1"/>
    </xf>
    <xf numFmtId="0" fontId="29" fillId="0" borderId="45" xfId="0" applyFont="1" applyBorder="1" applyAlignment="1">
      <alignment horizontal="left" wrapText="1"/>
    </xf>
    <xf numFmtId="0" fontId="9" fillId="12" borderId="20" xfId="0" applyFont="1" applyFill="1" applyBorder="1" applyAlignment="1">
      <alignment horizontal="center" vertical="center" wrapText="1"/>
    </xf>
    <xf numFmtId="0" fontId="9" fillId="12" borderId="10" xfId="0" applyFont="1" applyFill="1" applyBorder="1" applyAlignment="1">
      <alignment horizontal="center" vertical="center" textRotation="90" wrapText="1"/>
    </xf>
    <xf numFmtId="0" fontId="10" fillId="18" borderId="20" xfId="0" applyFont="1" applyFill="1" applyBorder="1" applyAlignment="1">
      <alignment horizontal="center" vertical="center" wrapText="1"/>
    </xf>
    <xf numFmtId="0" fontId="10" fillId="0" borderId="21" xfId="0" applyFont="1" applyBorder="1" applyAlignment="1">
      <alignment horizontal="center" vertical="center" wrapText="1"/>
    </xf>
    <xf numFmtId="0" fontId="11" fillId="12" borderId="100" xfId="0" applyFont="1" applyFill="1" applyBorder="1" applyAlignment="1">
      <alignment vertical="center" wrapText="1"/>
    </xf>
    <xf numFmtId="0" fontId="10" fillId="0" borderId="20" xfId="0" applyFont="1" applyBorder="1" applyAlignment="1">
      <alignment horizontal="center" vertical="center" wrapText="1"/>
    </xf>
    <xf numFmtId="0" fontId="10" fillId="0" borderId="101" xfId="0" applyFont="1" applyBorder="1" applyAlignment="1">
      <alignment horizontal="center" vertical="center" wrapText="1"/>
    </xf>
    <xf numFmtId="0" fontId="10" fillId="0" borderId="102" xfId="0" applyFont="1" applyBorder="1" applyAlignment="1">
      <alignment horizontal="center" vertical="center" wrapText="1"/>
    </xf>
    <xf numFmtId="0" fontId="30" fillId="13" borderId="15" xfId="0" applyFont="1" applyFill="1" applyBorder="1" applyAlignment="1">
      <alignment horizontal="center" vertical="center" wrapText="1"/>
    </xf>
    <xf numFmtId="0" fontId="30" fillId="14" borderId="15" xfId="0" applyFont="1" applyFill="1" applyBorder="1" applyAlignment="1">
      <alignment horizontal="center" vertical="center" wrapText="1"/>
    </xf>
    <xf numFmtId="0" fontId="30" fillId="15" borderId="15"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0" borderId="34" xfId="0" applyFont="1" applyBorder="1" applyAlignment="1">
      <alignment horizontal="center" vertical="center" wrapText="1"/>
    </xf>
    <xf numFmtId="0" fontId="40" fillId="0" borderId="0" xfId="0" applyFont="1" applyAlignment="1">
      <alignment horizontal="left"/>
    </xf>
    <xf numFmtId="0" fontId="0" fillId="0" borderId="0" xfId="0" applyAlignment="1">
      <alignment horizontal="left"/>
    </xf>
    <xf numFmtId="0" fontId="0" fillId="0" borderId="1" xfId="0" applyBorder="1" applyAlignment="1">
      <alignment horizontal="left"/>
    </xf>
    <xf numFmtId="0" fontId="0" fillId="0" borderId="1" xfId="0" quotePrefix="1" applyBorder="1" applyAlignment="1">
      <alignment horizontal="left"/>
    </xf>
    <xf numFmtId="3" fontId="0" fillId="0" borderId="3" xfId="0" quotePrefix="1" applyNumberFormat="1" applyBorder="1" applyAlignment="1">
      <alignment horizontal="left"/>
    </xf>
    <xf numFmtId="0" fontId="0" fillId="0" borderId="3" xfId="0" applyBorder="1" applyAlignment="1">
      <alignment horizontal="left"/>
    </xf>
    <xf numFmtId="0" fontId="2" fillId="0" borderId="105" xfId="0" applyFont="1" applyBorder="1" applyAlignment="1">
      <alignment horizontal="left"/>
    </xf>
    <xf numFmtId="0" fontId="2" fillId="0" borderId="106" xfId="0" applyFont="1" applyBorder="1" applyAlignment="1">
      <alignment horizontal="left"/>
    </xf>
    <xf numFmtId="0" fontId="12" fillId="0" borderId="0" xfId="0" applyFont="1" applyAlignment="1">
      <alignment horizontal="left" vertical="center"/>
    </xf>
    <xf numFmtId="0" fontId="12" fillId="0" borderId="0" xfId="0" applyFont="1" applyAlignment="1">
      <alignment vertical="center"/>
    </xf>
    <xf numFmtId="0" fontId="12" fillId="0" borderId="0" xfId="0" applyFont="1" applyAlignment="1">
      <alignment vertical="center" wrapText="1"/>
    </xf>
    <xf numFmtId="0" fontId="4" fillId="0" borderId="0" xfId="0" applyFont="1" applyAlignment="1">
      <alignment horizontal="left" vertical="center" wrapText="1"/>
    </xf>
    <xf numFmtId="166" fontId="4" fillId="0" borderId="0" xfId="0" applyNumberFormat="1" applyFont="1" applyAlignment="1">
      <alignment horizontal="center" vertical="center"/>
    </xf>
    <xf numFmtId="166" fontId="4" fillId="0" borderId="0" xfId="0" applyNumberFormat="1" applyFont="1" applyAlignment="1">
      <alignment horizontal="left" vertical="center"/>
    </xf>
    <xf numFmtId="166" fontId="4" fillId="0" borderId="76" xfId="0" applyNumberFormat="1" applyFont="1" applyBorder="1" applyAlignment="1">
      <alignment horizontal="center" vertical="center"/>
    </xf>
    <xf numFmtId="0" fontId="4" fillId="0" borderId="69" xfId="0" applyFont="1" applyBorder="1" applyAlignment="1">
      <alignment horizontal="center" vertical="center"/>
    </xf>
    <xf numFmtId="0" fontId="4" fillId="0" borderId="69" xfId="0" applyFont="1" applyBorder="1" applyAlignment="1">
      <alignment horizontal="center" vertical="center" wrapText="1"/>
    </xf>
    <xf numFmtId="166" fontId="4" fillId="0" borderId="69" xfId="0" applyNumberFormat="1" applyFont="1" applyBorder="1" applyAlignment="1">
      <alignment horizontal="center" vertical="center"/>
    </xf>
    <xf numFmtId="0" fontId="4" fillId="0" borderId="71" xfId="0" applyFont="1" applyBorder="1" applyAlignment="1">
      <alignment horizontal="center" vertical="center"/>
    </xf>
    <xf numFmtId="166" fontId="4" fillId="0" borderId="72" xfId="0" applyNumberFormat="1" applyFont="1" applyBorder="1" applyAlignment="1">
      <alignment horizontal="center" vertical="center"/>
    </xf>
    <xf numFmtId="0" fontId="4" fillId="0" borderId="75" xfId="0" applyFont="1" applyBorder="1" applyAlignment="1">
      <alignment horizontal="center" vertical="center"/>
    </xf>
    <xf numFmtId="0" fontId="4" fillId="0" borderId="72" xfId="0" applyFont="1" applyBorder="1" applyAlignment="1">
      <alignment horizontal="center" vertical="center" wrapText="1"/>
    </xf>
    <xf numFmtId="166" fontId="4" fillId="0" borderId="78" xfId="0" applyNumberFormat="1" applyFont="1" applyBorder="1" applyAlignment="1">
      <alignment horizontal="center" vertical="center"/>
    </xf>
    <xf numFmtId="0" fontId="4" fillId="0" borderId="79" xfId="0" applyFont="1" applyBorder="1" applyAlignment="1">
      <alignment horizontal="center" vertical="center"/>
    </xf>
    <xf numFmtId="0" fontId="4" fillId="0" borderId="79" xfId="0" applyFont="1" applyBorder="1" applyAlignment="1">
      <alignment horizontal="center" vertical="center" wrapText="1"/>
    </xf>
    <xf numFmtId="166" fontId="4" fillId="0" borderId="79" xfId="0" applyNumberFormat="1" applyFont="1" applyBorder="1" applyAlignment="1">
      <alignment horizontal="center" vertical="center"/>
    </xf>
    <xf numFmtId="0" fontId="4" fillId="0" borderId="107" xfId="0" applyFont="1" applyBorder="1" applyAlignment="1">
      <alignment horizontal="center" vertical="center"/>
    </xf>
    <xf numFmtId="0" fontId="4" fillId="0" borderId="72" xfId="0" applyFont="1" applyBorder="1" applyAlignment="1">
      <alignment horizontal="center" vertical="center"/>
    </xf>
    <xf numFmtId="0" fontId="4" fillId="0" borderId="78" xfId="0" applyFont="1" applyBorder="1" applyAlignment="1">
      <alignment horizontal="center" vertical="center"/>
    </xf>
    <xf numFmtId="0" fontId="4" fillId="0" borderId="75" xfId="0" applyFont="1" applyBorder="1" applyAlignment="1">
      <alignment horizontal="left" vertical="center" wrapText="1"/>
    </xf>
    <xf numFmtId="0" fontId="4" fillId="0" borderId="107" xfId="0" applyFont="1" applyBorder="1" applyAlignment="1">
      <alignment horizontal="left" vertical="center" wrapText="1"/>
    </xf>
    <xf numFmtId="0" fontId="10" fillId="24" borderId="1" xfId="0" applyFont="1" applyFill="1" applyBorder="1" applyAlignment="1">
      <alignment horizontal="center" vertical="center" wrapText="1"/>
    </xf>
    <xf numFmtId="0" fontId="12" fillId="0" borderId="72" xfId="0" applyFont="1" applyBorder="1" applyAlignment="1">
      <alignment vertical="center" wrapText="1"/>
    </xf>
    <xf numFmtId="0" fontId="12" fillId="0" borderId="75" xfId="0" applyFont="1" applyBorder="1" applyAlignment="1">
      <alignment vertical="center"/>
    </xf>
    <xf numFmtId="0" fontId="4" fillId="0" borderId="78" xfId="0" applyFont="1" applyBorder="1" applyAlignment="1">
      <alignment vertical="center"/>
    </xf>
    <xf numFmtId="0" fontId="4" fillId="0" borderId="79" xfId="0" applyFont="1" applyBorder="1" applyAlignment="1">
      <alignment vertical="center"/>
    </xf>
    <xf numFmtId="0" fontId="4" fillId="0" borderId="107" xfId="0" applyFont="1" applyBorder="1" applyAlignment="1">
      <alignment vertical="center"/>
    </xf>
    <xf numFmtId="0" fontId="10" fillId="16" borderId="45" xfId="0" applyFont="1" applyFill="1" applyBorder="1" applyAlignment="1">
      <alignment horizontal="center" vertical="center" wrapText="1"/>
    </xf>
    <xf numFmtId="0" fontId="10" fillId="0" borderId="45" xfId="0" applyFont="1" applyBorder="1" applyAlignment="1">
      <alignment horizontal="center" vertical="center" wrapText="1"/>
    </xf>
    <xf numFmtId="0" fontId="10" fillId="18" borderId="54" xfId="0" applyFont="1" applyFill="1" applyBorder="1" applyAlignment="1">
      <alignment horizontal="center" vertical="center" wrapText="1"/>
    </xf>
    <xf numFmtId="0" fontId="10" fillId="0" borderId="67" xfId="0" applyFont="1" applyBorder="1" applyAlignment="1">
      <alignment horizontal="center" vertical="center" wrapText="1"/>
    </xf>
    <xf numFmtId="0" fontId="4" fillId="16" borderId="42" xfId="0" applyFont="1" applyFill="1" applyBorder="1" applyAlignment="1">
      <alignment vertical="center" wrapText="1"/>
    </xf>
    <xf numFmtId="0" fontId="4" fillId="0" borderId="1" xfId="0" applyFont="1" applyBorder="1" applyAlignment="1">
      <alignment horizontal="center" vertical="top" wrapText="1"/>
    </xf>
    <xf numFmtId="0" fontId="4" fillId="0" borderId="0" xfId="0" applyFont="1" applyAlignment="1">
      <alignment horizontal="center" vertical="top"/>
    </xf>
    <xf numFmtId="0" fontId="4" fillId="10" borderId="0" xfId="0" applyFont="1" applyFill="1" applyAlignment="1">
      <alignment horizontal="center" vertical="top"/>
    </xf>
    <xf numFmtId="0" fontId="4" fillId="18" borderId="42" xfId="0" applyFont="1" applyFill="1" applyBorder="1" applyAlignment="1">
      <alignment horizontal="center" vertical="top"/>
    </xf>
    <xf numFmtId="0" fontId="4" fillId="18" borderId="54" xfId="0" applyFont="1" applyFill="1" applyBorder="1" applyAlignment="1">
      <alignment horizontal="center" vertical="top"/>
    </xf>
    <xf numFmtId="0" fontId="10" fillId="0" borderId="1" xfId="0" applyFont="1" applyBorder="1" applyAlignment="1">
      <alignment horizontal="center" vertical="center"/>
    </xf>
    <xf numFmtId="0" fontId="10" fillId="16" borderId="1" xfId="0" applyFont="1" applyFill="1" applyBorder="1" applyAlignment="1">
      <alignment horizontal="center" vertical="center"/>
    </xf>
    <xf numFmtId="0" fontId="10" fillId="16" borderId="44" xfId="0" applyFont="1" applyFill="1" applyBorder="1" applyAlignment="1">
      <alignment horizontal="center" vertical="center" wrapText="1"/>
    </xf>
    <xf numFmtId="0" fontId="4" fillId="0" borderId="76" xfId="0" applyFont="1" applyBorder="1" applyAlignment="1">
      <alignment horizontal="center" vertical="top"/>
    </xf>
    <xf numFmtId="0" fontId="4" fillId="0" borderId="69" xfId="0" applyFont="1" applyBorder="1" applyAlignment="1">
      <alignment horizontal="center" vertical="top"/>
    </xf>
    <xf numFmtId="0" fontId="4" fillId="0" borderId="0" xfId="0" applyFont="1" applyAlignment="1">
      <alignment horizontal="center" vertical="top" wrapText="1"/>
    </xf>
    <xf numFmtId="0" fontId="4" fillId="0" borderId="72" xfId="0" applyFont="1" applyBorder="1" applyAlignment="1">
      <alignment horizontal="center" vertical="top"/>
    </xf>
    <xf numFmtId="0" fontId="4" fillId="0" borderId="8" xfId="0" applyFont="1" applyBorder="1" applyAlignment="1">
      <alignment horizontal="center" vertical="top"/>
    </xf>
    <xf numFmtId="0" fontId="4" fillId="0" borderId="9" xfId="0" applyFont="1" applyBorder="1" applyAlignment="1">
      <alignment horizontal="center" vertical="top"/>
    </xf>
    <xf numFmtId="0" fontId="4" fillId="0" borderId="5" xfId="0" applyFont="1" applyBorder="1" applyAlignment="1">
      <alignment horizontal="center" vertical="top" wrapText="1"/>
    </xf>
    <xf numFmtId="0" fontId="4" fillId="0" borderId="12" xfId="0" applyFont="1" applyBorder="1" applyAlignment="1">
      <alignment horizontal="center" vertical="top"/>
    </xf>
    <xf numFmtId="0" fontId="4" fillId="0" borderId="78" xfId="0" applyFont="1" applyBorder="1" applyAlignment="1">
      <alignment horizontal="center" vertical="top"/>
    </xf>
    <xf numFmtId="0" fontId="4" fillId="0" borderId="79" xfId="0" applyFont="1" applyBorder="1" applyAlignment="1">
      <alignment horizontal="center" vertical="top"/>
    </xf>
    <xf numFmtId="0" fontId="4" fillId="0" borderId="80" xfId="0" applyFont="1" applyBorder="1" applyAlignment="1">
      <alignment horizontal="center" vertical="top"/>
    </xf>
    <xf numFmtId="0" fontId="4" fillId="0" borderId="42" xfId="0" applyFont="1" applyBorder="1" applyAlignment="1">
      <alignment vertical="center" wrapText="1"/>
    </xf>
    <xf numFmtId="0" fontId="4" fillId="0" borderId="54" xfId="0" applyFont="1" applyBorder="1" applyAlignment="1">
      <alignment vertical="center" wrapText="1"/>
    </xf>
    <xf numFmtId="0" fontId="10" fillId="16" borderId="42" xfId="0" applyFont="1" applyFill="1" applyBorder="1" applyAlignment="1">
      <alignment vertical="center" wrapText="1"/>
    </xf>
    <xf numFmtId="0" fontId="10" fillId="16" borderId="54" xfId="0" applyFont="1" applyFill="1" applyBorder="1" applyAlignment="1">
      <alignment vertical="center" wrapText="1"/>
    </xf>
    <xf numFmtId="0" fontId="29" fillId="18" borderId="1" xfId="0" applyFont="1" applyFill="1" applyBorder="1" applyAlignment="1">
      <alignment vertical="center" wrapText="1"/>
    </xf>
    <xf numFmtId="0" fontId="4" fillId="18" borderId="45" xfId="0" applyFont="1" applyFill="1" applyBorder="1" applyAlignment="1">
      <alignment vertical="center" wrapText="1"/>
    </xf>
    <xf numFmtId="0" fontId="10" fillId="20" borderId="1" xfId="0" applyFont="1" applyFill="1" applyBorder="1" applyAlignment="1">
      <alignment vertical="center" wrapText="1"/>
    </xf>
    <xf numFmtId="0" fontId="10" fillId="20" borderId="2" xfId="0" applyFont="1" applyFill="1" applyBorder="1" applyAlignment="1">
      <alignment vertical="center" wrapText="1"/>
    </xf>
    <xf numFmtId="0" fontId="4" fillId="20" borderId="45" xfId="0" applyFont="1" applyFill="1" applyBorder="1" applyAlignment="1">
      <alignment vertical="center" wrapText="1"/>
    </xf>
    <xf numFmtId="0" fontId="10" fillId="20" borderId="45" xfId="0" applyFont="1" applyFill="1" applyBorder="1" applyAlignment="1">
      <alignment vertical="center" wrapText="1"/>
    </xf>
    <xf numFmtId="165" fontId="10" fillId="20" borderId="2" xfId="0" applyNumberFormat="1" applyFont="1" applyFill="1" applyBorder="1" applyAlignment="1">
      <alignment vertical="center" wrapText="1"/>
    </xf>
    <xf numFmtId="0" fontId="4" fillId="20" borderId="1" xfId="0" applyFont="1" applyFill="1" applyBorder="1" applyAlignment="1">
      <alignment vertical="center"/>
    </xf>
    <xf numFmtId="0" fontId="12" fillId="25"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45" xfId="0" applyFont="1" applyBorder="1" applyAlignment="1">
      <alignment vertical="center" wrapText="1"/>
    </xf>
    <xf numFmtId="0" fontId="10" fillId="16" borderId="2" xfId="0" applyFont="1" applyFill="1" applyBorder="1" applyAlignment="1">
      <alignment vertical="center" wrapText="1"/>
    </xf>
    <xf numFmtId="0" fontId="10" fillId="16" borderId="45" xfId="0" applyFont="1" applyFill="1" applyBorder="1" applyAlignment="1">
      <alignment vertical="center" wrapText="1"/>
    </xf>
    <xf numFmtId="0" fontId="4" fillId="16" borderId="1" xfId="0" applyFont="1" applyFill="1" applyBorder="1" applyAlignment="1">
      <alignment vertical="center"/>
    </xf>
    <xf numFmtId="0" fontId="4" fillId="16" borderId="1" xfId="0" applyFont="1" applyFill="1" applyBorder="1" applyAlignment="1">
      <alignment vertical="center" wrapText="1"/>
    </xf>
    <xf numFmtId="0" fontId="10" fillId="25" borderId="1" xfId="0" applyFont="1" applyFill="1" applyBorder="1" applyAlignment="1">
      <alignment horizontal="center" vertical="center" wrapText="1"/>
    </xf>
    <xf numFmtId="165" fontId="10" fillId="25" borderId="1" xfId="0" applyNumberFormat="1" applyFont="1" applyFill="1" applyBorder="1" applyAlignment="1">
      <alignment horizontal="center" vertical="center" wrapText="1"/>
    </xf>
    <xf numFmtId="0" fontId="4" fillId="25" borderId="1" xfId="0" applyFont="1" applyFill="1" applyBorder="1" applyAlignment="1">
      <alignment vertical="center" wrapText="1"/>
    </xf>
    <xf numFmtId="0" fontId="4" fillId="0" borderId="42" xfId="0" applyFont="1" applyBorder="1" applyAlignment="1">
      <alignment horizontal="center" vertical="top" wrapText="1"/>
    </xf>
    <xf numFmtId="0" fontId="6" fillId="0" borderId="42" xfId="0" applyFont="1" applyBorder="1" applyAlignment="1">
      <alignment horizontal="center" vertical="top" wrapText="1"/>
    </xf>
    <xf numFmtId="0" fontId="4" fillId="0" borderId="55" xfId="0" applyFont="1" applyBorder="1" applyAlignment="1">
      <alignment horizontal="center" vertical="top" wrapText="1"/>
    </xf>
    <xf numFmtId="0" fontId="12" fillId="0" borderId="0" xfId="0" applyFont="1" applyAlignment="1">
      <alignment horizontal="center" vertical="center"/>
    </xf>
    <xf numFmtId="0" fontId="4" fillId="22" borderId="0" xfId="0" applyFont="1" applyFill="1" applyAlignment="1">
      <alignment horizontal="center" vertical="center"/>
    </xf>
    <xf numFmtId="0" fontId="10" fillId="17" borderId="0" xfId="0" applyFont="1" applyFill="1" applyAlignment="1">
      <alignment horizontal="center" vertical="center" wrapText="1"/>
    </xf>
    <xf numFmtId="0" fontId="10" fillId="18" borderId="44" xfId="0" applyFont="1" applyFill="1" applyBorder="1" applyAlignment="1">
      <alignment horizontal="center" vertical="center" wrapText="1"/>
    </xf>
    <xf numFmtId="0" fontId="41" fillId="23" borderId="0" xfId="3" applyAlignment="1">
      <alignment horizontal="center" vertical="center" wrapText="1"/>
    </xf>
    <xf numFmtId="0" fontId="10" fillId="22" borderId="0" xfId="0" applyFont="1" applyFill="1" applyAlignment="1">
      <alignment horizontal="center" vertical="center" wrapText="1"/>
    </xf>
    <xf numFmtId="0" fontId="4" fillId="0" borderId="5" xfId="0" applyFont="1" applyBorder="1" applyAlignment="1">
      <alignment horizontal="center" vertical="top"/>
    </xf>
    <xf numFmtId="0" fontId="4" fillId="0" borderId="14" xfId="0" applyFont="1" applyBorder="1" applyAlignment="1">
      <alignment horizontal="center" vertical="top"/>
    </xf>
    <xf numFmtId="0" fontId="4" fillId="0" borderId="15" xfId="0" applyFont="1" applyBorder="1" applyAlignment="1">
      <alignment horizontal="center" vertical="top"/>
    </xf>
    <xf numFmtId="0" fontId="4" fillId="0" borderId="15" xfId="0" applyFont="1" applyBorder="1" applyAlignment="1">
      <alignment horizontal="center" vertical="top" wrapText="1"/>
    </xf>
    <xf numFmtId="0" fontId="10" fillId="0" borderId="1" xfId="0" applyFont="1" applyBorder="1" applyAlignment="1">
      <alignment vertical="center" wrapText="1"/>
    </xf>
    <xf numFmtId="165" fontId="10" fillId="16" borderId="2" xfId="0" applyNumberFormat="1" applyFont="1" applyFill="1" applyBorder="1" applyAlignment="1">
      <alignment vertical="center" wrapText="1"/>
    </xf>
    <xf numFmtId="0" fontId="4" fillId="25" borderId="1" xfId="0" applyFont="1" applyFill="1" applyBorder="1" applyAlignment="1">
      <alignment horizontal="center" vertical="center"/>
    </xf>
    <xf numFmtId="0" fontId="10" fillId="18" borderId="2" xfId="0" applyFont="1" applyFill="1" applyBorder="1" applyAlignment="1">
      <alignment vertical="center" wrapText="1"/>
    </xf>
    <xf numFmtId="0" fontId="4" fillId="16" borderId="2" xfId="0" applyFont="1" applyFill="1" applyBorder="1" applyAlignment="1">
      <alignment vertical="center" wrapText="1"/>
    </xf>
    <xf numFmtId="0" fontId="4" fillId="16" borderId="45" xfId="0" applyFont="1" applyFill="1" applyBorder="1" applyAlignment="1">
      <alignment vertical="center" wrapText="1"/>
    </xf>
    <xf numFmtId="0" fontId="10" fillId="0" borderId="42" xfId="0" applyFont="1" applyBorder="1" applyAlignment="1">
      <alignment vertical="center" wrapText="1"/>
    </xf>
    <xf numFmtId="0" fontId="10" fillId="0" borderId="54" xfId="0" applyFont="1" applyBorder="1" applyAlignment="1">
      <alignment vertical="center" wrapText="1"/>
    </xf>
    <xf numFmtId="0" fontId="10" fillId="0" borderId="67" xfId="0" applyFont="1" applyBorder="1" applyAlignment="1">
      <alignment vertical="center" wrapText="1"/>
    </xf>
    <xf numFmtId="0" fontId="12" fillId="26" borderId="1" xfId="0" applyFont="1" applyFill="1" applyBorder="1" applyAlignment="1">
      <alignment horizontal="center" vertical="center" wrapText="1"/>
    </xf>
    <xf numFmtId="0" fontId="11" fillId="11" borderId="62" xfId="0" applyFont="1" applyFill="1" applyBorder="1" applyAlignment="1">
      <alignment horizontal="center" vertical="center" textRotation="90" wrapText="1"/>
    </xf>
    <xf numFmtId="0" fontId="11" fillId="11" borderId="1" xfId="0" applyFont="1" applyFill="1" applyBorder="1" applyAlignment="1">
      <alignment horizontal="center" vertical="center" textRotation="90" wrapText="1"/>
    </xf>
    <xf numFmtId="0" fontId="11" fillId="11" borderId="64" xfId="0" applyFont="1" applyFill="1" applyBorder="1" applyAlignment="1">
      <alignment horizontal="center" vertical="center" textRotation="90" wrapText="1"/>
    </xf>
    <xf numFmtId="0" fontId="11" fillId="11" borderId="44" xfId="0" applyFont="1" applyFill="1" applyBorder="1" applyAlignment="1">
      <alignment horizontal="center" vertical="center" textRotation="90" wrapText="1"/>
    </xf>
    <xf numFmtId="0" fontId="9" fillId="2" borderId="62" xfId="0" applyFont="1" applyFill="1" applyBorder="1" applyAlignment="1">
      <alignment horizontal="center" vertical="center" wrapText="1"/>
    </xf>
    <xf numFmtId="0" fontId="9" fillId="11" borderId="51" xfId="0" applyFont="1" applyFill="1" applyBorder="1" applyAlignment="1">
      <alignment horizontal="center" vertical="center" textRotation="90" wrapText="1"/>
    </xf>
    <xf numFmtId="0" fontId="9" fillId="11" borderId="42" xfId="0" applyFont="1" applyFill="1" applyBorder="1" applyAlignment="1">
      <alignment horizontal="center" vertical="center" textRotation="90" wrapText="1"/>
    </xf>
    <xf numFmtId="0" fontId="4" fillId="0" borderId="1" xfId="0" applyFont="1" applyBorder="1" applyAlignment="1">
      <alignment horizontal="center" vertical="top" wrapText="1"/>
    </xf>
    <xf numFmtId="0" fontId="5" fillId="0" borderId="1" xfId="0" applyFont="1" applyBorder="1" applyAlignment="1">
      <alignment horizontal="center" vertical="top" wrapText="1"/>
    </xf>
    <xf numFmtId="0" fontId="6" fillId="0" borderId="1" xfId="0" applyFont="1" applyBorder="1" applyAlignment="1">
      <alignment horizontal="center" vertical="top" wrapText="1"/>
    </xf>
    <xf numFmtId="0" fontId="5" fillId="0" borderId="1" xfId="0" applyFont="1" applyBorder="1" applyAlignment="1">
      <alignment horizontal="center" vertical="center" wrapText="1"/>
    </xf>
    <xf numFmtId="0" fontId="11" fillId="2" borderId="84" xfId="0" applyFont="1" applyFill="1" applyBorder="1" applyAlignment="1">
      <alignment horizontal="center" vertical="center" wrapText="1"/>
    </xf>
    <xf numFmtId="0" fontId="11" fillId="2" borderId="85" xfId="0" applyFont="1" applyFill="1" applyBorder="1" applyAlignment="1">
      <alignment horizontal="center" vertical="center" wrapText="1"/>
    </xf>
    <xf numFmtId="0" fontId="11" fillId="2" borderId="86" xfId="0" applyFont="1" applyFill="1" applyBorder="1" applyAlignment="1">
      <alignment horizontal="center" vertical="center" wrapText="1"/>
    </xf>
    <xf numFmtId="0" fontId="6" fillId="0" borderId="1" xfId="0" quotePrefix="1" applyFont="1" applyBorder="1" applyAlignment="1">
      <alignment horizontal="center" vertical="center" wrapText="1"/>
    </xf>
    <xf numFmtId="0" fontId="6" fillId="0" borderId="2" xfId="0" quotePrefix="1"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5" fillId="0" borderId="2" xfId="0" applyFont="1" applyBorder="1" applyAlignment="1">
      <alignment horizontal="center" vertical="top" wrapText="1"/>
    </xf>
    <xf numFmtId="0" fontId="5" fillId="0" borderId="2" xfId="0" applyFont="1" applyBorder="1" applyAlignment="1">
      <alignment horizontal="center" vertical="center" wrapText="1"/>
    </xf>
    <xf numFmtId="0" fontId="11" fillId="2" borderId="66"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74" xfId="0" applyFont="1" applyFill="1" applyBorder="1" applyAlignment="1">
      <alignment horizontal="center" vertical="center" wrapText="1"/>
    </xf>
    <xf numFmtId="0" fontId="9" fillId="2" borderId="61" xfId="0" applyFont="1" applyFill="1" applyBorder="1" applyAlignment="1">
      <alignment horizontal="center" vertical="center" wrapText="1"/>
    </xf>
    <xf numFmtId="0" fontId="9" fillId="2" borderId="65"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4" fillId="18" borderId="42" xfId="0" applyFont="1" applyFill="1" applyBorder="1" applyAlignment="1">
      <alignment horizontal="center" vertical="center" wrapText="1"/>
    </xf>
    <xf numFmtId="0" fontId="11" fillId="2" borderId="72" xfId="0" applyFont="1" applyFill="1" applyBorder="1" applyAlignment="1">
      <alignment horizontal="center" vertical="center" wrapText="1"/>
    </xf>
    <xf numFmtId="0" fontId="11" fillId="2" borderId="0" xfId="0" applyFont="1" applyFill="1" applyAlignment="1">
      <alignment horizontal="center" vertical="center" wrapText="1"/>
    </xf>
    <xf numFmtId="0" fontId="11" fillId="2" borderId="75"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67" xfId="0" applyFont="1" applyFill="1" applyBorder="1" applyAlignment="1">
      <alignment horizontal="center" vertical="center" wrapText="1"/>
    </xf>
    <xf numFmtId="0" fontId="4" fillId="0" borderId="72" xfId="0" applyFont="1" applyBorder="1" applyAlignment="1">
      <alignment horizontal="center" vertical="top"/>
    </xf>
    <xf numFmtId="0" fontId="4" fillId="0" borderId="7" xfId="0" applyFont="1" applyBorder="1" applyAlignment="1">
      <alignment horizontal="center" vertical="top"/>
    </xf>
    <xf numFmtId="0" fontId="4" fillId="0" borderId="12" xfId="0" applyFont="1" applyBorder="1" applyAlignment="1">
      <alignment horizontal="center" vertical="top" wrapText="1"/>
    </xf>
    <xf numFmtId="0" fontId="4" fillId="0" borderId="67" xfId="0" applyFont="1" applyBorder="1" applyAlignment="1">
      <alignment horizontal="center" vertical="top" wrapText="1"/>
    </xf>
    <xf numFmtId="0" fontId="4" fillId="0" borderId="82" xfId="0" applyFont="1" applyBorder="1" applyAlignment="1">
      <alignment horizontal="center" vertical="top" wrapText="1"/>
    </xf>
    <xf numFmtId="0" fontId="4" fillId="0" borderId="83" xfId="0" applyFont="1" applyBorder="1" applyAlignment="1">
      <alignment horizontal="center" vertical="top" wrapText="1"/>
    </xf>
    <xf numFmtId="0" fontId="10" fillId="18" borderId="42" xfId="0" applyFont="1" applyFill="1" applyBorder="1" applyAlignment="1">
      <alignment horizontal="center" vertical="center" wrapText="1"/>
    </xf>
    <xf numFmtId="0" fontId="4" fillId="0" borderId="42" xfId="0" applyFont="1" applyBorder="1" applyAlignment="1">
      <alignment horizontal="center" vertical="center" wrapText="1"/>
    </xf>
    <xf numFmtId="0" fontId="4" fillId="0" borderId="69" xfId="0" applyFont="1" applyBorder="1" applyAlignment="1">
      <alignment horizontal="center" vertical="top" wrapText="1"/>
    </xf>
    <xf numFmtId="0" fontId="4" fillId="0" borderId="71" xfId="0" applyFont="1" applyBorder="1" applyAlignment="1">
      <alignment horizontal="center" vertical="top" wrapText="1"/>
    </xf>
    <xf numFmtId="0" fontId="4" fillId="0" borderId="5" xfId="0" applyFont="1" applyBorder="1" applyAlignment="1">
      <alignment horizontal="center" vertical="top" wrapText="1"/>
    </xf>
    <xf numFmtId="0" fontId="4" fillId="0" borderId="81" xfId="0" applyFont="1" applyBorder="1" applyAlignment="1">
      <alignment horizontal="center" vertical="top" wrapText="1"/>
    </xf>
    <xf numFmtId="0" fontId="13" fillId="21" borderId="88" xfId="0" applyFont="1" applyFill="1" applyBorder="1" applyAlignment="1">
      <alignment horizontal="center" vertical="center" wrapText="1"/>
    </xf>
    <xf numFmtId="0" fontId="4" fillId="21" borderId="82" xfId="0" applyFont="1" applyFill="1" applyBorder="1" applyAlignment="1">
      <alignment horizontal="center" vertical="center" wrapText="1"/>
    </xf>
    <xf numFmtId="0" fontId="4" fillId="21" borderId="83" xfId="0" applyFont="1" applyFill="1" applyBorder="1" applyAlignment="1">
      <alignment horizontal="center" vertical="center" wrapText="1"/>
    </xf>
    <xf numFmtId="0" fontId="29" fillId="18" borderId="54" xfId="0" applyFont="1" applyFill="1" applyBorder="1" applyAlignment="1">
      <alignment horizontal="center" vertical="center" wrapText="1"/>
    </xf>
    <xf numFmtId="0" fontId="6" fillId="0" borderId="42" xfId="0" quotePrefix="1" applyFont="1" applyBorder="1" applyAlignment="1">
      <alignment horizontal="left" vertical="center" wrapText="1"/>
    </xf>
    <xf numFmtId="0" fontId="6" fillId="0" borderId="42" xfId="0" applyFont="1" applyBorder="1" applyAlignment="1">
      <alignment horizontal="left" vertical="center" wrapText="1"/>
    </xf>
    <xf numFmtId="0" fontId="6" fillId="0" borderId="55" xfId="0" applyFont="1" applyBorder="1" applyAlignment="1">
      <alignment horizontal="left" vertical="center" wrapText="1"/>
    </xf>
    <xf numFmtId="0" fontId="6" fillId="0" borderId="42" xfId="0" applyFont="1" applyBorder="1" applyAlignment="1">
      <alignment horizontal="center" vertical="center" wrapText="1"/>
    </xf>
    <xf numFmtId="0" fontId="6" fillId="0" borderId="55" xfId="0" applyFont="1" applyBorder="1" applyAlignment="1">
      <alignment horizontal="center" vertical="center" wrapText="1"/>
    </xf>
    <xf numFmtId="0" fontId="5" fillId="0" borderId="42" xfId="0" applyFont="1" applyBorder="1" applyAlignment="1">
      <alignment horizontal="left" vertical="top" wrapText="1"/>
    </xf>
    <xf numFmtId="0" fontId="5" fillId="0" borderId="55" xfId="0" applyFont="1" applyBorder="1" applyAlignment="1">
      <alignment horizontal="left" vertical="top" wrapText="1"/>
    </xf>
    <xf numFmtId="0" fontId="5" fillId="0" borderId="42" xfId="0" applyFont="1" applyBorder="1" applyAlignment="1">
      <alignment horizontal="left" vertical="center" wrapText="1"/>
    </xf>
    <xf numFmtId="0" fontId="4" fillId="0" borderId="42" xfId="0" applyFont="1" applyBorder="1" applyAlignment="1">
      <alignment horizontal="left" vertical="top" wrapText="1"/>
    </xf>
    <xf numFmtId="0" fontId="5" fillId="0" borderId="42" xfId="0" applyFont="1" applyBorder="1" applyAlignment="1">
      <alignment horizontal="center" vertical="top" wrapText="1"/>
    </xf>
    <xf numFmtId="0" fontId="6" fillId="0" borderId="42" xfId="0" applyFont="1" applyBorder="1" applyAlignment="1">
      <alignment horizontal="left" vertical="top" wrapText="1" indent="7"/>
    </xf>
    <xf numFmtId="0" fontId="5" fillId="0" borderId="55" xfId="0" applyFont="1" applyBorder="1" applyAlignment="1">
      <alignment horizontal="left" vertical="center" wrapText="1"/>
    </xf>
    <xf numFmtId="0" fontId="11" fillId="20" borderId="59" xfId="0" applyFont="1" applyFill="1" applyBorder="1" applyAlignment="1">
      <alignment horizontal="left" vertical="center" wrapText="1"/>
    </xf>
    <xf numFmtId="0" fontId="11" fillId="20" borderId="33" xfId="0" applyFont="1" applyFill="1" applyBorder="1" applyAlignment="1">
      <alignment horizontal="left" vertical="center" wrapText="1"/>
    </xf>
    <xf numFmtId="0" fontId="11" fillId="20" borderId="60" xfId="0" applyFont="1" applyFill="1" applyBorder="1" applyAlignment="1">
      <alignment horizontal="left" vertical="center"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7" xfId="0" applyFont="1" applyBorder="1" applyAlignment="1">
      <alignment horizontal="left" vertical="top"/>
    </xf>
    <xf numFmtId="0" fontId="4" fillId="0" borderId="0" xfId="0" applyFont="1" applyAlignment="1">
      <alignment horizontal="left" vertical="top"/>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10" fillId="18" borderId="1" xfId="0" applyFont="1" applyFill="1" applyBorder="1" applyAlignment="1">
      <alignment horizontal="center" vertical="center" wrapText="1"/>
    </xf>
    <xf numFmtId="0" fontId="13" fillId="21" borderId="88" xfId="0" applyFont="1" applyFill="1" applyBorder="1" applyAlignment="1">
      <alignment horizontal="left" vertical="center" wrapText="1"/>
    </xf>
    <xf numFmtId="0" fontId="4" fillId="21" borderId="82" xfId="0" applyFont="1" applyFill="1" applyBorder="1" applyAlignment="1">
      <alignment horizontal="left" vertical="center" wrapText="1"/>
    </xf>
    <xf numFmtId="0" fontId="4" fillId="21" borderId="83" xfId="0" applyFont="1" applyFill="1" applyBorder="1" applyAlignment="1">
      <alignment horizontal="left" vertical="center" wrapText="1"/>
    </xf>
    <xf numFmtId="0" fontId="11" fillId="2" borderId="59" xfId="0" applyFont="1" applyFill="1" applyBorder="1" applyAlignment="1">
      <alignment horizontal="left" vertical="center" wrapText="1"/>
    </xf>
    <xf numFmtId="0" fontId="11" fillId="2" borderId="33" xfId="0" applyFont="1" applyFill="1" applyBorder="1" applyAlignment="1">
      <alignment horizontal="left" vertical="center" wrapText="1"/>
    </xf>
    <xf numFmtId="0" fontId="11" fillId="2" borderId="60" xfId="0" applyFont="1" applyFill="1" applyBorder="1" applyAlignment="1">
      <alignment horizontal="left" vertical="center" wrapText="1"/>
    </xf>
    <xf numFmtId="0" fontId="9" fillId="11" borderId="52" xfId="0" applyFont="1" applyFill="1" applyBorder="1" applyAlignment="1">
      <alignment horizontal="center" vertical="center" textRotation="90" wrapText="1"/>
    </xf>
    <xf numFmtId="0" fontId="9" fillId="11" borderId="54" xfId="0" applyFont="1" applyFill="1" applyBorder="1" applyAlignment="1">
      <alignment horizontal="center" vertical="center" textRotation="90" wrapText="1"/>
    </xf>
    <xf numFmtId="0" fontId="9" fillId="2" borderId="51" xfId="0" applyFont="1" applyFill="1" applyBorder="1" applyAlignment="1">
      <alignment horizontal="center" vertical="center"/>
    </xf>
    <xf numFmtId="0" fontId="9" fillId="2" borderId="42" xfId="0" applyFont="1" applyFill="1" applyBorder="1" applyAlignment="1">
      <alignment horizontal="center" vertical="center"/>
    </xf>
    <xf numFmtId="0" fontId="9" fillId="2" borderId="51" xfId="0" applyFont="1" applyFill="1" applyBorder="1" applyAlignment="1">
      <alignment horizontal="center" vertical="center" wrapText="1"/>
    </xf>
    <xf numFmtId="0" fontId="9" fillId="2" borderId="42" xfId="0" applyFont="1" applyFill="1" applyBorder="1" applyAlignment="1">
      <alignment horizontal="center" vertical="center" wrapText="1"/>
    </xf>
    <xf numFmtId="0" fontId="9" fillId="2" borderId="50" xfId="0" applyFont="1" applyFill="1" applyBorder="1" applyAlignment="1">
      <alignment horizontal="center" vertical="center" wrapText="1"/>
    </xf>
    <xf numFmtId="0" fontId="9" fillId="2" borderId="53" xfId="0" applyFont="1" applyFill="1" applyBorder="1" applyAlignment="1">
      <alignment horizontal="center" vertical="center" wrapText="1"/>
    </xf>
    <xf numFmtId="0" fontId="9" fillId="2" borderId="56" xfId="0" applyFont="1" applyFill="1" applyBorder="1" applyAlignment="1">
      <alignment horizontal="center" vertical="center" wrapText="1"/>
    </xf>
    <xf numFmtId="0" fontId="9" fillId="2" borderId="58" xfId="0" applyFont="1" applyFill="1" applyBorder="1" applyAlignment="1">
      <alignment horizontal="center" vertical="center" wrapText="1"/>
    </xf>
    <xf numFmtId="0" fontId="9" fillId="2" borderId="57"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41"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4" fillId="18" borderId="45" xfId="0" applyFont="1" applyFill="1" applyBorder="1" applyAlignment="1">
      <alignment horizontal="center" vertical="center" wrapText="1"/>
    </xf>
    <xf numFmtId="0" fontId="4" fillId="18" borderId="46" xfId="0" applyFont="1" applyFill="1" applyBorder="1" applyAlignment="1">
      <alignment horizontal="center" vertical="center" wrapText="1"/>
    </xf>
    <xf numFmtId="0" fontId="4" fillId="18" borderId="47" xfId="0" applyFont="1" applyFill="1" applyBorder="1" applyAlignment="1">
      <alignment horizontal="center" vertical="center" wrapText="1"/>
    </xf>
    <xf numFmtId="0" fontId="4" fillId="0" borderId="42" xfId="0" applyFont="1" applyBorder="1" applyAlignment="1">
      <alignment horizontal="center" vertical="top" wrapText="1"/>
    </xf>
    <xf numFmtId="0" fontId="6" fillId="0" borderId="42" xfId="0" applyFont="1" applyBorder="1" applyAlignment="1">
      <alignment horizontal="center" vertical="top" wrapText="1"/>
    </xf>
    <xf numFmtId="0" fontId="5" fillId="0" borderId="42" xfId="0" applyFont="1" applyBorder="1" applyAlignment="1">
      <alignment horizontal="center" vertical="center" wrapText="1"/>
    </xf>
    <xf numFmtId="0" fontId="6" fillId="0" borderId="42" xfId="0" quotePrefix="1" applyFont="1" applyBorder="1" applyAlignment="1">
      <alignment horizontal="center" vertical="center" wrapText="1"/>
    </xf>
    <xf numFmtId="0" fontId="5" fillId="0" borderId="55" xfId="0" applyFont="1" applyBorder="1" applyAlignment="1">
      <alignment horizontal="center" vertical="top" wrapText="1"/>
    </xf>
    <xf numFmtId="0" fontId="5" fillId="0" borderId="55" xfId="0" applyFont="1" applyBorder="1" applyAlignment="1">
      <alignment horizontal="center" vertical="center" wrapText="1"/>
    </xf>
    <xf numFmtId="0" fontId="11" fillId="2" borderId="59" xfId="0" applyFont="1" applyFill="1" applyBorder="1" applyAlignment="1">
      <alignment horizontal="center" vertical="center" wrapText="1"/>
    </xf>
    <xf numFmtId="0" fontId="11" fillId="2" borderId="33" xfId="0" applyFont="1" applyFill="1" applyBorder="1" applyAlignment="1">
      <alignment horizontal="center" vertical="center" wrapText="1"/>
    </xf>
    <xf numFmtId="0" fontId="11" fillId="2" borderId="60" xfId="0" applyFont="1" applyFill="1" applyBorder="1" applyAlignment="1">
      <alignment horizontal="center" vertical="center" wrapText="1"/>
    </xf>
    <xf numFmtId="0" fontId="4" fillId="0" borderId="13" xfId="0" applyFont="1" applyBorder="1" applyAlignment="1">
      <alignment horizontal="center" vertical="top" wrapText="1"/>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Alignment="1">
      <alignment horizontal="center" vertical="top"/>
    </xf>
    <xf numFmtId="0" fontId="4" fillId="0" borderId="15" xfId="0" applyFont="1" applyBorder="1" applyAlignment="1">
      <alignment horizontal="center" vertical="top" wrapText="1"/>
    </xf>
    <xf numFmtId="0" fontId="4" fillId="0" borderId="16" xfId="0" applyFont="1" applyBorder="1" applyAlignment="1">
      <alignment horizontal="center" vertical="top" wrapText="1"/>
    </xf>
    <xf numFmtId="0" fontId="4" fillId="0" borderId="6" xfId="0" applyFont="1" applyBorder="1" applyAlignment="1">
      <alignment horizontal="center"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indent="7"/>
    </xf>
    <xf numFmtId="0" fontId="5" fillId="0" borderId="1" xfId="0" applyFont="1" applyBorder="1" applyAlignment="1">
      <alignment horizontal="left" vertical="top" wrapText="1"/>
    </xf>
    <xf numFmtId="0" fontId="5" fillId="0" borderId="1" xfId="0" applyFont="1" applyBorder="1" applyAlignment="1">
      <alignment horizontal="left" vertical="center" wrapText="1"/>
    </xf>
    <xf numFmtId="0" fontId="6" fillId="0" borderId="1" xfId="0" quotePrefix="1" applyFont="1" applyBorder="1" applyAlignment="1">
      <alignment horizontal="left"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5" fillId="0" borderId="2" xfId="0" applyFont="1" applyBorder="1" applyAlignment="1">
      <alignment horizontal="left" vertical="top" wrapText="1"/>
    </xf>
    <xf numFmtId="0" fontId="9" fillId="2" borderId="1" xfId="0" applyFont="1" applyFill="1" applyBorder="1" applyAlignment="1">
      <alignment horizontal="center" vertical="center" wrapText="1"/>
    </xf>
    <xf numFmtId="0" fontId="9" fillId="2" borderId="43" xfId="0" applyFont="1" applyFill="1" applyBorder="1" applyAlignment="1">
      <alignment horizontal="center" vertical="center" wrapText="1"/>
    </xf>
    <xf numFmtId="0" fontId="10" fillId="21" borderId="88" xfId="0" applyFont="1" applyFill="1" applyBorder="1" applyAlignment="1">
      <alignment horizontal="left" vertical="center" wrapText="1"/>
    </xf>
    <xf numFmtId="0" fontId="10" fillId="21" borderId="82" xfId="0" applyFont="1" applyFill="1" applyBorder="1" applyAlignment="1">
      <alignment horizontal="left" vertical="center" wrapText="1"/>
    </xf>
    <xf numFmtId="0" fontId="10" fillId="21" borderId="83" xfId="0" applyFont="1" applyFill="1" applyBorder="1" applyAlignment="1">
      <alignment horizontal="left" vertical="center" wrapText="1"/>
    </xf>
    <xf numFmtId="0" fontId="9" fillId="11" borderId="62"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12" fillId="0" borderId="76" xfId="0" applyFont="1" applyBorder="1" applyAlignment="1">
      <alignment horizontal="center" vertical="center"/>
    </xf>
    <xf numFmtId="0" fontId="12" fillId="0" borderId="69" xfId="0" applyFont="1" applyBorder="1" applyAlignment="1">
      <alignment horizontal="center" vertical="center"/>
    </xf>
    <xf numFmtId="0" fontId="12" fillId="0" borderId="71" xfId="0" applyFont="1" applyBorder="1" applyAlignment="1">
      <alignment horizontal="center" vertical="center"/>
    </xf>
    <xf numFmtId="0" fontId="9" fillId="11" borderId="64" xfId="0" applyFont="1" applyFill="1" applyBorder="1" applyAlignment="1">
      <alignment horizontal="center" vertical="center" textRotation="90" wrapText="1"/>
    </xf>
    <xf numFmtId="0" fontId="9" fillId="11" borderId="44" xfId="0" applyFont="1" applyFill="1" applyBorder="1" applyAlignment="1">
      <alignment horizontal="center" vertical="center" textRotation="90" wrapText="1"/>
    </xf>
    <xf numFmtId="0" fontId="29" fillId="0" borderId="76" xfId="0" applyFont="1" applyBorder="1" applyAlignment="1">
      <alignment horizontal="left" vertical="top" wrapText="1"/>
    </xf>
    <xf numFmtId="0" fontId="29" fillId="0" borderId="70" xfId="0" applyFont="1" applyBorder="1" applyAlignment="1">
      <alignment horizontal="left" vertical="top" wrapText="1"/>
    </xf>
    <xf numFmtId="0" fontId="29" fillId="0" borderId="72" xfId="0" applyFont="1" applyBorder="1" applyAlignment="1">
      <alignment horizontal="left" vertical="top" wrapText="1"/>
    </xf>
    <xf numFmtId="0" fontId="29" fillId="0" borderId="37" xfId="0" applyFont="1" applyBorder="1" applyAlignment="1">
      <alignment horizontal="left" vertical="top" wrapText="1"/>
    </xf>
    <xf numFmtId="0" fontId="29" fillId="0" borderId="49" xfId="0" applyFont="1" applyBorder="1" applyAlignment="1">
      <alignment horizontal="left" vertical="top" wrapText="1"/>
    </xf>
    <xf numFmtId="0" fontId="29" fillId="0" borderId="39" xfId="0" applyFont="1" applyBorder="1" applyAlignment="1">
      <alignment horizontal="left" vertical="top" wrapText="1"/>
    </xf>
    <xf numFmtId="0" fontId="29" fillId="0" borderId="68" xfId="0" applyFont="1" applyBorder="1" applyAlignment="1">
      <alignment horizontal="left" vertical="top" wrapText="1"/>
    </xf>
    <xf numFmtId="0" fontId="29" fillId="0" borderId="36" xfId="0" applyFont="1" applyBorder="1" applyAlignment="1">
      <alignment horizontal="left" vertical="top" wrapText="1"/>
    </xf>
    <xf numFmtId="0" fontId="29" fillId="0" borderId="38" xfId="0" applyFont="1" applyBorder="1" applyAlignment="1">
      <alignment horizontal="left" vertical="top" wrapText="1"/>
    </xf>
    <xf numFmtId="0" fontId="10" fillId="0" borderId="63" xfId="0" applyFont="1" applyBorder="1" applyAlignment="1">
      <alignment horizontal="center" vertical="top" wrapText="1"/>
    </xf>
    <xf numFmtId="0" fontId="10" fillId="0" borderId="3" xfId="0" applyFont="1" applyBorder="1" applyAlignment="1">
      <alignment horizontal="center" vertical="top" wrapText="1"/>
    </xf>
    <xf numFmtId="0" fontId="9" fillId="0" borderId="89" xfId="0" applyFont="1" applyBorder="1" applyAlignment="1">
      <alignment horizontal="left" vertical="top" wrapText="1" indent="7"/>
    </xf>
    <xf numFmtId="0" fontId="9" fillId="0" borderId="90" xfId="0" applyFont="1" applyBorder="1" applyAlignment="1">
      <alignment horizontal="left" vertical="top" wrapText="1" indent="7"/>
    </xf>
    <xf numFmtId="0" fontId="9" fillId="0" borderId="91" xfId="0" applyFont="1" applyBorder="1" applyAlignment="1">
      <alignment horizontal="left" vertical="top" wrapText="1" indent="7"/>
    </xf>
    <xf numFmtId="0" fontId="10" fillId="0" borderId="32" xfId="0" applyFont="1" applyBorder="1" applyAlignment="1">
      <alignment horizontal="left" vertical="top" wrapText="1"/>
    </xf>
    <xf numFmtId="0" fontId="10" fillId="0" borderId="40" xfId="0" applyFont="1" applyBorder="1" applyAlignment="1">
      <alignment horizontal="left" vertical="top" wrapText="1"/>
    </xf>
    <xf numFmtId="0" fontId="10" fillId="0" borderId="34" xfId="0" applyFont="1" applyBorder="1" applyAlignment="1">
      <alignment horizontal="left" vertical="center" wrapText="1"/>
    </xf>
    <xf numFmtId="0" fontId="10" fillId="0" borderId="12" xfId="0" applyFont="1" applyBorder="1" applyAlignment="1">
      <alignment horizontal="left" vertical="center" wrapText="1"/>
    </xf>
    <xf numFmtId="0" fontId="10" fillId="0" borderId="35" xfId="0" applyFont="1" applyBorder="1" applyAlignment="1">
      <alignment horizontal="left" vertical="center" wrapText="1"/>
    </xf>
    <xf numFmtId="0" fontId="10" fillId="0" borderId="38" xfId="0" applyFont="1" applyBorder="1" applyAlignment="1">
      <alignment horizontal="left" vertical="center" wrapText="1"/>
    </xf>
    <xf numFmtId="0" fontId="10" fillId="0" borderId="9" xfId="0" applyFont="1" applyBorder="1" applyAlignment="1">
      <alignment horizontal="left" vertical="center" wrapText="1"/>
    </xf>
    <xf numFmtId="0" fontId="10" fillId="0" borderId="39" xfId="0" applyFont="1" applyBorder="1" applyAlignment="1">
      <alignment horizontal="left" vertical="center" wrapText="1"/>
    </xf>
    <xf numFmtId="0" fontId="9" fillId="12" borderId="2" xfId="0" applyFont="1" applyFill="1" applyBorder="1" applyAlignment="1">
      <alignment horizontal="center" vertical="center" textRotation="90" wrapText="1"/>
    </xf>
    <xf numFmtId="0" fontId="9" fillId="12" borderId="3" xfId="0" applyFont="1" applyFill="1" applyBorder="1" applyAlignment="1">
      <alignment horizontal="center" vertical="center" textRotation="90" wrapText="1"/>
    </xf>
    <xf numFmtId="0" fontId="9" fillId="0" borderId="66" xfId="0" applyFont="1" applyBorder="1" applyAlignment="1">
      <alignment horizontal="left" vertical="center"/>
    </xf>
    <xf numFmtId="0" fontId="9" fillId="0" borderId="35" xfId="0" applyFont="1" applyBorder="1" applyAlignment="1">
      <alignment horizontal="left" vertical="center"/>
    </xf>
    <xf numFmtId="0" fontId="9" fillId="0" borderId="72" xfId="0" applyFont="1" applyBorder="1" applyAlignment="1">
      <alignment horizontal="left" vertical="center"/>
    </xf>
    <xf numFmtId="0" fontId="9" fillId="0" borderId="37" xfId="0" applyFont="1" applyBorder="1" applyAlignment="1">
      <alignment horizontal="left" vertical="center"/>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7" xfId="0" applyFont="1" applyBorder="1" applyAlignment="1">
      <alignment horizontal="center" vertical="center" wrapText="1"/>
    </xf>
    <xf numFmtId="0" fontId="10" fillId="0" borderId="34" xfId="0" applyFont="1" applyBorder="1" applyAlignment="1">
      <alignment horizontal="left" vertical="top" wrapText="1"/>
    </xf>
    <xf numFmtId="0" fontId="10" fillId="0" borderId="12" xfId="0" applyFont="1" applyBorder="1" applyAlignment="1">
      <alignment horizontal="left" vertical="top" wrapText="1"/>
    </xf>
    <xf numFmtId="0" fontId="10" fillId="0" borderId="35" xfId="0" applyFont="1" applyBorder="1" applyAlignment="1">
      <alignment horizontal="left" vertical="top" wrapText="1"/>
    </xf>
    <xf numFmtId="0" fontId="10" fillId="0" borderId="36" xfId="0" applyFont="1" applyBorder="1" applyAlignment="1">
      <alignment horizontal="left" vertical="top" wrapText="1"/>
    </xf>
    <xf numFmtId="0" fontId="10" fillId="0" borderId="0" xfId="0" applyFont="1" applyAlignment="1">
      <alignment horizontal="left" vertical="top" wrapText="1"/>
    </xf>
    <xf numFmtId="0" fontId="10" fillId="0" borderId="37" xfId="0" applyFont="1" applyBorder="1" applyAlignment="1">
      <alignment horizontal="left" vertical="top" wrapText="1"/>
    </xf>
    <xf numFmtId="0" fontId="9" fillId="12" borderId="94"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9" fillId="12" borderId="6" xfId="0" applyFont="1" applyFill="1" applyBorder="1" applyAlignment="1">
      <alignment horizontal="center" vertical="center" wrapText="1"/>
    </xf>
    <xf numFmtId="0" fontId="9" fillId="12" borderId="38" xfId="0" applyFont="1" applyFill="1" applyBorder="1" applyAlignment="1">
      <alignment horizontal="center" vertical="center" wrapText="1"/>
    </xf>
    <xf numFmtId="0" fontId="9" fillId="12" borderId="9" xfId="0" applyFont="1" applyFill="1" applyBorder="1" applyAlignment="1">
      <alignment horizontal="center" vertical="center" wrapText="1"/>
    </xf>
    <xf numFmtId="0" fontId="9" fillId="12" borderId="10" xfId="0" applyFont="1" applyFill="1" applyBorder="1" applyAlignment="1">
      <alignment horizontal="center" vertical="center" wrapText="1"/>
    </xf>
    <xf numFmtId="0" fontId="9" fillId="12" borderId="92" xfId="0" applyFont="1" applyFill="1" applyBorder="1" applyAlignment="1">
      <alignment horizontal="center" vertical="center" wrapText="1"/>
    </xf>
    <xf numFmtId="0" fontId="9" fillId="12" borderId="96" xfId="0" applyFont="1" applyFill="1" applyBorder="1" applyAlignment="1">
      <alignment horizontal="center" vertical="center" wrapText="1"/>
    </xf>
    <xf numFmtId="0" fontId="9" fillId="12" borderId="27" xfId="0" applyFont="1" applyFill="1" applyBorder="1" applyAlignment="1">
      <alignment horizontal="center" vertical="center" wrapText="1"/>
    </xf>
    <xf numFmtId="0" fontId="11" fillId="11" borderId="93" xfId="0" applyFont="1" applyFill="1" applyBorder="1" applyAlignment="1">
      <alignment horizontal="center" vertical="center" textRotation="90" wrapText="1"/>
    </xf>
    <xf numFmtId="0" fontId="11" fillId="11" borderId="41" xfId="0" applyFont="1" applyFill="1" applyBorder="1" applyAlignment="1">
      <alignment horizontal="center" vertical="center" textRotation="90" wrapText="1"/>
    </xf>
    <xf numFmtId="0" fontId="11" fillId="11" borderId="3" xfId="0" applyFont="1" applyFill="1" applyBorder="1" applyAlignment="1">
      <alignment horizontal="center" vertical="center" textRotation="90" wrapText="1"/>
    </xf>
    <xf numFmtId="0" fontId="9" fillId="12" borderId="93" xfId="0" applyFont="1" applyFill="1" applyBorder="1" applyAlignment="1">
      <alignment horizontal="center" vertical="center" wrapText="1"/>
    </xf>
    <xf numFmtId="0" fontId="9" fillId="12" borderId="41" xfId="0" applyFont="1" applyFill="1" applyBorder="1" applyAlignment="1">
      <alignment horizontal="center" vertical="center" wrapText="1"/>
    </xf>
    <xf numFmtId="0" fontId="9" fillId="12" borderId="3" xfId="0" applyFont="1" applyFill="1" applyBorder="1" applyAlignment="1">
      <alignment horizontal="center" vertical="center"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7" xfId="0" applyFont="1" applyBorder="1" applyAlignment="1">
      <alignment horizontal="left" vertical="top"/>
    </xf>
    <xf numFmtId="0" fontId="29" fillId="0" borderId="0" xfId="0" applyFont="1" applyAlignment="1">
      <alignment horizontal="left" vertical="top"/>
    </xf>
    <xf numFmtId="0" fontId="29" fillId="0" borderId="12" xfId="0" applyFont="1" applyBorder="1" applyAlignment="1">
      <alignment horizontal="left" vertical="top" wrapText="1"/>
    </xf>
    <xf numFmtId="0" fontId="29" fillId="0" borderId="13" xfId="0" applyFont="1" applyBorder="1" applyAlignment="1">
      <alignment horizontal="left" vertical="top" wrapText="1"/>
    </xf>
    <xf numFmtId="0" fontId="29" fillId="0" borderId="15" xfId="0" applyFont="1" applyBorder="1" applyAlignment="1">
      <alignment horizontal="left" vertical="top" wrapText="1"/>
    </xf>
    <xf numFmtId="0" fontId="29" fillId="0" borderId="16" xfId="0" applyFont="1" applyBorder="1" applyAlignment="1">
      <alignment horizontal="left" vertical="top" wrapText="1"/>
    </xf>
    <xf numFmtId="0" fontId="29" fillId="0" borderId="5" xfId="0" applyFont="1" applyBorder="1" applyAlignment="1">
      <alignment horizontal="left" vertical="top" wrapText="1"/>
    </xf>
    <xf numFmtId="0" fontId="29" fillId="0" borderId="6" xfId="0" applyFont="1" applyBorder="1" applyAlignment="1">
      <alignment horizontal="left" vertical="top" wrapText="1"/>
    </xf>
    <xf numFmtId="0" fontId="32" fillId="21" borderId="103" xfId="0" applyFont="1" applyFill="1" applyBorder="1" applyAlignment="1">
      <alignment horizontal="left" vertical="center" wrapText="1"/>
    </xf>
    <xf numFmtId="0" fontId="32" fillId="21" borderId="104" xfId="0" applyFont="1" applyFill="1" applyBorder="1" applyAlignment="1">
      <alignment horizontal="left" vertical="center" wrapText="1"/>
    </xf>
    <xf numFmtId="0" fontId="9" fillId="12" borderId="97" xfId="0" applyFont="1" applyFill="1" applyBorder="1" applyAlignment="1">
      <alignment horizontal="center" vertical="center" textRotation="90" wrapText="1"/>
    </xf>
    <xf numFmtId="0" fontId="9" fillId="12" borderId="98" xfId="0" applyFont="1" applyFill="1" applyBorder="1" applyAlignment="1">
      <alignment horizontal="center" vertical="center" textRotation="90" wrapText="1"/>
    </xf>
    <xf numFmtId="0" fontId="11" fillId="12" borderId="7" xfId="0" applyFont="1" applyFill="1" applyBorder="1" applyAlignment="1">
      <alignment horizontal="left" vertical="center" wrapText="1"/>
    </xf>
    <xf numFmtId="0" fontId="11" fillId="12" borderId="0" xfId="0" applyFont="1" applyFill="1" applyAlignment="1">
      <alignment horizontal="left" vertical="center" wrapText="1"/>
    </xf>
    <xf numFmtId="0" fontId="9" fillId="12" borderId="95" xfId="0" applyFont="1" applyFill="1" applyBorder="1" applyAlignment="1">
      <alignment horizontal="center" vertical="center" wrapText="1"/>
    </xf>
    <xf numFmtId="0" fontId="9" fillId="12" borderId="39" xfId="0" applyFont="1" applyFill="1" applyBorder="1" applyAlignment="1">
      <alignment horizontal="center" vertical="center" wrapText="1"/>
    </xf>
    <xf numFmtId="0" fontId="9" fillId="12" borderId="2" xfId="0" applyFont="1" applyFill="1" applyBorder="1" applyAlignment="1">
      <alignment horizontal="center" vertical="center" wrapText="1"/>
    </xf>
    <xf numFmtId="0" fontId="11" fillId="12" borderId="99" xfId="0" applyFont="1" applyFill="1" applyBorder="1" applyAlignment="1">
      <alignment horizontal="left" vertical="center" wrapText="1"/>
    </xf>
    <xf numFmtId="0" fontId="11" fillId="12" borderId="33" xfId="0" applyFont="1" applyFill="1" applyBorder="1" applyAlignment="1">
      <alignment horizontal="left" vertical="center" wrapText="1"/>
    </xf>
    <xf numFmtId="0" fontId="11" fillId="12" borderId="12" xfId="0" applyFont="1" applyFill="1" applyBorder="1" applyAlignment="1">
      <alignment horizontal="left" vertical="center" wrapText="1"/>
    </xf>
    <xf numFmtId="0" fontId="11" fillId="12" borderId="100" xfId="0" applyFont="1" applyFill="1" applyBorder="1" applyAlignment="1">
      <alignment horizontal="left" vertical="center" wrapText="1"/>
    </xf>
    <xf numFmtId="0" fontId="22" fillId="8" borderId="20" xfId="0" applyFont="1" applyFill="1" applyBorder="1" applyAlignment="1">
      <alignment horizontal="center" vertical="center" wrapText="1"/>
    </xf>
    <xf numFmtId="0" fontId="22" fillId="8" borderId="1" xfId="0" applyFont="1" applyFill="1" applyBorder="1" applyAlignment="1">
      <alignment horizontal="center" vertical="center" wrapText="1"/>
    </xf>
    <xf numFmtId="0" fontId="22" fillId="8" borderId="21" xfId="0" applyFont="1" applyFill="1" applyBorder="1" applyAlignment="1">
      <alignment horizontal="center" vertical="center" wrapText="1"/>
    </xf>
    <xf numFmtId="0" fontId="0" fillId="0" borderId="1" xfId="0" applyBorder="1" applyAlignment="1">
      <alignment horizontal="center" vertical="center" wrapText="1"/>
    </xf>
    <xf numFmtId="0" fontId="24" fillId="0" borderId="21" xfId="2" applyBorder="1" applyAlignment="1" applyProtection="1">
      <alignment horizontal="center" vertical="center" wrapText="1"/>
      <protection locked="0"/>
    </xf>
    <xf numFmtId="0" fontId="0" fillId="0" borderId="20" xfId="0" applyBorder="1" applyAlignment="1">
      <alignment horizontal="center" vertical="center" wrapText="1"/>
    </xf>
    <xf numFmtId="0" fontId="2" fillId="4" borderId="1" xfId="0" applyFont="1" applyFill="1"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4" borderId="19" xfId="0" applyFont="1" applyFill="1" applyBorder="1" applyAlignment="1">
      <alignment horizontal="center" vertical="center"/>
    </xf>
    <xf numFmtId="0" fontId="21"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21" xfId="0" applyFont="1" applyBorder="1" applyAlignment="1" applyProtection="1">
      <alignment horizontal="center" vertical="center"/>
      <protection locked="0"/>
    </xf>
    <xf numFmtId="0" fontId="21" fillId="0" borderId="21" xfId="0" applyFont="1" applyBorder="1" applyAlignment="1" applyProtection="1">
      <alignment horizontal="center" vertical="center"/>
      <protection locked="0"/>
    </xf>
    <xf numFmtId="14" fontId="21" fillId="0" borderId="1" xfId="0" applyNumberFormat="1" applyFont="1" applyBorder="1" applyAlignment="1" applyProtection="1">
      <alignment horizontal="center" vertical="center"/>
      <protection locked="0"/>
    </xf>
    <xf numFmtId="0" fontId="23" fillId="6" borderId="2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1" xfId="0" applyFont="1" applyFill="1" applyBorder="1" applyAlignment="1">
      <alignment horizontal="center" vertical="center"/>
    </xf>
    <xf numFmtId="0" fontId="0" fillId="7" borderId="20" xfId="0" applyFill="1" applyBorder="1" applyAlignment="1">
      <alignment horizontal="center" vertical="center" wrapText="1"/>
    </xf>
    <xf numFmtId="0" fontId="0" fillId="7" borderId="1" xfId="0" applyFill="1" applyBorder="1" applyAlignment="1">
      <alignment horizontal="center" vertical="center" wrapText="1"/>
    </xf>
    <xf numFmtId="0" fontId="0" fillId="7" borderId="21" xfId="0" applyFill="1" applyBorder="1" applyAlignment="1">
      <alignment horizontal="center" vertical="center" wrapText="1"/>
    </xf>
    <xf numFmtId="0" fontId="2" fillId="0" borderId="22" xfId="0" applyFont="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0" fillId="0" borderId="0" xfId="0" applyAlignment="1">
      <alignment horizontal="center"/>
    </xf>
    <xf numFmtId="0" fontId="4" fillId="0" borderId="2" xfId="0" applyFont="1" applyBorder="1" applyAlignment="1">
      <alignment vertical="center" wrapText="1"/>
    </xf>
    <xf numFmtId="0" fontId="29" fillId="0" borderId="2" xfId="0" applyFont="1" applyBorder="1" applyAlignment="1">
      <alignment vertical="center" wrapText="1"/>
    </xf>
    <xf numFmtId="0" fontId="10" fillId="18" borderId="34" xfId="0" applyFont="1" applyFill="1" applyBorder="1" applyAlignment="1">
      <alignment vertical="center" wrapText="1"/>
    </xf>
    <xf numFmtId="0" fontId="10" fillId="18" borderId="32" xfId="0" applyFont="1" applyFill="1" applyBorder="1" applyAlignment="1">
      <alignment vertical="center" wrapText="1"/>
    </xf>
    <xf numFmtId="0" fontId="4" fillId="18" borderId="13" xfId="0" applyFont="1" applyFill="1" applyBorder="1" applyAlignment="1">
      <alignment vertical="center" wrapText="1"/>
    </xf>
  </cellXfs>
  <cellStyles count="4">
    <cellStyle name="Bad" xfId="3" builtinId="27"/>
    <cellStyle name="Hyperlink" xfId="2" builtinId="8"/>
    <cellStyle name="Normal" xfId="0" builtinId="0"/>
    <cellStyle name="Normal 2" xfId="1" xr:uid="{C133B152-DBC4-4F02-B637-5DF305247E78}"/>
  </cellStyles>
  <dxfs count="73">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rgb="FFFFC000"/>
        </patternFill>
      </fill>
    </dxf>
    <dxf>
      <fill>
        <patternFill>
          <bgColor theme="9" tint="0.39994506668294322"/>
        </patternFill>
      </fill>
    </dxf>
    <dxf>
      <fill>
        <patternFill>
          <bgColor theme="7" tint="0.79998168889431442"/>
        </patternFill>
      </fill>
    </dxf>
    <dxf>
      <fill>
        <patternFill>
          <bgColor theme="0" tint="-0.14996795556505021"/>
        </patternFill>
      </fill>
    </dxf>
    <dxf>
      <fill>
        <patternFill>
          <bgColor rgb="FFFFC000"/>
        </patternFill>
      </fill>
    </dxf>
    <dxf>
      <fill>
        <patternFill>
          <bgColor theme="9" tint="0.39994506668294322"/>
        </patternFill>
      </fill>
    </dxf>
    <dxf>
      <fill>
        <patternFill>
          <bgColor theme="7" tint="0.79998168889431442"/>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0" tint="-0.14996795556505021"/>
        </patternFill>
      </fill>
    </dxf>
    <dxf>
      <fill>
        <patternFill>
          <bgColor rgb="FFFFC000"/>
        </patternFill>
      </fill>
    </dxf>
    <dxf>
      <fill>
        <patternFill>
          <bgColor theme="9" tint="0.39994506668294322"/>
        </patternFill>
      </fill>
    </dxf>
    <dxf>
      <fill>
        <patternFill>
          <bgColor theme="7" tint="0.79998168889431442"/>
        </patternFill>
      </fill>
    </dxf>
    <dxf>
      <fill>
        <patternFill>
          <bgColor theme="0" tint="-0.14996795556505021"/>
        </patternFill>
      </fill>
    </dxf>
    <dxf>
      <fill>
        <patternFill>
          <bgColor rgb="FFFFC000"/>
        </patternFill>
      </fill>
    </dxf>
    <dxf>
      <fill>
        <patternFill>
          <bgColor theme="9" tint="0.39994506668294322"/>
        </patternFill>
      </fill>
    </dxf>
    <dxf>
      <fill>
        <patternFill>
          <bgColor theme="7" tint="0.79998168889431442"/>
        </patternFill>
      </fill>
    </dxf>
    <dxf>
      <fill>
        <patternFill>
          <bgColor theme="7" tint="0.79998168889431442"/>
        </patternFill>
      </fill>
    </dxf>
    <dxf>
      <fill>
        <patternFill>
          <bgColor theme="0" tint="-0.14996795556505021"/>
        </patternFill>
      </fill>
    </dxf>
    <dxf>
      <fill>
        <patternFill>
          <bgColor rgb="FFFFC000"/>
        </patternFill>
      </fill>
    </dxf>
    <dxf>
      <fill>
        <patternFill>
          <bgColor theme="9" tint="0.3999450666829432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900"/>
              <a:t>Two Coat Seal Aggregate Compatibility</a:t>
            </a:r>
          </a:p>
        </c:rich>
      </c:tx>
      <c:layout>
        <c:manualLayout>
          <c:xMode val="edge"/>
          <c:yMode val="edge"/>
          <c:x val="0.15125402043124764"/>
          <c:y val="0"/>
        </c:manualLayout>
      </c:layout>
      <c:overlay val="0"/>
    </c:title>
    <c:autoTitleDeleted val="0"/>
    <c:plotArea>
      <c:layout>
        <c:manualLayout>
          <c:layoutTarget val="inner"/>
          <c:xMode val="edge"/>
          <c:yMode val="edge"/>
          <c:x val="0.11206847825272721"/>
          <c:y val="9.9820211871214037E-2"/>
          <c:w val="0.81411528039677561"/>
          <c:h val="0.74977201636757107"/>
        </c:manualLayout>
      </c:layout>
      <c:scatterChart>
        <c:scatterStyle val="smoothMarker"/>
        <c:varyColors val="0"/>
        <c:ser>
          <c:idx val="2"/>
          <c:order val="0"/>
          <c:tx>
            <c:strRef>
              <c:f>DATA!$B$2</c:f>
              <c:strCache>
                <c:ptCount val="1"/>
                <c:pt idx="0">
                  <c:v>Upper Limit</c:v>
                </c:pt>
              </c:strCache>
            </c:strRef>
          </c:tx>
          <c:marker>
            <c:symbol val="none"/>
          </c:marker>
          <c:xVal>
            <c:numRef>
              <c:f>DATA!$B$4:$B$20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DATA!$C$4:$C$20</c:f>
              <c:numCache>
                <c:formatCode>General</c:formatCode>
                <c:ptCount val="17"/>
                <c:pt idx="0">
                  <c:v>-0.44</c:v>
                </c:pt>
                <c:pt idx="1">
                  <c:v>0.26999999999999996</c:v>
                </c:pt>
                <c:pt idx="2">
                  <c:v>0.98</c:v>
                </c:pt>
                <c:pt idx="3">
                  <c:v>1.69</c:v>
                </c:pt>
                <c:pt idx="4">
                  <c:v>2.4</c:v>
                </c:pt>
                <c:pt idx="5">
                  <c:v>3.11</c:v>
                </c:pt>
                <c:pt idx="6">
                  <c:v>3.82</c:v>
                </c:pt>
                <c:pt idx="7">
                  <c:v>4.5299999999999994</c:v>
                </c:pt>
                <c:pt idx="8">
                  <c:v>5.2399999999999993</c:v>
                </c:pt>
                <c:pt idx="9">
                  <c:v>5.9499999999999993</c:v>
                </c:pt>
                <c:pt idx="10">
                  <c:v>6.6599999999999993</c:v>
                </c:pt>
                <c:pt idx="11">
                  <c:v>7.3699999999999992</c:v>
                </c:pt>
                <c:pt idx="12">
                  <c:v>8.08</c:v>
                </c:pt>
                <c:pt idx="13">
                  <c:v>8.7900000000000009</c:v>
                </c:pt>
                <c:pt idx="14">
                  <c:v>9.5</c:v>
                </c:pt>
                <c:pt idx="15">
                  <c:v>10.209999999999999</c:v>
                </c:pt>
                <c:pt idx="16">
                  <c:v>10.92</c:v>
                </c:pt>
              </c:numCache>
            </c:numRef>
          </c:yVal>
          <c:smooth val="1"/>
          <c:extLst>
            <c:ext xmlns:c16="http://schemas.microsoft.com/office/drawing/2014/chart" uri="{C3380CC4-5D6E-409C-BE32-E72D297353CC}">
              <c16:uniqueId val="{00000000-4A73-414F-9499-8534AA2DAEB1}"/>
            </c:ext>
          </c:extLst>
        </c:ser>
        <c:ser>
          <c:idx val="0"/>
          <c:order val="1"/>
          <c:tx>
            <c:v>Lower Limit</c:v>
          </c:tx>
          <c:marker>
            <c:symbol val="none"/>
          </c:marker>
          <c:xVal>
            <c:numRef>
              <c:f>DATA!$D$4:$D$20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DATA!$E$4:$E$20</c:f>
              <c:numCache>
                <c:formatCode>General</c:formatCode>
                <c:ptCount val="17"/>
                <c:pt idx="0">
                  <c:v>-1.42</c:v>
                </c:pt>
                <c:pt idx="1">
                  <c:v>-0.84</c:v>
                </c:pt>
                <c:pt idx="2">
                  <c:v>-0.26</c:v>
                </c:pt>
                <c:pt idx="3">
                  <c:v>0.31999999999999984</c:v>
                </c:pt>
                <c:pt idx="4">
                  <c:v>0.89999999999999991</c:v>
                </c:pt>
                <c:pt idx="5">
                  <c:v>1.48</c:v>
                </c:pt>
                <c:pt idx="6">
                  <c:v>2.0599999999999996</c:v>
                </c:pt>
                <c:pt idx="7">
                  <c:v>2.6399999999999997</c:v>
                </c:pt>
                <c:pt idx="8">
                  <c:v>3.2199999999999998</c:v>
                </c:pt>
                <c:pt idx="9">
                  <c:v>3.8</c:v>
                </c:pt>
                <c:pt idx="10">
                  <c:v>4.38</c:v>
                </c:pt>
                <c:pt idx="11">
                  <c:v>4.96</c:v>
                </c:pt>
                <c:pt idx="12">
                  <c:v>5.5399999999999991</c:v>
                </c:pt>
                <c:pt idx="13">
                  <c:v>6.1199999999999992</c:v>
                </c:pt>
                <c:pt idx="14">
                  <c:v>6.6999999999999993</c:v>
                </c:pt>
                <c:pt idx="15">
                  <c:v>7.2799999999999994</c:v>
                </c:pt>
                <c:pt idx="16">
                  <c:v>7.8599999999999994</c:v>
                </c:pt>
              </c:numCache>
            </c:numRef>
          </c:yVal>
          <c:smooth val="1"/>
          <c:extLst>
            <c:ext xmlns:c16="http://schemas.microsoft.com/office/drawing/2014/chart" uri="{C3380CC4-5D6E-409C-BE32-E72D297353CC}">
              <c16:uniqueId val="{00000001-4A73-414F-9499-8534AA2DAEB1}"/>
            </c:ext>
          </c:extLst>
        </c:ser>
        <c:ser>
          <c:idx val="1"/>
          <c:order val="2"/>
          <c:tx>
            <c:v>Compatibility</c:v>
          </c:tx>
          <c:marker>
            <c:symbol val="triangle"/>
            <c:size val="6"/>
          </c:marker>
          <c:xVal>
            <c:numRef>
              <c:f>DATA!$C$24</c:f>
              <c:numCache>
                <c:formatCode>General</c:formatCode>
                <c:ptCount val="1"/>
                <c:pt idx="0">
                  <c:v>11.5</c:v>
                </c:pt>
              </c:numCache>
            </c:numRef>
          </c:xVal>
          <c:yVal>
            <c:numRef>
              <c:f>DATA!$D$24</c:f>
              <c:numCache>
                <c:formatCode>General</c:formatCode>
                <c:ptCount val="1"/>
                <c:pt idx="0">
                  <c:v>7.2</c:v>
                </c:pt>
              </c:numCache>
            </c:numRef>
          </c:yVal>
          <c:smooth val="1"/>
          <c:extLst>
            <c:ext xmlns:c16="http://schemas.microsoft.com/office/drawing/2014/chart" uri="{C3380CC4-5D6E-409C-BE32-E72D297353CC}">
              <c16:uniqueId val="{00000002-4A73-414F-9499-8534AA2DAEB1}"/>
            </c:ext>
          </c:extLst>
        </c:ser>
        <c:dLbls>
          <c:showLegendKey val="0"/>
          <c:showVal val="0"/>
          <c:showCatName val="0"/>
          <c:showSerName val="0"/>
          <c:showPercent val="0"/>
          <c:showBubbleSize val="0"/>
        </c:dLbls>
        <c:axId val="294738640"/>
        <c:axId val="294739024"/>
      </c:scatterChart>
      <c:valAx>
        <c:axId val="294738640"/>
        <c:scaling>
          <c:orientation val="minMax"/>
          <c:max val="15"/>
          <c:min val="0"/>
        </c:scaling>
        <c:delete val="0"/>
        <c:axPos val="b"/>
        <c:numFmt formatCode="General" sourceLinked="1"/>
        <c:majorTickMark val="out"/>
        <c:minorTickMark val="none"/>
        <c:tickLblPos val="nextTo"/>
        <c:crossAx val="294739024"/>
        <c:crosses val="autoZero"/>
        <c:crossBetween val="midCat"/>
        <c:majorUnit val="2"/>
      </c:valAx>
      <c:valAx>
        <c:axId val="294739024"/>
        <c:scaling>
          <c:orientation val="minMax"/>
          <c:max val="10"/>
          <c:min val="0"/>
        </c:scaling>
        <c:delete val="0"/>
        <c:axPos val="l"/>
        <c:majorGridlines/>
        <c:numFmt formatCode="General" sourceLinked="1"/>
        <c:majorTickMark val="out"/>
        <c:minorTickMark val="none"/>
        <c:tickLblPos val="nextTo"/>
        <c:crossAx val="294738640"/>
        <c:crosses val="autoZero"/>
        <c:crossBetween val="midCat"/>
        <c:majorUnit val="2"/>
        <c:minorUnit val="1"/>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900"/>
              <a:t>Two Coat Seal Aggregate Compatibility</a:t>
            </a:r>
          </a:p>
        </c:rich>
      </c:tx>
      <c:layout>
        <c:manualLayout>
          <c:xMode val="edge"/>
          <c:yMode val="edge"/>
          <c:x val="0.15615170545613299"/>
          <c:y val="0"/>
        </c:manualLayout>
      </c:layout>
      <c:overlay val="0"/>
    </c:title>
    <c:autoTitleDeleted val="0"/>
    <c:plotArea>
      <c:layout>
        <c:manualLayout>
          <c:layoutTarget val="inner"/>
          <c:xMode val="edge"/>
          <c:yMode val="edge"/>
          <c:x val="0.11206847825272721"/>
          <c:y val="9.9820211871214037E-2"/>
          <c:w val="0.81411528039677561"/>
          <c:h val="0.74977201636757107"/>
        </c:manualLayout>
      </c:layout>
      <c:scatterChart>
        <c:scatterStyle val="smoothMarker"/>
        <c:varyColors val="0"/>
        <c:ser>
          <c:idx val="2"/>
          <c:order val="0"/>
          <c:tx>
            <c:strRef>
              <c:f>DATA!$B$2</c:f>
              <c:strCache>
                <c:ptCount val="1"/>
                <c:pt idx="0">
                  <c:v>Upper Limit</c:v>
                </c:pt>
              </c:strCache>
            </c:strRef>
          </c:tx>
          <c:marker>
            <c:symbol val="none"/>
          </c:marker>
          <c:xVal>
            <c:numRef>
              <c:f>DATA!$B$4:$B$20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DATA!$C$4:$C$20</c:f>
              <c:numCache>
                <c:formatCode>General</c:formatCode>
                <c:ptCount val="17"/>
                <c:pt idx="0">
                  <c:v>-0.44</c:v>
                </c:pt>
                <c:pt idx="1">
                  <c:v>0.26999999999999996</c:v>
                </c:pt>
                <c:pt idx="2">
                  <c:v>0.98</c:v>
                </c:pt>
                <c:pt idx="3">
                  <c:v>1.69</c:v>
                </c:pt>
                <c:pt idx="4">
                  <c:v>2.4</c:v>
                </c:pt>
                <c:pt idx="5">
                  <c:v>3.11</c:v>
                </c:pt>
                <c:pt idx="6">
                  <c:v>3.82</c:v>
                </c:pt>
                <c:pt idx="7">
                  <c:v>4.5299999999999994</c:v>
                </c:pt>
                <c:pt idx="8">
                  <c:v>5.2399999999999993</c:v>
                </c:pt>
                <c:pt idx="9">
                  <c:v>5.9499999999999993</c:v>
                </c:pt>
                <c:pt idx="10">
                  <c:v>6.6599999999999993</c:v>
                </c:pt>
                <c:pt idx="11">
                  <c:v>7.3699999999999992</c:v>
                </c:pt>
                <c:pt idx="12">
                  <c:v>8.08</c:v>
                </c:pt>
                <c:pt idx="13">
                  <c:v>8.7900000000000009</c:v>
                </c:pt>
                <c:pt idx="14">
                  <c:v>9.5</c:v>
                </c:pt>
                <c:pt idx="15">
                  <c:v>10.209999999999999</c:v>
                </c:pt>
                <c:pt idx="16">
                  <c:v>10.92</c:v>
                </c:pt>
              </c:numCache>
            </c:numRef>
          </c:yVal>
          <c:smooth val="1"/>
          <c:extLst>
            <c:ext xmlns:c16="http://schemas.microsoft.com/office/drawing/2014/chart" uri="{C3380CC4-5D6E-409C-BE32-E72D297353CC}">
              <c16:uniqueId val="{00000000-C7D3-4136-BF71-5156A436D89D}"/>
            </c:ext>
          </c:extLst>
        </c:ser>
        <c:ser>
          <c:idx val="0"/>
          <c:order val="1"/>
          <c:tx>
            <c:v>Lower Limit</c:v>
          </c:tx>
          <c:marker>
            <c:symbol val="none"/>
          </c:marker>
          <c:xVal>
            <c:numRef>
              <c:f>DATA!$D$4:$D$20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DATA!$E$4:$E$20</c:f>
              <c:numCache>
                <c:formatCode>General</c:formatCode>
                <c:ptCount val="17"/>
                <c:pt idx="0">
                  <c:v>-1.42</c:v>
                </c:pt>
                <c:pt idx="1">
                  <c:v>-0.84</c:v>
                </c:pt>
                <c:pt idx="2">
                  <c:v>-0.26</c:v>
                </c:pt>
                <c:pt idx="3">
                  <c:v>0.31999999999999984</c:v>
                </c:pt>
                <c:pt idx="4">
                  <c:v>0.89999999999999991</c:v>
                </c:pt>
                <c:pt idx="5">
                  <c:v>1.48</c:v>
                </c:pt>
                <c:pt idx="6">
                  <c:v>2.0599999999999996</c:v>
                </c:pt>
                <c:pt idx="7">
                  <c:v>2.6399999999999997</c:v>
                </c:pt>
                <c:pt idx="8">
                  <c:v>3.2199999999999998</c:v>
                </c:pt>
                <c:pt idx="9">
                  <c:v>3.8</c:v>
                </c:pt>
                <c:pt idx="10">
                  <c:v>4.38</c:v>
                </c:pt>
                <c:pt idx="11">
                  <c:v>4.96</c:v>
                </c:pt>
                <c:pt idx="12">
                  <c:v>5.5399999999999991</c:v>
                </c:pt>
                <c:pt idx="13">
                  <c:v>6.1199999999999992</c:v>
                </c:pt>
                <c:pt idx="14">
                  <c:v>6.6999999999999993</c:v>
                </c:pt>
                <c:pt idx="15">
                  <c:v>7.2799999999999994</c:v>
                </c:pt>
                <c:pt idx="16">
                  <c:v>7.8599999999999994</c:v>
                </c:pt>
              </c:numCache>
            </c:numRef>
          </c:yVal>
          <c:smooth val="1"/>
          <c:extLst>
            <c:ext xmlns:c16="http://schemas.microsoft.com/office/drawing/2014/chart" uri="{C3380CC4-5D6E-409C-BE32-E72D297353CC}">
              <c16:uniqueId val="{00000001-C7D3-4136-BF71-5156A436D89D}"/>
            </c:ext>
          </c:extLst>
        </c:ser>
        <c:ser>
          <c:idx val="1"/>
          <c:order val="2"/>
          <c:tx>
            <c:v>Compatibility</c:v>
          </c:tx>
          <c:marker>
            <c:symbol val="triangle"/>
            <c:size val="6"/>
          </c:marker>
          <c:xVal>
            <c:numRef>
              <c:f>DATA!$C$24</c:f>
              <c:numCache>
                <c:formatCode>General</c:formatCode>
                <c:ptCount val="1"/>
                <c:pt idx="0">
                  <c:v>11.5</c:v>
                </c:pt>
              </c:numCache>
            </c:numRef>
          </c:xVal>
          <c:yVal>
            <c:numRef>
              <c:f>DATA!$D$24</c:f>
              <c:numCache>
                <c:formatCode>General</c:formatCode>
                <c:ptCount val="1"/>
                <c:pt idx="0">
                  <c:v>7.2</c:v>
                </c:pt>
              </c:numCache>
            </c:numRef>
          </c:yVal>
          <c:smooth val="1"/>
          <c:extLst>
            <c:ext xmlns:c16="http://schemas.microsoft.com/office/drawing/2014/chart" uri="{C3380CC4-5D6E-409C-BE32-E72D297353CC}">
              <c16:uniqueId val="{00000002-C7D3-4136-BF71-5156A436D89D}"/>
            </c:ext>
          </c:extLst>
        </c:ser>
        <c:dLbls>
          <c:showLegendKey val="0"/>
          <c:showVal val="0"/>
          <c:showCatName val="0"/>
          <c:showSerName val="0"/>
          <c:showPercent val="0"/>
          <c:showBubbleSize val="0"/>
        </c:dLbls>
        <c:axId val="294738640"/>
        <c:axId val="294739024"/>
      </c:scatterChart>
      <c:valAx>
        <c:axId val="294738640"/>
        <c:scaling>
          <c:orientation val="minMax"/>
          <c:max val="15"/>
          <c:min val="0"/>
        </c:scaling>
        <c:delete val="0"/>
        <c:axPos val="b"/>
        <c:numFmt formatCode="General" sourceLinked="1"/>
        <c:majorTickMark val="out"/>
        <c:minorTickMark val="none"/>
        <c:tickLblPos val="nextTo"/>
        <c:crossAx val="294739024"/>
        <c:crosses val="autoZero"/>
        <c:crossBetween val="midCat"/>
        <c:majorUnit val="2"/>
      </c:valAx>
      <c:valAx>
        <c:axId val="294739024"/>
        <c:scaling>
          <c:orientation val="minMax"/>
          <c:max val="10"/>
          <c:min val="0"/>
        </c:scaling>
        <c:delete val="0"/>
        <c:axPos val="l"/>
        <c:majorGridlines/>
        <c:numFmt formatCode="General" sourceLinked="1"/>
        <c:majorTickMark val="out"/>
        <c:minorTickMark val="none"/>
        <c:tickLblPos val="nextTo"/>
        <c:crossAx val="294738640"/>
        <c:crosses val="autoZero"/>
        <c:crossBetween val="midCat"/>
        <c:majorUnit val="2"/>
        <c:minorUnit val="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9E01C143-44C1-438E-B0AF-AC58C93361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0</xdr:colOff>
      <xdr:row>3</xdr:row>
      <xdr:rowOff>123435</xdr:rowOff>
    </xdr:to>
    <xdr:pic>
      <xdr:nvPicPr>
        <xdr:cNvPr id="3" name="Picture 2">
          <a:extLst>
            <a:ext uri="{FF2B5EF4-FFF2-40B4-BE49-F238E27FC236}">
              <a16:creationId xmlns:a16="http://schemas.microsoft.com/office/drawing/2014/main" id="{90EB2714-0E49-48F0-800D-F6CB0BC5D42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4231" cy="6290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576AA8E9-9163-4165-8237-A8043323F0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4</xdr:col>
      <xdr:colOff>297391</xdr:colOff>
      <xdr:row>3</xdr:row>
      <xdr:rowOff>126610</xdr:rowOff>
    </xdr:to>
    <xdr:pic>
      <xdr:nvPicPr>
        <xdr:cNvPr id="3" name="Picture 2">
          <a:extLst>
            <a:ext uri="{FF2B5EF4-FFF2-40B4-BE49-F238E27FC236}">
              <a16:creationId xmlns:a16="http://schemas.microsoft.com/office/drawing/2014/main" id="{F6EF2313-36DF-4589-A3D8-F62CF000DF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76844" y="177054"/>
          <a:ext cx="1914897" cy="6290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44CD06E8-1877-44FD-AD34-C474C27F12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531" y="169769"/>
          <a:ext cx="1942890" cy="560294"/>
        </a:xfrm>
        <a:prstGeom prst="rect">
          <a:avLst/>
        </a:prstGeom>
      </xdr:spPr>
    </xdr:pic>
    <xdr:clientData/>
  </xdr:oneCellAnchor>
  <xdr:twoCellAnchor editAs="oneCell">
    <xdr:from>
      <xdr:col>2</xdr:col>
      <xdr:colOff>233644</xdr:colOff>
      <xdr:row>0</xdr:row>
      <xdr:rowOff>177054</xdr:rowOff>
    </xdr:from>
    <xdr:to>
      <xdr:col>3</xdr:col>
      <xdr:colOff>129302</xdr:colOff>
      <xdr:row>3</xdr:row>
      <xdr:rowOff>126610</xdr:rowOff>
    </xdr:to>
    <xdr:pic>
      <xdr:nvPicPr>
        <xdr:cNvPr id="3" name="Picture 2">
          <a:extLst>
            <a:ext uri="{FF2B5EF4-FFF2-40B4-BE49-F238E27FC236}">
              <a16:creationId xmlns:a16="http://schemas.microsoft.com/office/drawing/2014/main" id="{07DD1557-5B8C-4FB1-B663-F1361798AD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75119" y="180229"/>
          <a:ext cx="1895722" cy="6290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72488</xdr:colOff>
      <xdr:row>0</xdr:row>
      <xdr:rowOff>35299</xdr:rowOff>
    </xdr:from>
    <xdr:ext cx="1942890" cy="560294"/>
    <xdr:pic>
      <xdr:nvPicPr>
        <xdr:cNvPr id="2" name="image2.jpeg">
          <a:extLst>
            <a:ext uri="{FF2B5EF4-FFF2-40B4-BE49-F238E27FC236}">
              <a16:creationId xmlns:a16="http://schemas.microsoft.com/office/drawing/2014/main" id="{BFFE1850-C80A-425E-82C7-7136495670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488" y="35299"/>
          <a:ext cx="1942890" cy="560294"/>
        </a:xfrm>
        <a:prstGeom prst="rect">
          <a:avLst/>
        </a:prstGeom>
      </xdr:spPr>
    </xdr:pic>
    <xdr:clientData/>
  </xdr:oneCellAnchor>
  <xdr:oneCellAnchor>
    <xdr:from>
      <xdr:col>2</xdr:col>
      <xdr:colOff>200026</xdr:colOff>
      <xdr:row>0</xdr:row>
      <xdr:rowOff>76201</xdr:rowOff>
    </xdr:from>
    <xdr:ext cx="1819274" cy="510944"/>
    <xdr:pic>
      <xdr:nvPicPr>
        <xdr:cNvPr id="3" name="Picture 2">
          <a:extLst>
            <a:ext uri="{FF2B5EF4-FFF2-40B4-BE49-F238E27FC236}">
              <a16:creationId xmlns:a16="http://schemas.microsoft.com/office/drawing/2014/main" id="{0DAB774E-3348-4986-92CD-4F7CC6D969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19401" y="76201"/>
          <a:ext cx="1819274" cy="510944"/>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1</xdr:row>
      <xdr:rowOff>171450</xdr:rowOff>
    </xdr:from>
    <xdr:to>
      <xdr:col>0</xdr:col>
      <xdr:colOff>1476375</xdr:colOff>
      <xdr:row>3</xdr:row>
      <xdr:rowOff>161925</xdr:rowOff>
    </xdr:to>
    <xdr:pic>
      <xdr:nvPicPr>
        <xdr:cNvPr id="2" name="Picture 1">
          <a:extLst>
            <a:ext uri="{FF2B5EF4-FFF2-40B4-BE49-F238E27FC236}">
              <a16:creationId xmlns:a16="http://schemas.microsoft.com/office/drawing/2014/main" id="{6C7697C5-37A3-44AB-8203-CBD195A59723}"/>
            </a:ext>
          </a:extLst>
        </xdr:cNvPr>
        <xdr:cNvPicPr>
          <a:picLocks noChangeAspect="1"/>
        </xdr:cNvPicPr>
      </xdr:nvPicPr>
      <xdr:blipFill>
        <a:blip xmlns:r="http://schemas.openxmlformats.org/officeDocument/2006/relationships" r:embed="rId1"/>
        <a:stretch>
          <a:fillRect/>
        </a:stretch>
      </xdr:blipFill>
      <xdr:spPr>
        <a:xfrm>
          <a:off x="57150" y="361950"/>
          <a:ext cx="1419225" cy="485775"/>
        </a:xfrm>
        <a:prstGeom prst="rect">
          <a:avLst/>
        </a:prstGeom>
      </xdr:spPr>
    </xdr:pic>
    <xdr:clientData/>
  </xdr:twoCellAnchor>
  <xdr:twoCellAnchor editAs="oneCell">
    <xdr:from>
      <xdr:col>0</xdr:col>
      <xdr:colOff>85725</xdr:colOff>
      <xdr:row>1</xdr:row>
      <xdr:rowOff>180975</xdr:rowOff>
    </xdr:from>
    <xdr:to>
      <xdr:col>0</xdr:col>
      <xdr:colOff>1504950</xdr:colOff>
      <xdr:row>3</xdr:row>
      <xdr:rowOff>171450</xdr:rowOff>
    </xdr:to>
    <xdr:pic>
      <xdr:nvPicPr>
        <xdr:cNvPr id="3" name="Picture 2">
          <a:extLst>
            <a:ext uri="{FF2B5EF4-FFF2-40B4-BE49-F238E27FC236}">
              <a16:creationId xmlns:a16="http://schemas.microsoft.com/office/drawing/2014/main" id="{981B0D63-563C-4D14-9A6B-23188937BD97}"/>
            </a:ext>
          </a:extLst>
        </xdr:cNvPr>
        <xdr:cNvPicPr>
          <a:picLocks noChangeAspect="1"/>
        </xdr:cNvPicPr>
      </xdr:nvPicPr>
      <xdr:blipFill>
        <a:blip xmlns:r="http://schemas.openxmlformats.org/officeDocument/2006/relationships" r:embed="rId1"/>
        <a:stretch>
          <a:fillRect/>
        </a:stretch>
      </xdr:blipFill>
      <xdr:spPr>
        <a:xfrm>
          <a:off x="85725" y="371475"/>
          <a:ext cx="1419225" cy="485775"/>
        </a:xfrm>
        <a:prstGeom prst="rect">
          <a:avLst/>
        </a:prstGeom>
      </xdr:spPr>
    </xdr:pic>
    <xdr:clientData/>
  </xdr:twoCellAnchor>
  <xdr:twoCellAnchor>
    <xdr:from>
      <xdr:col>9</xdr:col>
      <xdr:colOff>0</xdr:colOff>
      <xdr:row>17</xdr:row>
      <xdr:rowOff>33129</xdr:rowOff>
    </xdr:from>
    <xdr:to>
      <xdr:col>9</xdr:col>
      <xdr:colOff>0</xdr:colOff>
      <xdr:row>17</xdr:row>
      <xdr:rowOff>1714500</xdr:rowOff>
    </xdr:to>
    <xdr:graphicFrame macro="">
      <xdr:nvGraphicFramePr>
        <xdr:cNvPr id="4" name="Chart 3">
          <a:extLst>
            <a:ext uri="{FF2B5EF4-FFF2-40B4-BE49-F238E27FC236}">
              <a16:creationId xmlns:a16="http://schemas.microsoft.com/office/drawing/2014/main" id="{FCD82078-F977-4F5F-B749-72C01FD3A0A8}"/>
            </a:ext>
            <a:ext uri="{147F2762-F138-4A5C-976F-8EAC2B608ADB}">
              <a16:predDERef xmlns:a16="http://schemas.microsoft.com/office/drawing/2014/main" pred="{981B0D63-563C-4D14-9A6B-23188937B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309561</xdr:colOff>
      <xdr:row>16</xdr:row>
      <xdr:rowOff>95249</xdr:rowOff>
    </xdr:from>
    <xdr:to>
      <xdr:col>4</xdr:col>
      <xdr:colOff>3369468</xdr:colOff>
      <xdr:row>17</xdr:row>
      <xdr:rowOff>871537</xdr:rowOff>
    </xdr:to>
    <xdr:graphicFrame macro="">
      <xdr:nvGraphicFramePr>
        <xdr:cNvPr id="5" name="Chart 1">
          <a:extLst>
            <a:ext uri="{FF2B5EF4-FFF2-40B4-BE49-F238E27FC236}">
              <a16:creationId xmlns:a16="http://schemas.microsoft.com/office/drawing/2014/main" id="{98AD1AEC-11E1-41DC-BD98-D5A47AD0EA3D}"/>
            </a:ext>
            <a:ext uri="{147F2762-F138-4A5C-976F-8EAC2B608ADB}">
              <a16:predDERef xmlns:a16="http://schemas.microsoft.com/office/drawing/2014/main" pred="{FCD82078-F977-4F5F-B749-72C01FD3A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ansel Feliciano" id="{DAC8EDC8-1023-4BC4-9FFA-FEF53C01D2A2}" userId="S::Hansel.Feliciano@downer.co.nz::6b9e6c57-971d-4874-9fee-baf0ed00eb6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P34" dT="2025-05-25T21:16:47.50" personId="{DAC8EDC8-1023-4BC4-9FFA-FEF53C01D2A2}" id="{3C36D642-D172-4B6E-9001-26A3234D4E86}">
    <text>Need to know what is the ideal area can be done in 1 day</text>
  </threadedComment>
</ThreadedComments>
</file>

<file path=xl/threadedComments/threadedComment2.xml><?xml version="1.0" encoding="utf-8"?>
<ThreadedComments xmlns="http://schemas.microsoft.com/office/spreadsheetml/2018/threadedcomments" xmlns:x="http://schemas.openxmlformats.org/spreadsheetml/2006/main">
  <threadedComment ref="P34" dT="2025-05-25T21:16:47.50" personId="{DAC8EDC8-1023-4BC4-9FFA-FEF53C01D2A2}" id="{0F36B3EF-BC7E-4686-BD35-8C0ABE5F36A9}">
    <text>Need to know what is the ideal area can be done in 1 day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1237D-8677-4978-9DA9-16ECBE3A69AB}">
  <sheetPr>
    <tabColor rgb="FF0000FF"/>
  </sheetPr>
  <dimension ref="B1:C7"/>
  <sheetViews>
    <sheetView workbookViewId="0">
      <selection activeCell="C8" sqref="C8"/>
    </sheetView>
  </sheetViews>
  <sheetFormatPr defaultRowHeight="15" x14ac:dyDescent="0.25"/>
  <cols>
    <col min="1" max="1" width="5.42578125" customWidth="1"/>
    <col min="2" max="2" width="43.7109375" style="315" customWidth="1"/>
    <col min="3" max="3" width="38.140625" customWidth="1"/>
  </cols>
  <sheetData>
    <row r="1" spans="2:3" x14ac:dyDescent="0.25">
      <c r="B1" s="314" t="s">
        <v>0</v>
      </c>
    </row>
    <row r="2" spans="2:3" ht="15.75" thickBot="1" x14ac:dyDescent="0.3"/>
    <row r="3" spans="2:3" ht="15.75" thickBot="1" x14ac:dyDescent="0.3">
      <c r="B3" s="320" t="s">
        <v>1</v>
      </c>
      <c r="C3" s="321" t="s">
        <v>2</v>
      </c>
    </row>
    <row r="4" spans="2:3" x14ac:dyDescent="0.25">
      <c r="B4" s="318" t="s">
        <v>3</v>
      </c>
      <c r="C4" s="319" t="s">
        <v>4</v>
      </c>
    </row>
    <row r="5" spans="2:3" x14ac:dyDescent="0.25">
      <c r="B5" s="317" t="s">
        <v>5</v>
      </c>
      <c r="C5" s="316" t="s">
        <v>6</v>
      </c>
    </row>
    <row r="6" spans="2:3" x14ac:dyDescent="0.25">
      <c r="B6" s="316" t="s">
        <v>7</v>
      </c>
      <c r="C6" s="316" t="s">
        <v>8</v>
      </c>
    </row>
    <row r="7" spans="2:3" x14ac:dyDescent="0.25">
      <c r="B7" s="316">
        <v>3731</v>
      </c>
      <c r="C7" s="316" t="s">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9493-26CE-48BA-9DA7-277495715DBD}">
  <sheetPr>
    <tabColor rgb="FF92D050"/>
  </sheetPr>
  <dimension ref="A1:U67"/>
  <sheetViews>
    <sheetView topLeftCell="A51" zoomScale="85" zoomScaleNormal="85" zoomScaleSheetLayoutView="70" workbookViewId="0">
      <selection activeCell="A59" sqref="A59:U59"/>
    </sheetView>
  </sheetViews>
  <sheetFormatPr defaultColWidth="9.140625" defaultRowHeight="12.75" outlineLevelRow="1" outlineLevelCol="1" x14ac:dyDescent="0.25"/>
  <cols>
    <col min="1" max="1" width="8" style="357" customWidth="1"/>
    <col min="2" max="2" width="17" style="357" customWidth="1"/>
    <col min="3" max="3" width="30.7109375" style="357" customWidth="1"/>
    <col min="4" max="4" width="5.5703125" style="357" customWidth="1"/>
    <col min="5" max="5" width="25.5703125" style="357" customWidth="1"/>
    <col min="6" max="6" width="18" style="357" customWidth="1"/>
    <col min="7" max="7" width="21" style="357" customWidth="1"/>
    <col min="8" max="8" width="17.85546875" style="357" customWidth="1"/>
    <col min="9" max="9" width="14.140625" style="357" customWidth="1"/>
    <col min="10" max="10" width="30.5703125" style="357" customWidth="1"/>
    <col min="11" max="11" width="7.42578125" style="357" hidden="1" customWidth="1" outlineLevel="1"/>
    <col min="12" max="12" width="9.42578125" style="357" hidden="1" customWidth="1" outlineLevel="1"/>
    <col min="13" max="13" width="8.42578125" style="357" hidden="1" customWidth="1" outlineLevel="1"/>
    <col min="14" max="14" width="9.42578125" style="357" hidden="1" customWidth="1" outlineLevel="1"/>
    <col min="15" max="15" width="8.28515625" style="357" customWidth="1" collapsed="1"/>
    <col min="16" max="16" width="21.7109375" style="357" customWidth="1"/>
    <col min="17" max="17" width="11.7109375" style="357" customWidth="1"/>
    <col min="18" max="18" width="16.140625" style="357" bestFit="1" customWidth="1"/>
    <col min="19" max="19" width="13.85546875" style="357" customWidth="1"/>
    <col min="20" max="20" width="15.7109375" style="357" customWidth="1"/>
    <col min="21" max="21" width="15.42578125" style="357" customWidth="1"/>
    <col min="22" max="16384" width="9.140625" style="358"/>
  </cols>
  <sheetData>
    <row r="1" spans="1:21" ht="18" customHeight="1" x14ac:dyDescent="0.25">
      <c r="A1" s="427"/>
      <c r="B1" s="427"/>
      <c r="C1" s="427"/>
      <c r="D1" s="427"/>
      <c r="E1" s="428" t="s">
        <v>10</v>
      </c>
      <c r="F1" s="91" t="s">
        <v>11</v>
      </c>
      <c r="G1" s="356"/>
      <c r="H1" s="429" t="s">
        <v>12</v>
      </c>
      <c r="I1" s="429"/>
      <c r="J1" s="429"/>
      <c r="K1" s="2" t="s">
        <v>13</v>
      </c>
      <c r="L1" s="2" t="s">
        <v>14</v>
      </c>
      <c r="M1" s="2" t="s">
        <v>15</v>
      </c>
      <c r="N1" s="2" t="s">
        <v>16</v>
      </c>
      <c r="O1" s="200"/>
      <c r="P1" s="86"/>
    </row>
    <row r="2" spans="1:21" ht="18" customHeight="1" x14ac:dyDescent="0.25">
      <c r="A2" s="427"/>
      <c r="B2" s="427"/>
      <c r="C2" s="427"/>
      <c r="D2" s="427"/>
      <c r="E2" s="428"/>
      <c r="F2" s="91" t="s">
        <v>17</v>
      </c>
      <c r="G2" s="356"/>
      <c r="H2" s="430" t="s">
        <v>18</v>
      </c>
      <c r="I2" s="430"/>
      <c r="J2" s="5" t="s">
        <v>19</v>
      </c>
      <c r="K2" s="4">
        <v>45516</v>
      </c>
      <c r="L2" s="32">
        <v>45505</v>
      </c>
      <c r="M2" s="4">
        <v>45620</v>
      </c>
      <c r="N2" s="32">
        <v>45692</v>
      </c>
      <c r="O2" s="201"/>
      <c r="P2" s="87"/>
    </row>
    <row r="3" spans="1:21" ht="18" customHeight="1" x14ac:dyDescent="0.25">
      <c r="A3" s="427"/>
      <c r="B3" s="427"/>
      <c r="C3" s="427"/>
      <c r="D3" s="427"/>
      <c r="E3" s="430" t="s">
        <v>20</v>
      </c>
      <c r="F3" s="430"/>
      <c r="G3" s="430"/>
      <c r="H3" s="430" t="s">
        <v>21</v>
      </c>
      <c r="I3" s="430"/>
      <c r="J3" s="5" t="s">
        <v>22</v>
      </c>
      <c r="K3" s="4"/>
      <c r="L3" s="32">
        <v>45537</v>
      </c>
      <c r="M3" s="4"/>
      <c r="N3" s="32">
        <v>45692</v>
      </c>
      <c r="O3" s="201"/>
      <c r="P3" s="87"/>
    </row>
    <row r="4" spans="1:21" ht="18" customHeight="1" x14ac:dyDescent="0.25">
      <c r="A4" s="427"/>
      <c r="B4" s="427"/>
      <c r="C4" s="427"/>
      <c r="D4" s="427"/>
      <c r="E4" s="430"/>
      <c r="F4" s="430"/>
      <c r="G4" s="430"/>
      <c r="H4" s="430" t="s">
        <v>23</v>
      </c>
      <c r="I4" s="430"/>
      <c r="J4" s="5" t="s">
        <v>24</v>
      </c>
      <c r="K4" s="4">
        <v>45523</v>
      </c>
      <c r="L4" s="32">
        <v>45537</v>
      </c>
      <c r="M4" s="4">
        <v>45620</v>
      </c>
      <c r="N4" s="32">
        <v>45692</v>
      </c>
      <c r="O4" s="201"/>
      <c r="P4" s="87"/>
    </row>
    <row r="5" spans="1:21" ht="18" customHeight="1" x14ac:dyDescent="0.25">
      <c r="A5" s="434" t="s">
        <v>25</v>
      </c>
      <c r="B5" s="434"/>
      <c r="C5" s="436" t="s">
        <v>26</v>
      </c>
      <c r="D5" s="436"/>
      <c r="E5" s="428" t="s">
        <v>27</v>
      </c>
      <c r="F5" s="428"/>
      <c r="G5" s="428"/>
      <c r="H5" s="430" t="s">
        <v>28</v>
      </c>
      <c r="I5" s="430"/>
      <c r="J5" s="5" t="s">
        <v>29</v>
      </c>
      <c r="K5" s="4"/>
      <c r="L5" s="32">
        <v>45537</v>
      </c>
      <c r="M5" s="4"/>
      <c r="N5" s="32">
        <v>45692</v>
      </c>
      <c r="O5" s="201"/>
      <c r="P5" s="87"/>
    </row>
    <row r="6" spans="1:21" ht="18" customHeight="1" x14ac:dyDescent="0.25">
      <c r="A6" s="434"/>
      <c r="B6" s="434"/>
      <c r="C6" s="436"/>
      <c r="D6" s="436"/>
      <c r="E6" s="428"/>
      <c r="F6" s="428"/>
      <c r="G6" s="428"/>
      <c r="H6" s="430" t="s">
        <v>30</v>
      </c>
      <c r="I6" s="430"/>
      <c r="J6" s="5" t="s">
        <v>19</v>
      </c>
      <c r="K6" s="4"/>
      <c r="L6" s="32">
        <v>45538</v>
      </c>
      <c r="M6" s="4"/>
      <c r="N6" s="32">
        <v>45692</v>
      </c>
      <c r="O6" s="201"/>
      <c r="P6" s="87"/>
    </row>
    <row r="7" spans="1:21" ht="18" customHeight="1" thickBot="1" x14ac:dyDescent="0.3">
      <c r="A7" s="435"/>
      <c r="B7" s="435"/>
      <c r="C7" s="437"/>
      <c r="D7" s="437"/>
      <c r="E7" s="438"/>
      <c r="F7" s="438"/>
      <c r="G7" s="438"/>
      <c r="H7" s="439" t="s">
        <v>31</v>
      </c>
      <c r="I7" s="439"/>
      <c r="J7" s="83" t="s">
        <v>32</v>
      </c>
      <c r="K7" s="84"/>
      <c r="L7" s="85">
        <v>45538</v>
      </c>
      <c r="M7" s="85"/>
      <c r="N7" s="85">
        <v>45692</v>
      </c>
      <c r="O7" s="202"/>
      <c r="P7" s="87"/>
    </row>
    <row r="8" spans="1:21" s="268" customFormat="1" ht="43.5" customHeight="1" thickBot="1" x14ac:dyDescent="0.3">
      <c r="A8" s="443" t="s">
        <v>33</v>
      </c>
      <c r="B8" s="424" t="s">
        <v>34</v>
      </c>
      <c r="C8" s="424" t="s">
        <v>35</v>
      </c>
      <c r="D8" s="424"/>
      <c r="E8" s="424"/>
      <c r="F8" s="424"/>
      <c r="G8" s="424" t="s">
        <v>36</v>
      </c>
      <c r="H8" s="424" t="s">
        <v>37</v>
      </c>
      <c r="I8" s="424" t="s">
        <v>38</v>
      </c>
      <c r="J8" s="424" t="s">
        <v>39</v>
      </c>
      <c r="K8" s="424" t="s">
        <v>40</v>
      </c>
      <c r="L8" s="424"/>
      <c r="M8" s="424"/>
      <c r="N8" s="424"/>
      <c r="O8" s="425" t="s">
        <v>41</v>
      </c>
      <c r="P8" s="425" t="s">
        <v>42</v>
      </c>
      <c r="Q8" s="420" t="s">
        <v>43</v>
      </c>
      <c r="R8" s="420" t="s">
        <v>38</v>
      </c>
      <c r="S8" s="420" t="s">
        <v>44</v>
      </c>
      <c r="T8" s="420" t="s">
        <v>45</v>
      </c>
      <c r="U8" s="422" t="s">
        <v>46</v>
      </c>
    </row>
    <row r="9" spans="1:21" s="268" customFormat="1" ht="43.5" customHeight="1" x14ac:dyDescent="0.25">
      <c r="A9" s="444"/>
      <c r="B9" s="445"/>
      <c r="C9" s="6" t="s">
        <v>47</v>
      </c>
      <c r="D9" s="6" t="s">
        <v>48</v>
      </c>
      <c r="E9" s="6" t="s">
        <v>49</v>
      </c>
      <c r="F9" s="6" t="s">
        <v>50</v>
      </c>
      <c r="G9" s="445"/>
      <c r="H9" s="445"/>
      <c r="I9" s="445"/>
      <c r="J9" s="445"/>
      <c r="K9" s="8" t="s">
        <v>51</v>
      </c>
      <c r="L9" s="8" t="s">
        <v>52</v>
      </c>
      <c r="M9" s="8" t="s">
        <v>53</v>
      </c>
      <c r="N9" s="8" t="s">
        <v>54</v>
      </c>
      <c r="O9" s="426"/>
      <c r="P9" s="426"/>
      <c r="Q9" s="421"/>
      <c r="R9" s="421"/>
      <c r="S9" s="421"/>
      <c r="T9" s="421"/>
      <c r="U9" s="423"/>
    </row>
    <row r="10" spans="1:21" s="268" customFormat="1" ht="16.5" customHeight="1" x14ac:dyDescent="0.25">
      <c r="A10" s="187"/>
      <c r="B10" s="189"/>
      <c r="C10" s="288"/>
      <c r="D10" s="288"/>
      <c r="E10" s="288"/>
      <c r="F10" s="288"/>
      <c r="G10" s="189"/>
      <c r="H10" s="189"/>
      <c r="I10" s="189"/>
      <c r="J10" s="189"/>
      <c r="K10" s="289"/>
      <c r="L10" s="289"/>
      <c r="M10" s="289"/>
      <c r="N10" s="289"/>
      <c r="O10" s="192"/>
      <c r="P10" s="192"/>
      <c r="Q10" s="290"/>
      <c r="R10" s="290"/>
      <c r="S10" s="290"/>
      <c r="T10" s="290"/>
      <c r="U10" s="291"/>
    </row>
    <row r="11" spans="1:21" s="267" customFormat="1" ht="38.25" customHeight="1" outlineLevel="1" x14ac:dyDescent="0.25">
      <c r="A11" s="440" t="s">
        <v>55</v>
      </c>
      <c r="B11" s="441"/>
      <c r="C11" s="441"/>
      <c r="D11" s="441"/>
      <c r="E11" s="441"/>
      <c r="F11" s="441"/>
      <c r="G11" s="441"/>
      <c r="H11" s="441"/>
      <c r="I11" s="441"/>
      <c r="J11" s="441"/>
      <c r="K11" s="441"/>
      <c r="L11" s="441"/>
      <c r="M11" s="441"/>
      <c r="N11" s="441"/>
      <c r="O11" s="441"/>
      <c r="P11" s="441"/>
      <c r="Q11" s="441"/>
      <c r="R11" s="441"/>
      <c r="S11" s="441"/>
      <c r="T11" s="441"/>
      <c r="U11" s="442"/>
    </row>
    <row r="12" spans="1:21" s="268" customFormat="1" ht="25.5" customHeight="1" outlineLevel="1" x14ac:dyDescent="0.25">
      <c r="A12" s="229">
        <v>1.01</v>
      </c>
      <c r="B12" s="230" t="s">
        <v>56</v>
      </c>
      <c r="C12" s="230" t="s">
        <v>57</v>
      </c>
      <c r="D12" s="230" t="s">
        <v>58</v>
      </c>
      <c r="E12" s="230" t="s">
        <v>59</v>
      </c>
      <c r="F12" s="230" t="s">
        <v>60</v>
      </c>
      <c r="G12" s="230" t="s">
        <v>61</v>
      </c>
      <c r="H12" s="230" t="s">
        <v>62</v>
      </c>
      <c r="I12" s="230" t="s">
        <v>53</v>
      </c>
      <c r="J12" s="230" t="s">
        <v>649</v>
      </c>
      <c r="K12" s="231" t="s">
        <v>63</v>
      </c>
      <c r="L12" s="231" t="s">
        <v>64</v>
      </c>
      <c r="M12" s="231" t="s">
        <v>65</v>
      </c>
      <c r="N12" s="232" t="s">
        <v>66</v>
      </c>
      <c r="O12" s="215" t="s">
        <v>67</v>
      </c>
      <c r="P12" s="230" t="s">
        <v>649</v>
      </c>
      <c r="Q12" s="230" t="s">
        <v>68</v>
      </c>
      <c r="R12" s="230" t="s">
        <v>69</v>
      </c>
      <c r="S12" s="230" t="s">
        <v>70</v>
      </c>
      <c r="T12" s="230" t="s">
        <v>71</v>
      </c>
      <c r="U12" s="353" t="s">
        <v>72</v>
      </c>
    </row>
    <row r="13" spans="1:21" s="268" customFormat="1" ht="25.5" customHeight="1" outlineLevel="1" x14ac:dyDescent="0.25">
      <c r="A13" s="229">
        <v>1.01</v>
      </c>
      <c r="B13" s="230" t="s">
        <v>56</v>
      </c>
      <c r="C13" s="230" t="s">
        <v>73</v>
      </c>
      <c r="D13" s="230" t="s">
        <v>58</v>
      </c>
      <c r="E13" s="230" t="s">
        <v>59</v>
      </c>
      <c r="F13" s="230" t="s">
        <v>74</v>
      </c>
      <c r="G13" s="230" t="s">
        <v>649</v>
      </c>
      <c r="H13" s="230" t="s">
        <v>62</v>
      </c>
      <c r="I13" s="230" t="s">
        <v>53</v>
      </c>
      <c r="J13" s="230" t="s">
        <v>649</v>
      </c>
      <c r="K13" s="231" t="s">
        <v>63</v>
      </c>
      <c r="L13" s="231" t="s">
        <v>64</v>
      </c>
      <c r="M13" s="231" t="s">
        <v>65</v>
      </c>
      <c r="N13" s="232" t="s">
        <v>66</v>
      </c>
      <c r="O13" s="230" t="s">
        <v>67</v>
      </c>
      <c r="P13" s="230" t="s">
        <v>649</v>
      </c>
      <c r="Q13" s="230" t="s">
        <v>68</v>
      </c>
      <c r="R13" s="230" t="s">
        <v>69</v>
      </c>
      <c r="S13" s="230" t="s">
        <v>70</v>
      </c>
      <c r="T13" s="230" t="s">
        <v>71</v>
      </c>
      <c r="U13" s="353" t="s">
        <v>72</v>
      </c>
    </row>
    <row r="14" spans="1:21" s="268" customFormat="1" ht="25.5" customHeight="1" outlineLevel="1" x14ac:dyDescent="0.25">
      <c r="A14" s="229">
        <v>1.02</v>
      </c>
      <c r="B14" s="230" t="s">
        <v>56</v>
      </c>
      <c r="C14" s="230" t="s">
        <v>75</v>
      </c>
      <c r="D14" s="230" t="s">
        <v>58</v>
      </c>
      <c r="E14" s="230" t="s">
        <v>59</v>
      </c>
      <c r="F14" s="230" t="s">
        <v>76</v>
      </c>
      <c r="G14" s="230" t="s">
        <v>77</v>
      </c>
      <c r="H14" s="230" t="s">
        <v>78</v>
      </c>
      <c r="I14" s="230" t="s">
        <v>53</v>
      </c>
      <c r="J14" s="230" t="s">
        <v>649</v>
      </c>
      <c r="K14" s="231" t="s">
        <v>63</v>
      </c>
      <c r="L14" s="231" t="s">
        <v>64</v>
      </c>
      <c r="M14" s="231" t="s">
        <v>65</v>
      </c>
      <c r="N14" s="232" t="s">
        <v>66</v>
      </c>
      <c r="O14" s="215" t="s">
        <v>67</v>
      </c>
      <c r="P14" s="230" t="s">
        <v>649</v>
      </c>
      <c r="Q14" s="230" t="s">
        <v>68</v>
      </c>
      <c r="R14" s="230" t="s">
        <v>69</v>
      </c>
      <c r="S14" s="230" t="s">
        <v>70</v>
      </c>
      <c r="T14" s="230" t="s">
        <v>71</v>
      </c>
      <c r="U14" s="353" t="s">
        <v>72</v>
      </c>
    </row>
    <row r="15" spans="1:21" s="268" customFormat="1" ht="26.25" customHeight="1" outlineLevel="1" x14ac:dyDescent="0.25">
      <c r="A15" s="229">
        <v>1.03</v>
      </c>
      <c r="B15" s="230" t="s">
        <v>56</v>
      </c>
      <c r="C15" s="230" t="s">
        <v>79</v>
      </c>
      <c r="D15" s="230" t="s">
        <v>58</v>
      </c>
      <c r="E15" s="230" t="s">
        <v>59</v>
      </c>
      <c r="F15" s="230" t="s">
        <v>80</v>
      </c>
      <c r="G15" s="230" t="s">
        <v>81</v>
      </c>
      <c r="H15" s="230" t="s">
        <v>78</v>
      </c>
      <c r="I15" s="230" t="s">
        <v>53</v>
      </c>
      <c r="J15" s="230" t="s">
        <v>649</v>
      </c>
      <c r="K15" s="231" t="s">
        <v>63</v>
      </c>
      <c r="L15" s="231" t="s">
        <v>64</v>
      </c>
      <c r="M15" s="231" t="s">
        <v>65</v>
      </c>
      <c r="N15" s="232" t="s">
        <v>66</v>
      </c>
      <c r="O15" s="215" t="s">
        <v>67</v>
      </c>
      <c r="P15" s="230" t="s">
        <v>649</v>
      </c>
      <c r="Q15" s="230" t="s">
        <v>68</v>
      </c>
      <c r="R15" s="230" t="s">
        <v>69</v>
      </c>
      <c r="S15" s="230" t="s">
        <v>70</v>
      </c>
      <c r="T15" s="230" t="s">
        <v>71</v>
      </c>
      <c r="U15" s="353" t="s">
        <v>72</v>
      </c>
    </row>
    <row r="16" spans="1:21" s="268" customFormat="1" ht="41.25" customHeight="1" outlineLevel="1" x14ac:dyDescent="0.25">
      <c r="A16" s="229">
        <v>1.04</v>
      </c>
      <c r="B16" s="230" t="s">
        <v>56</v>
      </c>
      <c r="C16" s="230" t="s">
        <v>82</v>
      </c>
      <c r="D16" s="230" t="s">
        <v>58</v>
      </c>
      <c r="E16" s="230" t="s">
        <v>83</v>
      </c>
      <c r="F16" s="230" t="s">
        <v>84</v>
      </c>
      <c r="G16" s="230" t="s">
        <v>85</v>
      </c>
      <c r="H16" s="230" t="s">
        <v>78</v>
      </c>
      <c r="I16" s="230" t="s">
        <v>53</v>
      </c>
      <c r="J16" s="230" t="s">
        <v>86</v>
      </c>
      <c r="K16" s="231" t="s">
        <v>63</v>
      </c>
      <c r="L16" s="231" t="s">
        <v>64</v>
      </c>
      <c r="M16" s="231" t="s">
        <v>65</v>
      </c>
      <c r="N16" s="232" t="s">
        <v>66</v>
      </c>
      <c r="O16" s="215" t="s">
        <v>67</v>
      </c>
      <c r="P16" s="230" t="s">
        <v>649</v>
      </c>
      <c r="Q16" s="230" t="s">
        <v>68</v>
      </c>
      <c r="R16" s="230" t="s">
        <v>69</v>
      </c>
      <c r="S16" s="230" t="s">
        <v>70</v>
      </c>
      <c r="T16" s="230" t="s">
        <v>71</v>
      </c>
      <c r="U16" s="353" t="s">
        <v>72</v>
      </c>
    </row>
    <row r="17" spans="1:21" s="268" customFormat="1" ht="38.25" customHeight="1" outlineLevel="1" x14ac:dyDescent="0.25">
      <c r="A17" s="229">
        <v>1.05</v>
      </c>
      <c r="B17" s="230" t="s">
        <v>56</v>
      </c>
      <c r="C17" s="230" t="s">
        <v>87</v>
      </c>
      <c r="D17" s="230" t="s">
        <v>58</v>
      </c>
      <c r="E17" s="230" t="s">
        <v>83</v>
      </c>
      <c r="F17" s="233" t="s">
        <v>88</v>
      </c>
      <c r="G17" s="234" t="s">
        <v>89</v>
      </c>
      <c r="H17" s="230" t="s">
        <v>78</v>
      </c>
      <c r="I17" s="230" t="s">
        <v>53</v>
      </c>
      <c r="J17" s="230" t="s">
        <v>90</v>
      </c>
      <c r="K17" s="231" t="s">
        <v>63</v>
      </c>
      <c r="L17" s="231" t="s">
        <v>64</v>
      </c>
      <c r="M17" s="231" t="s">
        <v>65</v>
      </c>
      <c r="N17" s="232" t="s">
        <v>66</v>
      </c>
      <c r="O17" s="215" t="s">
        <v>67</v>
      </c>
      <c r="P17" s="230" t="s">
        <v>649</v>
      </c>
      <c r="Q17" s="230" t="s">
        <v>68</v>
      </c>
      <c r="R17" s="230" t="s">
        <v>69</v>
      </c>
      <c r="S17" s="230" t="s">
        <v>70</v>
      </c>
      <c r="T17" s="230" t="s">
        <v>71</v>
      </c>
      <c r="U17" s="353" t="s">
        <v>72</v>
      </c>
    </row>
    <row r="18" spans="1:21" s="268" customFormat="1" ht="38.25" customHeight="1" outlineLevel="1" x14ac:dyDescent="0.25">
      <c r="A18" s="229">
        <v>1.06</v>
      </c>
      <c r="B18" s="230" t="s">
        <v>56</v>
      </c>
      <c r="C18" s="233" t="s">
        <v>91</v>
      </c>
      <c r="D18" s="230" t="s">
        <v>58</v>
      </c>
      <c r="E18" s="230" t="s">
        <v>83</v>
      </c>
      <c r="F18" s="230" t="s">
        <v>92</v>
      </c>
      <c r="G18" s="230" t="s">
        <v>93</v>
      </c>
      <c r="H18" s="230" t="s">
        <v>62</v>
      </c>
      <c r="I18" s="230" t="s">
        <v>53</v>
      </c>
      <c r="J18" s="230" t="s">
        <v>649</v>
      </c>
      <c r="K18" s="231" t="s">
        <v>63</v>
      </c>
      <c r="L18" s="231" t="s">
        <v>64</v>
      </c>
      <c r="M18" s="231" t="s">
        <v>65</v>
      </c>
      <c r="N18" s="232" t="s">
        <v>66</v>
      </c>
      <c r="O18" s="215" t="s">
        <v>67</v>
      </c>
      <c r="P18" s="230" t="s">
        <v>649</v>
      </c>
      <c r="Q18" s="230" t="s">
        <v>68</v>
      </c>
      <c r="R18" s="230" t="s">
        <v>69</v>
      </c>
      <c r="S18" s="230" t="s">
        <v>70</v>
      </c>
      <c r="T18" s="230" t="s">
        <v>71</v>
      </c>
      <c r="U18" s="353" t="s">
        <v>72</v>
      </c>
    </row>
    <row r="19" spans="1:21" s="268" customFormat="1" ht="51" customHeight="1" outlineLevel="1" x14ac:dyDescent="0.25">
      <c r="A19" s="229">
        <v>1.07</v>
      </c>
      <c r="B19" s="230" t="s">
        <v>94</v>
      </c>
      <c r="C19" s="233" t="s">
        <v>95</v>
      </c>
      <c r="D19" s="230" t="s">
        <v>58</v>
      </c>
      <c r="E19" s="230" t="s">
        <v>83</v>
      </c>
      <c r="F19" s="230" t="s">
        <v>92</v>
      </c>
      <c r="G19" s="230" t="s">
        <v>96</v>
      </c>
      <c r="H19" s="230" t="s">
        <v>97</v>
      </c>
      <c r="I19" s="230" t="s">
        <v>51</v>
      </c>
      <c r="J19" s="230" t="s">
        <v>98</v>
      </c>
      <c r="K19" s="231" t="s">
        <v>65</v>
      </c>
      <c r="L19" s="231" t="s">
        <v>63</v>
      </c>
      <c r="M19" s="231" t="s">
        <v>64</v>
      </c>
      <c r="N19" s="232" t="s">
        <v>66</v>
      </c>
      <c r="O19" s="215" t="s">
        <v>649</v>
      </c>
      <c r="P19" s="230" t="s">
        <v>649</v>
      </c>
      <c r="Q19" s="230" t="s">
        <v>99</v>
      </c>
      <c r="R19" s="230" t="s">
        <v>100</v>
      </c>
      <c r="S19" s="230" t="s">
        <v>101</v>
      </c>
      <c r="T19" s="230" t="s">
        <v>71</v>
      </c>
      <c r="U19" s="353" t="s">
        <v>102</v>
      </c>
    </row>
    <row r="20" spans="1:21" s="268" customFormat="1" ht="84.75" customHeight="1" outlineLevel="1" x14ac:dyDescent="0.25">
      <c r="A20" s="229">
        <v>1.08</v>
      </c>
      <c r="B20" s="230" t="s">
        <v>94</v>
      </c>
      <c r="C20" s="230" t="s">
        <v>103</v>
      </c>
      <c r="D20" s="230" t="s">
        <v>58</v>
      </c>
      <c r="E20" s="230" t="s">
        <v>104</v>
      </c>
      <c r="F20" s="230" t="s">
        <v>105</v>
      </c>
      <c r="G20" s="235" t="s">
        <v>106</v>
      </c>
      <c r="H20" s="230" t="s">
        <v>78</v>
      </c>
      <c r="I20" s="230" t="s">
        <v>51</v>
      </c>
      <c r="J20" s="230" t="s">
        <v>107</v>
      </c>
      <c r="K20" s="231" t="s">
        <v>65</v>
      </c>
      <c r="L20" s="231" t="s">
        <v>63</v>
      </c>
      <c r="M20" s="231" t="s">
        <v>64</v>
      </c>
      <c r="N20" s="232" t="s">
        <v>66</v>
      </c>
      <c r="O20" s="215" t="s">
        <v>649</v>
      </c>
      <c r="P20" s="230" t="s">
        <v>649</v>
      </c>
      <c r="Q20" s="230" t="s">
        <v>99</v>
      </c>
      <c r="R20" s="230" t="s">
        <v>100</v>
      </c>
      <c r="S20" s="230" t="s">
        <v>101</v>
      </c>
      <c r="T20" s="230" t="s">
        <v>71</v>
      </c>
      <c r="U20" s="353" t="s">
        <v>102</v>
      </c>
    </row>
    <row r="21" spans="1:21" s="268" customFormat="1" ht="38.25" customHeight="1" outlineLevel="1" x14ac:dyDescent="0.25">
      <c r="A21" s="229">
        <v>1.0900000000000001</v>
      </c>
      <c r="B21" s="230" t="s">
        <v>94</v>
      </c>
      <c r="C21" s="230" t="s">
        <v>108</v>
      </c>
      <c r="D21" s="230" t="s">
        <v>58</v>
      </c>
      <c r="E21" s="230" t="s">
        <v>104</v>
      </c>
      <c r="F21" s="230" t="s">
        <v>109</v>
      </c>
      <c r="G21" s="235" t="s">
        <v>110</v>
      </c>
      <c r="H21" s="230" t="s">
        <v>78</v>
      </c>
      <c r="I21" s="230" t="s">
        <v>51</v>
      </c>
      <c r="J21" s="230" t="s">
        <v>107</v>
      </c>
      <c r="K21" s="231" t="s">
        <v>65</v>
      </c>
      <c r="L21" s="231" t="s">
        <v>63</v>
      </c>
      <c r="M21" s="231" t="s">
        <v>64</v>
      </c>
      <c r="N21" s="232" t="s">
        <v>66</v>
      </c>
      <c r="O21" s="215" t="s">
        <v>649</v>
      </c>
      <c r="P21" s="230" t="s">
        <v>649</v>
      </c>
      <c r="Q21" s="230" t="s">
        <v>99</v>
      </c>
      <c r="R21" s="230" t="s">
        <v>100</v>
      </c>
      <c r="S21" s="230" t="s">
        <v>101</v>
      </c>
      <c r="T21" s="230" t="s">
        <v>71</v>
      </c>
      <c r="U21" s="353" t="s">
        <v>102</v>
      </c>
    </row>
    <row r="22" spans="1:21" s="268" customFormat="1" ht="42.6" customHeight="1" outlineLevel="1" x14ac:dyDescent="0.25">
      <c r="A22" s="236">
        <v>1.1000000000000001</v>
      </c>
      <c r="B22" s="230" t="s">
        <v>94</v>
      </c>
      <c r="C22" s="235" t="s">
        <v>111</v>
      </c>
      <c r="D22" s="235" t="s">
        <v>58</v>
      </c>
      <c r="E22" s="235" t="s">
        <v>112</v>
      </c>
      <c r="F22" s="235" t="s">
        <v>113</v>
      </c>
      <c r="G22" s="235" t="s">
        <v>114</v>
      </c>
      <c r="H22" s="235" t="s">
        <v>78</v>
      </c>
      <c r="I22" s="235" t="s">
        <v>51</v>
      </c>
      <c r="J22" s="230" t="s">
        <v>115</v>
      </c>
      <c r="K22" s="231" t="s">
        <v>65</v>
      </c>
      <c r="L22" s="231" t="s">
        <v>63</v>
      </c>
      <c r="M22" s="231" t="s">
        <v>64</v>
      </c>
      <c r="N22" s="232" t="s">
        <v>66</v>
      </c>
      <c r="O22" s="215" t="s">
        <v>649</v>
      </c>
      <c r="P22" s="230" t="s">
        <v>649</v>
      </c>
      <c r="Q22" s="230" t="s">
        <v>99</v>
      </c>
      <c r="R22" s="230" t="s">
        <v>100</v>
      </c>
      <c r="S22" s="230" t="s">
        <v>101</v>
      </c>
      <c r="T22" s="230" t="s">
        <v>71</v>
      </c>
      <c r="U22" s="353" t="s">
        <v>102</v>
      </c>
    </row>
    <row r="23" spans="1:21" s="268" customFormat="1" ht="38.25" customHeight="1" outlineLevel="1" collapsed="1" x14ac:dyDescent="0.25">
      <c r="A23" s="431" t="s">
        <v>116</v>
      </c>
      <c r="B23" s="432"/>
      <c r="C23" s="432"/>
      <c r="D23" s="432"/>
      <c r="E23" s="432"/>
      <c r="F23" s="432"/>
      <c r="G23" s="432"/>
      <c r="H23" s="432"/>
      <c r="I23" s="432"/>
      <c r="J23" s="432"/>
      <c r="K23" s="432"/>
      <c r="L23" s="432"/>
      <c r="M23" s="432"/>
      <c r="N23" s="432"/>
      <c r="O23" s="432"/>
      <c r="P23" s="432"/>
      <c r="Q23" s="432"/>
      <c r="R23" s="432"/>
      <c r="S23" s="432"/>
      <c r="T23" s="432"/>
      <c r="U23" s="433"/>
    </row>
    <row r="24" spans="1:21" s="268" customFormat="1" ht="63.75" outlineLevel="1" x14ac:dyDescent="0.25">
      <c r="A24" s="237">
        <v>2.0099999999999998</v>
      </c>
      <c r="B24" s="14" t="s">
        <v>117</v>
      </c>
      <c r="C24" s="14" t="s">
        <v>118</v>
      </c>
      <c r="D24" s="14" t="s">
        <v>58</v>
      </c>
      <c r="E24" s="14" t="s">
        <v>119</v>
      </c>
      <c r="F24" s="14" t="s">
        <v>120</v>
      </c>
      <c r="G24" s="14" t="s">
        <v>121</v>
      </c>
      <c r="H24" s="14" t="s">
        <v>122</v>
      </c>
      <c r="I24" s="14" t="s">
        <v>53</v>
      </c>
      <c r="J24" s="14" t="s">
        <v>649</v>
      </c>
      <c r="K24" s="11"/>
      <c r="L24" s="11" t="s">
        <v>64</v>
      </c>
      <c r="M24" s="11" t="s">
        <v>65</v>
      </c>
      <c r="N24" s="12" t="s">
        <v>66</v>
      </c>
      <c r="O24" s="10">
        <v>3741</v>
      </c>
      <c r="P24" s="10" t="s">
        <v>649</v>
      </c>
      <c r="Q24" s="172" t="s">
        <v>123</v>
      </c>
      <c r="R24" s="172" t="s">
        <v>124</v>
      </c>
      <c r="S24" s="172" t="s">
        <v>125</v>
      </c>
      <c r="T24" s="172" t="s">
        <v>126</v>
      </c>
      <c r="U24" s="352" t="s">
        <v>127</v>
      </c>
    </row>
    <row r="25" spans="1:21" s="268" customFormat="1" ht="95.25" customHeight="1" outlineLevel="1" x14ac:dyDescent="0.25">
      <c r="A25" s="237">
        <f t="shared" ref="A25:A31" si="0">+A24+0.01</f>
        <v>2.0199999999999996</v>
      </c>
      <c r="B25" s="10" t="s">
        <v>128</v>
      </c>
      <c r="C25" s="10" t="s">
        <v>129</v>
      </c>
      <c r="D25" s="10" t="s">
        <v>58</v>
      </c>
      <c r="E25" s="10" t="s">
        <v>130</v>
      </c>
      <c r="F25" s="10" t="s">
        <v>131</v>
      </c>
      <c r="G25" s="10" t="s">
        <v>649</v>
      </c>
      <c r="H25" s="10" t="s">
        <v>132</v>
      </c>
      <c r="I25" s="10" t="s">
        <v>133</v>
      </c>
      <c r="J25" s="10" t="s">
        <v>134</v>
      </c>
      <c r="K25" s="11"/>
      <c r="L25" s="11" t="s">
        <v>63</v>
      </c>
      <c r="M25" s="11" t="s">
        <v>65</v>
      </c>
      <c r="N25" s="12" t="s">
        <v>66</v>
      </c>
      <c r="O25" s="10">
        <v>3741</v>
      </c>
      <c r="P25" s="10" t="s">
        <v>649</v>
      </c>
      <c r="Q25" s="172" t="s">
        <v>135</v>
      </c>
      <c r="R25" s="313" t="s">
        <v>124</v>
      </c>
      <c r="S25" s="134" t="s">
        <v>125</v>
      </c>
      <c r="T25" s="10" t="s">
        <v>136</v>
      </c>
      <c r="U25" s="354" t="s">
        <v>137</v>
      </c>
    </row>
    <row r="26" spans="1:21" s="268" customFormat="1" ht="128.25" customHeight="1" outlineLevel="1" x14ac:dyDescent="0.25">
      <c r="A26" s="237">
        <f t="shared" si="0"/>
        <v>2.0299999999999994</v>
      </c>
      <c r="B26" s="10" t="s">
        <v>128</v>
      </c>
      <c r="C26" s="10" t="s">
        <v>129</v>
      </c>
      <c r="D26" s="10" t="s">
        <v>58</v>
      </c>
      <c r="E26" s="10" t="s">
        <v>130</v>
      </c>
      <c r="F26" s="10" t="s">
        <v>138</v>
      </c>
      <c r="G26" s="10" t="s">
        <v>649</v>
      </c>
      <c r="H26" s="10" t="s">
        <v>139</v>
      </c>
      <c r="I26" s="10" t="s">
        <v>140</v>
      </c>
      <c r="J26" s="10" t="s">
        <v>141</v>
      </c>
      <c r="K26" s="11"/>
      <c r="L26" s="11" t="s">
        <v>63</v>
      </c>
      <c r="M26" s="11" t="s">
        <v>65</v>
      </c>
      <c r="N26" s="12" t="s">
        <v>66</v>
      </c>
      <c r="O26" s="10">
        <v>3741</v>
      </c>
      <c r="P26" s="163" t="s">
        <v>142</v>
      </c>
      <c r="Q26" s="172" t="s">
        <v>135</v>
      </c>
      <c r="R26" s="313" t="s">
        <v>124</v>
      </c>
      <c r="S26" s="134" t="s">
        <v>125</v>
      </c>
      <c r="T26" s="10" t="s">
        <v>136</v>
      </c>
      <c r="U26" s="354" t="s">
        <v>137</v>
      </c>
    </row>
    <row r="27" spans="1:21" s="268" customFormat="1" ht="99" customHeight="1" outlineLevel="1" x14ac:dyDescent="0.25">
      <c r="A27" s="151">
        <f t="shared" si="0"/>
        <v>2.0399999999999991</v>
      </c>
      <c r="B27" s="152" t="s">
        <v>143</v>
      </c>
      <c r="C27" s="152" t="s">
        <v>144</v>
      </c>
      <c r="D27" s="152" t="s">
        <v>58</v>
      </c>
      <c r="E27" s="152" t="s">
        <v>145</v>
      </c>
      <c r="F27" s="152" t="s">
        <v>146</v>
      </c>
      <c r="G27" s="152" t="s">
        <v>147</v>
      </c>
      <c r="H27" s="152" t="s">
        <v>148</v>
      </c>
      <c r="I27" s="154" t="s">
        <v>133</v>
      </c>
      <c r="J27" s="152" t="s">
        <v>149</v>
      </c>
      <c r="K27" s="155" t="s">
        <v>64</v>
      </c>
      <c r="L27" s="155" t="s">
        <v>63</v>
      </c>
      <c r="M27" s="155" t="s">
        <v>65</v>
      </c>
      <c r="N27" s="156" t="s">
        <v>66</v>
      </c>
      <c r="O27" s="154">
        <v>3741</v>
      </c>
      <c r="P27" s="170" t="s">
        <v>150</v>
      </c>
      <c r="Q27" s="173" t="s">
        <v>151</v>
      </c>
      <c r="R27" s="173" t="s">
        <v>124</v>
      </c>
      <c r="S27" s="173" t="s">
        <v>125</v>
      </c>
      <c r="T27" s="173" t="s">
        <v>152</v>
      </c>
      <c r="U27" s="351" t="s">
        <v>153</v>
      </c>
    </row>
    <row r="28" spans="1:21" s="268" customFormat="1" ht="106.5" customHeight="1" outlineLevel="1" x14ac:dyDescent="0.25">
      <c r="A28" s="151">
        <f t="shared" si="0"/>
        <v>2.0499999999999989</v>
      </c>
      <c r="B28" s="152" t="s">
        <v>143</v>
      </c>
      <c r="C28" s="152" t="s">
        <v>154</v>
      </c>
      <c r="D28" s="152" t="s">
        <v>155</v>
      </c>
      <c r="E28" s="152" t="s">
        <v>156</v>
      </c>
      <c r="F28" s="152" t="s">
        <v>113</v>
      </c>
      <c r="G28" s="152" t="s">
        <v>157</v>
      </c>
      <c r="H28" s="152" t="s">
        <v>78</v>
      </c>
      <c r="I28" s="154" t="s">
        <v>133</v>
      </c>
      <c r="J28" s="152" t="s">
        <v>158</v>
      </c>
      <c r="K28" s="155" t="s">
        <v>64</v>
      </c>
      <c r="L28" s="155" t="s">
        <v>63</v>
      </c>
      <c r="M28" s="155" t="s">
        <v>65</v>
      </c>
      <c r="N28" s="156" t="s">
        <v>66</v>
      </c>
      <c r="O28" s="154">
        <v>3741</v>
      </c>
      <c r="P28" s="170" t="s">
        <v>159</v>
      </c>
      <c r="Q28" s="173" t="s">
        <v>151</v>
      </c>
      <c r="R28" s="173" t="s">
        <v>124</v>
      </c>
      <c r="S28" s="173" t="s">
        <v>125</v>
      </c>
      <c r="T28" s="173" t="s">
        <v>152</v>
      </c>
      <c r="U28" s="351" t="s">
        <v>153</v>
      </c>
    </row>
    <row r="29" spans="1:21" s="268" customFormat="1" ht="42" customHeight="1" outlineLevel="1" x14ac:dyDescent="0.25">
      <c r="A29" s="151">
        <f t="shared" si="0"/>
        <v>2.0599999999999987</v>
      </c>
      <c r="B29" s="152" t="s">
        <v>143</v>
      </c>
      <c r="C29" s="152" t="s">
        <v>160</v>
      </c>
      <c r="D29" s="152" t="s">
        <v>58</v>
      </c>
      <c r="E29" s="152" t="s">
        <v>161</v>
      </c>
      <c r="F29" s="152" t="s">
        <v>162</v>
      </c>
      <c r="G29" s="160" t="s">
        <v>163</v>
      </c>
      <c r="H29" s="152" t="s">
        <v>78</v>
      </c>
      <c r="I29" s="154" t="s">
        <v>133</v>
      </c>
      <c r="J29" s="152" t="s">
        <v>649</v>
      </c>
      <c r="K29" s="155" t="s">
        <v>64</v>
      </c>
      <c r="L29" s="155" t="s">
        <v>63</v>
      </c>
      <c r="M29" s="155" t="s">
        <v>65</v>
      </c>
      <c r="N29" s="156" t="s">
        <v>66</v>
      </c>
      <c r="O29" s="154">
        <v>3741</v>
      </c>
      <c r="P29" s="159" t="s">
        <v>649</v>
      </c>
      <c r="Q29" s="173" t="s">
        <v>151</v>
      </c>
      <c r="R29" s="173" t="s">
        <v>124</v>
      </c>
      <c r="S29" s="173" t="s">
        <v>125</v>
      </c>
      <c r="T29" s="173" t="s">
        <v>152</v>
      </c>
      <c r="U29" s="351" t="s">
        <v>153</v>
      </c>
    </row>
    <row r="30" spans="1:21" s="268" customFormat="1" ht="117" customHeight="1" outlineLevel="1" x14ac:dyDescent="0.25">
      <c r="A30" s="239">
        <f t="shared" si="0"/>
        <v>2.0699999999999985</v>
      </c>
      <c r="B30" s="16" t="s">
        <v>164</v>
      </c>
      <c r="C30" s="14" t="s">
        <v>165</v>
      </c>
      <c r="D30" s="14" t="s">
        <v>58</v>
      </c>
      <c r="E30" s="14" t="s">
        <v>130</v>
      </c>
      <c r="F30" s="14" t="s">
        <v>120</v>
      </c>
      <c r="G30" s="14" t="s">
        <v>166</v>
      </c>
      <c r="H30" s="14" t="s">
        <v>167</v>
      </c>
      <c r="I30" s="14" t="s">
        <v>168</v>
      </c>
      <c r="J30" s="14" t="s">
        <v>169</v>
      </c>
      <c r="K30" s="11"/>
      <c r="L30" s="11" t="s">
        <v>64</v>
      </c>
      <c r="M30" s="11" t="s">
        <v>65</v>
      </c>
      <c r="N30" s="12" t="s">
        <v>66</v>
      </c>
      <c r="O30" s="10">
        <v>3721</v>
      </c>
      <c r="P30" s="10" t="s">
        <v>649</v>
      </c>
      <c r="Q30" s="10" t="s">
        <v>170</v>
      </c>
      <c r="R30" s="10" t="s">
        <v>124</v>
      </c>
      <c r="S30" s="10" t="s">
        <v>125</v>
      </c>
      <c r="T30" s="10" t="s">
        <v>126</v>
      </c>
      <c r="U30" s="352" t="s">
        <v>127</v>
      </c>
    </row>
    <row r="31" spans="1:21" s="268" customFormat="1" ht="81" customHeight="1" outlineLevel="1" x14ac:dyDescent="0.25">
      <c r="A31" s="239">
        <f t="shared" si="0"/>
        <v>2.0799999999999983</v>
      </c>
      <c r="B31" s="14" t="s">
        <v>171</v>
      </c>
      <c r="C31" s="14" t="s">
        <v>172</v>
      </c>
      <c r="D31" s="14" t="s">
        <v>155</v>
      </c>
      <c r="E31" s="14" t="s">
        <v>119</v>
      </c>
      <c r="F31" s="14" t="s">
        <v>173</v>
      </c>
      <c r="G31" s="14" t="s">
        <v>174</v>
      </c>
      <c r="H31" s="14" t="s">
        <v>175</v>
      </c>
      <c r="I31" s="14" t="s">
        <v>133</v>
      </c>
      <c r="J31" s="14" t="s">
        <v>649</v>
      </c>
      <c r="K31" s="11"/>
      <c r="L31" s="11" t="s">
        <v>64</v>
      </c>
      <c r="M31" s="11" t="s">
        <v>65</v>
      </c>
      <c r="N31" s="12" t="s">
        <v>66</v>
      </c>
      <c r="O31" s="10">
        <v>3721</v>
      </c>
      <c r="P31" s="10" t="s">
        <v>649</v>
      </c>
      <c r="Q31" s="10" t="s">
        <v>135</v>
      </c>
      <c r="R31" s="10" t="s">
        <v>124</v>
      </c>
      <c r="S31" s="10" t="s">
        <v>125</v>
      </c>
      <c r="T31" s="10" t="s">
        <v>176</v>
      </c>
      <c r="U31" s="352" t="s">
        <v>127</v>
      </c>
    </row>
    <row r="32" spans="1:21" s="267" customFormat="1" ht="38.25" customHeight="1" x14ac:dyDescent="0.25">
      <c r="A32" s="440" t="s">
        <v>177</v>
      </c>
      <c r="B32" s="450"/>
      <c r="C32" s="450"/>
      <c r="D32" s="450"/>
      <c r="E32" s="450"/>
      <c r="F32" s="450"/>
      <c r="G32" s="450"/>
      <c r="H32" s="450"/>
      <c r="I32" s="450"/>
      <c r="J32" s="450"/>
      <c r="K32" s="450"/>
      <c r="L32" s="450"/>
      <c r="M32" s="450"/>
      <c r="N32" s="450"/>
      <c r="O32" s="450"/>
      <c r="P32" s="450"/>
      <c r="Q32" s="450"/>
      <c r="R32" s="450"/>
      <c r="S32" s="450"/>
      <c r="T32" s="450"/>
      <c r="U32" s="451"/>
    </row>
    <row r="33" spans="1:21" s="268" customFormat="1" ht="68.25" hidden="1" customHeight="1" outlineLevel="1" x14ac:dyDescent="0.25">
      <c r="A33" s="236">
        <v>3.01</v>
      </c>
      <c r="B33" s="458" t="s">
        <v>178</v>
      </c>
      <c r="C33" s="230" t="s">
        <v>179</v>
      </c>
      <c r="D33" s="235" t="s">
        <v>155</v>
      </c>
      <c r="E33" s="230" t="s">
        <v>180</v>
      </c>
      <c r="F33" s="230" t="s">
        <v>181</v>
      </c>
      <c r="G33" s="230" t="s">
        <v>182</v>
      </c>
      <c r="H33" s="230" t="s">
        <v>183</v>
      </c>
      <c r="I33" s="230" t="s">
        <v>133</v>
      </c>
      <c r="J33" s="230"/>
      <c r="K33" s="231"/>
      <c r="L33" s="231" t="s">
        <v>64</v>
      </c>
      <c r="M33" s="231" t="s">
        <v>65</v>
      </c>
      <c r="N33" s="232" t="s">
        <v>66</v>
      </c>
      <c r="O33" s="215">
        <v>3711</v>
      </c>
      <c r="P33" s="230"/>
      <c r="Q33" s="230" t="s">
        <v>68</v>
      </c>
      <c r="R33" s="235" t="s">
        <v>124</v>
      </c>
      <c r="S33" s="235" t="s">
        <v>125</v>
      </c>
      <c r="T33" s="446" t="s">
        <v>184</v>
      </c>
      <c r="U33" s="467" t="s">
        <v>185</v>
      </c>
    </row>
    <row r="34" spans="1:21" ht="48" hidden="1" customHeight="1" outlineLevel="1" x14ac:dyDescent="0.25">
      <c r="A34" s="236">
        <f>+A33+0.01</f>
        <v>3.0199999999999996</v>
      </c>
      <c r="B34" s="458"/>
      <c r="C34" s="230" t="s">
        <v>186</v>
      </c>
      <c r="D34" s="235" t="s">
        <v>155</v>
      </c>
      <c r="E34" s="230" t="s">
        <v>180</v>
      </c>
      <c r="F34" s="230" t="s">
        <v>187</v>
      </c>
      <c r="G34" s="230" t="s">
        <v>182</v>
      </c>
      <c r="H34" s="230" t="s">
        <v>183</v>
      </c>
      <c r="I34" s="230" t="s">
        <v>133</v>
      </c>
      <c r="J34" s="230"/>
      <c r="K34" s="231"/>
      <c r="L34" s="231" t="s">
        <v>64</v>
      </c>
      <c r="M34" s="231" t="s">
        <v>65</v>
      </c>
      <c r="N34" s="232" t="s">
        <v>66</v>
      </c>
      <c r="O34" s="215">
        <v>3711</v>
      </c>
      <c r="P34" s="230"/>
      <c r="Q34" s="230" t="s">
        <v>68</v>
      </c>
      <c r="R34" s="235" t="s">
        <v>124</v>
      </c>
      <c r="S34" s="235" t="s">
        <v>125</v>
      </c>
      <c r="T34" s="446"/>
      <c r="U34" s="467"/>
    </row>
    <row r="35" spans="1:21" ht="12.75" hidden="1" customHeight="1" outlineLevel="1" x14ac:dyDescent="0.25">
      <c r="A35" s="236">
        <f t="shared" ref="A35:A51" si="1">+A34+0.01</f>
        <v>3.0299999999999994</v>
      </c>
      <c r="B35" s="458"/>
      <c r="C35" s="230" t="s">
        <v>188</v>
      </c>
      <c r="D35" s="235" t="s">
        <v>155</v>
      </c>
      <c r="E35" s="230" t="s">
        <v>180</v>
      </c>
      <c r="F35" s="230" t="s">
        <v>189</v>
      </c>
      <c r="G35" s="230" t="s">
        <v>182</v>
      </c>
      <c r="H35" s="230" t="s">
        <v>183</v>
      </c>
      <c r="I35" s="230" t="s">
        <v>133</v>
      </c>
      <c r="J35" s="230"/>
      <c r="K35" s="231"/>
      <c r="L35" s="231" t="s">
        <v>64</v>
      </c>
      <c r="M35" s="231" t="s">
        <v>65</v>
      </c>
      <c r="N35" s="232" t="s">
        <v>66</v>
      </c>
      <c r="O35" s="215">
        <v>3711</v>
      </c>
      <c r="P35" s="230"/>
      <c r="Q35" s="359"/>
      <c r="R35" s="359"/>
      <c r="S35" s="359"/>
      <c r="T35" s="359"/>
      <c r="U35" s="360"/>
    </row>
    <row r="36" spans="1:21" s="268" customFormat="1" ht="46.5" customHeight="1" collapsed="1" x14ac:dyDescent="0.25">
      <c r="A36" s="287">
        <f>+A34+0.01</f>
        <v>3.0299999999999994</v>
      </c>
      <c r="B36" s="201" t="s">
        <v>190</v>
      </c>
      <c r="C36" s="201" t="s">
        <v>191</v>
      </c>
      <c r="D36" s="201" t="s">
        <v>155</v>
      </c>
      <c r="E36" s="201" t="s">
        <v>192</v>
      </c>
      <c r="F36" s="201" t="s">
        <v>193</v>
      </c>
      <c r="G36" s="207" t="s">
        <v>194</v>
      </c>
      <c r="H36" s="201" t="s">
        <v>195</v>
      </c>
      <c r="I36" s="201" t="s">
        <v>196</v>
      </c>
      <c r="J36" s="201" t="s">
        <v>649</v>
      </c>
      <c r="K36" s="205"/>
      <c r="L36" s="205" t="s">
        <v>64</v>
      </c>
      <c r="M36" s="205" t="s">
        <v>65</v>
      </c>
      <c r="N36" s="206" t="s">
        <v>66</v>
      </c>
      <c r="O36" s="104">
        <v>3711</v>
      </c>
      <c r="P36" s="204" t="s">
        <v>649</v>
      </c>
      <c r="Q36" s="201" t="s">
        <v>135</v>
      </c>
      <c r="R36" s="201" t="s">
        <v>124</v>
      </c>
      <c r="S36" s="201" t="s">
        <v>125</v>
      </c>
      <c r="T36" s="375" t="s">
        <v>176</v>
      </c>
      <c r="U36" s="376" t="s">
        <v>197</v>
      </c>
    </row>
    <row r="37" spans="1:21" s="268" customFormat="1" ht="30" customHeight="1" x14ac:dyDescent="0.25">
      <c r="A37" s="287">
        <f t="shared" si="1"/>
        <v>3.0399999999999991</v>
      </c>
      <c r="B37" s="201" t="s">
        <v>190</v>
      </c>
      <c r="C37" s="201" t="s">
        <v>198</v>
      </c>
      <c r="D37" s="201" t="s">
        <v>155</v>
      </c>
      <c r="E37" s="201" t="s">
        <v>199</v>
      </c>
      <c r="F37" s="201" t="s">
        <v>200</v>
      </c>
      <c r="G37" s="201" t="s">
        <v>201</v>
      </c>
      <c r="H37" s="201" t="s">
        <v>195</v>
      </c>
      <c r="I37" s="201" t="s">
        <v>196</v>
      </c>
      <c r="J37" s="201" t="s">
        <v>649</v>
      </c>
      <c r="K37" s="205"/>
      <c r="L37" s="205" t="s">
        <v>64</v>
      </c>
      <c r="M37" s="205" t="s">
        <v>65</v>
      </c>
      <c r="N37" s="206" t="s">
        <v>66</v>
      </c>
      <c r="O37" s="104">
        <v>3711</v>
      </c>
      <c r="P37" s="204" t="s">
        <v>649</v>
      </c>
      <c r="Q37" s="201" t="s">
        <v>135</v>
      </c>
      <c r="R37" s="201" t="s">
        <v>124</v>
      </c>
      <c r="S37" s="201" t="s">
        <v>125</v>
      </c>
      <c r="T37" s="375" t="s">
        <v>176</v>
      </c>
      <c r="U37" s="376" t="s">
        <v>197</v>
      </c>
    </row>
    <row r="38" spans="1:21" s="268" customFormat="1" ht="47.25" customHeight="1" x14ac:dyDescent="0.25">
      <c r="A38" s="287">
        <f t="shared" si="1"/>
        <v>3.0499999999999989</v>
      </c>
      <c r="B38" s="201" t="s">
        <v>190</v>
      </c>
      <c r="C38" s="201" t="s">
        <v>202</v>
      </c>
      <c r="D38" s="201" t="s">
        <v>155</v>
      </c>
      <c r="E38" s="201" t="s">
        <v>199</v>
      </c>
      <c r="F38" s="201" t="s">
        <v>200</v>
      </c>
      <c r="G38" s="201" t="s">
        <v>203</v>
      </c>
      <c r="H38" s="201" t="s">
        <v>195</v>
      </c>
      <c r="I38" s="201" t="s">
        <v>196</v>
      </c>
      <c r="J38" s="201" t="s">
        <v>649</v>
      </c>
      <c r="K38" s="205"/>
      <c r="L38" s="205" t="s">
        <v>64</v>
      </c>
      <c r="M38" s="205" t="s">
        <v>65</v>
      </c>
      <c r="N38" s="206" t="s">
        <v>66</v>
      </c>
      <c r="O38" s="104">
        <v>3711</v>
      </c>
      <c r="P38" s="204" t="s">
        <v>649</v>
      </c>
      <c r="Q38" s="201" t="s">
        <v>135</v>
      </c>
      <c r="R38" s="201" t="s">
        <v>124</v>
      </c>
      <c r="S38" s="201" t="s">
        <v>125</v>
      </c>
      <c r="T38" s="375" t="s">
        <v>176</v>
      </c>
      <c r="U38" s="376" t="s">
        <v>197</v>
      </c>
    </row>
    <row r="39" spans="1:21" s="203" customFormat="1" ht="30" customHeight="1" x14ac:dyDescent="0.25">
      <c r="A39" s="287">
        <f t="shared" si="1"/>
        <v>3.0599999999999987</v>
      </c>
      <c r="B39" s="375" t="s">
        <v>204</v>
      </c>
      <c r="C39" s="201" t="s">
        <v>205</v>
      </c>
      <c r="D39" s="201" t="s">
        <v>155</v>
      </c>
      <c r="E39" s="201" t="s">
        <v>206</v>
      </c>
      <c r="F39" s="201" t="s">
        <v>207</v>
      </c>
      <c r="G39" s="207" t="s">
        <v>208</v>
      </c>
      <c r="H39" s="201" t="s">
        <v>195</v>
      </c>
      <c r="I39" s="204" t="s">
        <v>133</v>
      </c>
      <c r="J39" s="201" t="s">
        <v>649</v>
      </c>
      <c r="K39" s="205"/>
      <c r="L39" s="205" t="s">
        <v>64</v>
      </c>
      <c r="M39" s="205" t="s">
        <v>65</v>
      </c>
      <c r="N39" s="206" t="s">
        <v>66</v>
      </c>
      <c r="O39" s="104">
        <v>3711</v>
      </c>
      <c r="P39" s="204" t="s">
        <v>649</v>
      </c>
      <c r="Q39" s="201" t="s">
        <v>135</v>
      </c>
      <c r="R39" s="201" t="s">
        <v>124</v>
      </c>
      <c r="S39" s="201" t="s">
        <v>125</v>
      </c>
      <c r="T39" s="375" t="s">
        <v>176</v>
      </c>
      <c r="U39" s="376" t="s">
        <v>197</v>
      </c>
    </row>
    <row r="40" spans="1:21" s="203" customFormat="1" ht="30" customHeight="1" x14ac:dyDescent="0.25">
      <c r="A40" s="287">
        <f t="shared" si="1"/>
        <v>3.0699999999999985</v>
      </c>
      <c r="B40" s="375" t="s">
        <v>204</v>
      </c>
      <c r="C40" s="201" t="s">
        <v>209</v>
      </c>
      <c r="D40" s="201" t="s">
        <v>155</v>
      </c>
      <c r="E40" s="201" t="s">
        <v>210</v>
      </c>
      <c r="F40" s="201" t="s">
        <v>211</v>
      </c>
      <c r="G40" s="207" t="s">
        <v>212</v>
      </c>
      <c r="H40" s="201" t="s">
        <v>195</v>
      </c>
      <c r="I40" s="204" t="s">
        <v>133</v>
      </c>
      <c r="J40" s="201" t="s">
        <v>649</v>
      </c>
      <c r="K40" s="205"/>
      <c r="L40" s="205" t="s">
        <v>64</v>
      </c>
      <c r="M40" s="205" t="s">
        <v>65</v>
      </c>
      <c r="N40" s="206" t="s">
        <v>66</v>
      </c>
      <c r="O40" s="104">
        <v>3711</v>
      </c>
      <c r="P40" s="204" t="s">
        <v>649</v>
      </c>
      <c r="Q40" s="201" t="s">
        <v>135</v>
      </c>
      <c r="R40" s="201" t="s">
        <v>124</v>
      </c>
      <c r="S40" s="201" t="s">
        <v>125</v>
      </c>
      <c r="T40" s="375" t="s">
        <v>176</v>
      </c>
      <c r="U40" s="376" t="s">
        <v>197</v>
      </c>
    </row>
    <row r="41" spans="1:21" s="203" customFormat="1" ht="12.75" hidden="1" customHeight="1" x14ac:dyDescent="0.25">
      <c r="A41" s="287">
        <f t="shared" si="1"/>
        <v>3.0799999999999983</v>
      </c>
      <c r="B41" s="459" t="s">
        <v>213</v>
      </c>
      <c r="C41" s="201" t="s">
        <v>214</v>
      </c>
      <c r="D41" s="201" t="s">
        <v>155</v>
      </c>
      <c r="E41" s="201" t="s">
        <v>215</v>
      </c>
      <c r="F41" s="201" t="s">
        <v>216</v>
      </c>
      <c r="G41" s="207" t="s">
        <v>217</v>
      </c>
      <c r="H41" s="201" t="s">
        <v>132</v>
      </c>
      <c r="I41" s="204" t="s">
        <v>133</v>
      </c>
      <c r="J41" s="201"/>
      <c r="K41" s="205"/>
      <c r="L41" s="205" t="s">
        <v>64</v>
      </c>
      <c r="M41" s="205" t="s">
        <v>65</v>
      </c>
      <c r="N41" s="206" t="s">
        <v>66</v>
      </c>
      <c r="O41" s="104">
        <v>3711</v>
      </c>
      <c r="P41" s="204"/>
      <c r="Q41" s="201" t="s">
        <v>135</v>
      </c>
      <c r="R41" s="201" t="s">
        <v>124</v>
      </c>
      <c r="S41" s="201" t="s">
        <v>125</v>
      </c>
      <c r="T41" s="375" t="s">
        <v>176</v>
      </c>
      <c r="U41" s="376" t="s">
        <v>197</v>
      </c>
    </row>
    <row r="42" spans="1:21" s="203" customFormat="1" ht="12.75" hidden="1" customHeight="1" x14ac:dyDescent="0.25">
      <c r="A42" s="287">
        <f t="shared" si="1"/>
        <v>3.0899999999999981</v>
      </c>
      <c r="B42" s="459"/>
      <c r="C42" s="201" t="s">
        <v>218</v>
      </c>
      <c r="D42" s="201" t="s">
        <v>155</v>
      </c>
      <c r="E42" s="201" t="s">
        <v>219</v>
      </c>
      <c r="F42" s="201" t="s">
        <v>220</v>
      </c>
      <c r="G42" s="207" t="s">
        <v>221</v>
      </c>
      <c r="H42" s="201" t="s">
        <v>195</v>
      </c>
      <c r="I42" s="204" t="s">
        <v>133</v>
      </c>
      <c r="J42" s="201"/>
      <c r="K42" s="205"/>
      <c r="L42" s="205" t="s">
        <v>64</v>
      </c>
      <c r="M42" s="205" t="s">
        <v>65</v>
      </c>
      <c r="N42" s="206" t="s">
        <v>66</v>
      </c>
      <c r="O42" s="104">
        <v>3711</v>
      </c>
      <c r="P42" s="204"/>
      <c r="Q42" s="201" t="s">
        <v>135</v>
      </c>
      <c r="R42" s="201" t="s">
        <v>124</v>
      </c>
      <c r="S42" s="201" t="s">
        <v>125</v>
      </c>
      <c r="T42" s="375" t="s">
        <v>176</v>
      </c>
      <c r="U42" s="376" t="s">
        <v>197</v>
      </c>
    </row>
    <row r="43" spans="1:21" s="203" customFormat="1" ht="30" hidden="1" customHeight="1" x14ac:dyDescent="0.25">
      <c r="A43" s="287">
        <f t="shared" si="1"/>
        <v>3.0999999999999979</v>
      </c>
      <c r="B43" s="459"/>
      <c r="C43" s="201" t="s">
        <v>222</v>
      </c>
      <c r="D43" s="201" t="s">
        <v>155</v>
      </c>
      <c r="E43" s="201" t="s">
        <v>223</v>
      </c>
      <c r="F43" s="201" t="s">
        <v>224</v>
      </c>
      <c r="G43" s="207" t="s">
        <v>212</v>
      </c>
      <c r="H43" s="201" t="s">
        <v>195</v>
      </c>
      <c r="I43" s="204" t="s">
        <v>133</v>
      </c>
      <c r="J43" s="201"/>
      <c r="K43" s="205"/>
      <c r="L43" s="205" t="s">
        <v>64</v>
      </c>
      <c r="M43" s="205" t="s">
        <v>65</v>
      </c>
      <c r="N43" s="206" t="s">
        <v>66</v>
      </c>
      <c r="O43" s="104">
        <v>3711</v>
      </c>
      <c r="P43" s="204"/>
      <c r="Q43" s="201" t="s">
        <v>135</v>
      </c>
      <c r="R43" s="201" t="s">
        <v>124</v>
      </c>
      <c r="S43" s="201" t="s">
        <v>125</v>
      </c>
      <c r="T43" s="375" t="s">
        <v>176</v>
      </c>
      <c r="U43" s="376" t="s">
        <v>197</v>
      </c>
    </row>
    <row r="44" spans="1:21" s="203" customFormat="1" ht="45.75" customHeight="1" x14ac:dyDescent="0.25">
      <c r="A44" s="287">
        <f>+A40+0.01</f>
        <v>3.0799999999999983</v>
      </c>
      <c r="B44" s="201" t="s">
        <v>225</v>
      </c>
      <c r="C44" s="201" t="s">
        <v>226</v>
      </c>
      <c r="D44" s="201" t="s">
        <v>155</v>
      </c>
      <c r="E44" s="201" t="s">
        <v>227</v>
      </c>
      <c r="F44" s="201" t="s">
        <v>228</v>
      </c>
      <c r="G44" s="201" t="s">
        <v>229</v>
      </c>
      <c r="H44" s="201" t="s">
        <v>195</v>
      </c>
      <c r="I44" s="204" t="s">
        <v>133</v>
      </c>
      <c r="J44" s="201" t="s">
        <v>649</v>
      </c>
      <c r="K44" s="205"/>
      <c r="L44" s="205" t="s">
        <v>64</v>
      </c>
      <c r="M44" s="205" t="s">
        <v>65</v>
      </c>
      <c r="N44" s="206" t="s">
        <v>66</v>
      </c>
      <c r="O44" s="104">
        <v>3711</v>
      </c>
      <c r="P44" s="204" t="s">
        <v>649</v>
      </c>
      <c r="Q44" s="201" t="s">
        <v>135</v>
      </c>
      <c r="R44" s="201" t="s">
        <v>124</v>
      </c>
      <c r="S44" s="201" t="s">
        <v>125</v>
      </c>
      <c r="T44" s="375" t="s">
        <v>176</v>
      </c>
      <c r="U44" s="376" t="s">
        <v>197</v>
      </c>
    </row>
    <row r="45" spans="1:21" s="203" customFormat="1" ht="30" customHeight="1" x14ac:dyDescent="0.25">
      <c r="A45" s="287">
        <f t="shared" si="1"/>
        <v>3.0899999999999981</v>
      </c>
      <c r="B45" s="201" t="s">
        <v>230</v>
      </c>
      <c r="C45" s="201" t="s">
        <v>230</v>
      </c>
      <c r="D45" s="201" t="s">
        <v>155</v>
      </c>
      <c r="E45" s="201" t="s">
        <v>231</v>
      </c>
      <c r="F45" s="201" t="s">
        <v>193</v>
      </c>
      <c r="G45" s="208" t="s">
        <v>232</v>
      </c>
      <c r="H45" s="201" t="s">
        <v>195</v>
      </c>
      <c r="I45" s="204" t="s">
        <v>133</v>
      </c>
      <c r="J45" s="201" t="s">
        <v>649</v>
      </c>
      <c r="K45" s="205"/>
      <c r="L45" s="205" t="s">
        <v>64</v>
      </c>
      <c r="M45" s="205" t="s">
        <v>65</v>
      </c>
      <c r="N45" s="206" t="s">
        <v>66</v>
      </c>
      <c r="O45" s="104">
        <v>3711</v>
      </c>
      <c r="P45" s="204" t="s">
        <v>649</v>
      </c>
      <c r="Q45" s="201" t="s">
        <v>135</v>
      </c>
      <c r="R45" s="201" t="s">
        <v>124</v>
      </c>
      <c r="S45" s="201" t="s">
        <v>125</v>
      </c>
      <c r="T45" s="375" t="s">
        <v>176</v>
      </c>
      <c r="U45" s="376" t="s">
        <v>197</v>
      </c>
    </row>
    <row r="46" spans="1:21" s="203" customFormat="1" ht="89.25" hidden="1" customHeight="1" outlineLevel="1" x14ac:dyDescent="0.25">
      <c r="A46" s="236">
        <f t="shared" si="1"/>
        <v>3.0999999999999979</v>
      </c>
      <c r="B46" s="235" t="s">
        <v>233</v>
      </c>
      <c r="C46" s="235" t="s">
        <v>234</v>
      </c>
      <c r="D46" s="235" t="s">
        <v>155</v>
      </c>
      <c r="E46" s="235" t="s">
        <v>235</v>
      </c>
      <c r="F46" s="230" t="s">
        <v>236</v>
      </c>
      <c r="G46" s="235" t="s">
        <v>237</v>
      </c>
      <c r="H46" s="235" t="s">
        <v>78</v>
      </c>
      <c r="I46" s="230" t="s">
        <v>133</v>
      </c>
      <c r="J46" s="235" t="s">
        <v>238</v>
      </c>
      <c r="K46" s="231" t="s">
        <v>64</v>
      </c>
      <c r="L46" s="231" t="s">
        <v>63</v>
      </c>
      <c r="M46" s="231" t="s">
        <v>65</v>
      </c>
      <c r="N46" s="232" t="s">
        <v>66</v>
      </c>
      <c r="O46" s="215"/>
      <c r="P46" s="230"/>
      <c r="Q46" s="230" t="s">
        <v>99</v>
      </c>
      <c r="R46" s="230" t="s">
        <v>239</v>
      </c>
      <c r="S46" s="230" t="s">
        <v>101</v>
      </c>
      <c r="T46" s="230" t="s">
        <v>71</v>
      </c>
      <c r="U46" s="353" t="s">
        <v>102</v>
      </c>
    </row>
    <row r="47" spans="1:21" s="203" customFormat="1" ht="135" customHeight="1" collapsed="1" x14ac:dyDescent="0.25">
      <c r="A47" s="260">
        <f t="shared" si="1"/>
        <v>3.1099999999999977</v>
      </c>
      <c r="B47" s="261" t="s">
        <v>143</v>
      </c>
      <c r="C47" s="261" t="s">
        <v>144</v>
      </c>
      <c r="D47" s="261" t="s">
        <v>58</v>
      </c>
      <c r="E47" s="261" t="s">
        <v>145</v>
      </c>
      <c r="F47" s="261" t="s">
        <v>146</v>
      </c>
      <c r="G47" s="261" t="s">
        <v>147</v>
      </c>
      <c r="H47" s="261" t="s">
        <v>148</v>
      </c>
      <c r="I47" s="246" t="s">
        <v>133</v>
      </c>
      <c r="J47" s="261" t="s">
        <v>149</v>
      </c>
      <c r="K47" s="262" t="s">
        <v>64</v>
      </c>
      <c r="L47" s="262" t="s">
        <v>63</v>
      </c>
      <c r="M47" s="262" t="s">
        <v>65</v>
      </c>
      <c r="N47" s="263" t="s">
        <v>66</v>
      </c>
      <c r="O47" s="154">
        <v>3711</v>
      </c>
      <c r="P47" s="170" t="s">
        <v>150</v>
      </c>
      <c r="Q47" s="246" t="s">
        <v>151</v>
      </c>
      <c r="R47" s="246" t="s">
        <v>124</v>
      </c>
      <c r="S47" s="246" t="s">
        <v>125</v>
      </c>
      <c r="T47" s="377" t="s">
        <v>240</v>
      </c>
      <c r="U47" s="378" t="s">
        <v>153</v>
      </c>
    </row>
    <row r="48" spans="1:21" s="203" customFormat="1" ht="99.75" customHeight="1" x14ac:dyDescent="0.25">
      <c r="A48" s="260">
        <f t="shared" si="1"/>
        <v>3.1199999999999974</v>
      </c>
      <c r="B48" s="261" t="s">
        <v>143</v>
      </c>
      <c r="C48" s="261" t="s">
        <v>154</v>
      </c>
      <c r="D48" s="261" t="s">
        <v>155</v>
      </c>
      <c r="E48" s="261" t="s">
        <v>156</v>
      </c>
      <c r="F48" s="261" t="s">
        <v>113</v>
      </c>
      <c r="G48" s="261" t="s">
        <v>157</v>
      </c>
      <c r="H48" s="261" t="s">
        <v>78</v>
      </c>
      <c r="I48" s="246" t="s">
        <v>133</v>
      </c>
      <c r="J48" s="261" t="s">
        <v>158</v>
      </c>
      <c r="K48" s="262" t="s">
        <v>64</v>
      </c>
      <c r="L48" s="262" t="s">
        <v>63</v>
      </c>
      <c r="M48" s="262" t="s">
        <v>65</v>
      </c>
      <c r="N48" s="263" t="s">
        <v>66</v>
      </c>
      <c r="O48" s="154">
        <v>3711</v>
      </c>
      <c r="P48" s="170" t="s">
        <v>159</v>
      </c>
      <c r="Q48" s="246" t="s">
        <v>151</v>
      </c>
      <c r="R48" s="246" t="s">
        <v>124</v>
      </c>
      <c r="S48" s="246" t="s">
        <v>125</v>
      </c>
      <c r="T48" s="377" t="s">
        <v>240</v>
      </c>
      <c r="U48" s="378" t="s">
        <v>153</v>
      </c>
    </row>
    <row r="49" spans="1:21" s="203" customFormat="1" ht="53.25" customHeight="1" x14ac:dyDescent="0.25">
      <c r="A49" s="260">
        <f t="shared" si="1"/>
        <v>3.1299999999999972</v>
      </c>
      <c r="B49" s="261" t="s">
        <v>143</v>
      </c>
      <c r="C49" s="261" t="s">
        <v>160</v>
      </c>
      <c r="D49" s="261" t="s">
        <v>58</v>
      </c>
      <c r="E49" s="261" t="s">
        <v>161</v>
      </c>
      <c r="F49" s="261" t="s">
        <v>162</v>
      </c>
      <c r="G49" s="264" t="s">
        <v>241</v>
      </c>
      <c r="H49" s="261" t="s">
        <v>78</v>
      </c>
      <c r="I49" s="246" t="s">
        <v>133</v>
      </c>
      <c r="J49" s="261" t="s">
        <v>649</v>
      </c>
      <c r="K49" s="262" t="s">
        <v>64</v>
      </c>
      <c r="L49" s="262" t="s">
        <v>63</v>
      </c>
      <c r="M49" s="262" t="s">
        <v>65</v>
      </c>
      <c r="N49" s="263" t="s">
        <v>66</v>
      </c>
      <c r="O49" s="154">
        <v>3711</v>
      </c>
      <c r="P49" s="266" t="s">
        <v>649</v>
      </c>
      <c r="Q49" s="246" t="s">
        <v>151</v>
      </c>
      <c r="R49" s="246" t="s">
        <v>124</v>
      </c>
      <c r="S49" s="246" t="s">
        <v>125</v>
      </c>
      <c r="T49" s="377" t="s">
        <v>240</v>
      </c>
      <c r="U49" s="378" t="s">
        <v>153</v>
      </c>
    </row>
    <row r="50" spans="1:21" ht="67.5" customHeight="1" x14ac:dyDescent="0.25">
      <c r="A50" s="260">
        <f t="shared" si="1"/>
        <v>3.139999999999997</v>
      </c>
      <c r="B50" s="355" t="s">
        <v>242</v>
      </c>
      <c r="C50" s="261" t="s">
        <v>243</v>
      </c>
      <c r="D50" s="261" t="s">
        <v>58</v>
      </c>
      <c r="E50" s="261" t="s">
        <v>244</v>
      </c>
      <c r="F50" s="261" t="s">
        <v>649</v>
      </c>
      <c r="G50" s="265" t="s">
        <v>245</v>
      </c>
      <c r="H50" s="261" t="s">
        <v>246</v>
      </c>
      <c r="I50" s="246" t="s">
        <v>133</v>
      </c>
      <c r="J50" s="261" t="s">
        <v>649</v>
      </c>
      <c r="K50" s="262" t="s">
        <v>64</v>
      </c>
      <c r="L50" s="262" t="s">
        <v>63</v>
      </c>
      <c r="M50" s="262" t="s">
        <v>65</v>
      </c>
      <c r="N50" s="263" t="s">
        <v>66</v>
      </c>
      <c r="O50" s="154">
        <v>3711</v>
      </c>
      <c r="P50" s="170" t="s">
        <v>247</v>
      </c>
      <c r="Q50" s="246" t="s">
        <v>151</v>
      </c>
      <c r="R50" s="246" t="s">
        <v>124</v>
      </c>
      <c r="S50" s="246" t="s">
        <v>125</v>
      </c>
      <c r="T50" s="377" t="s">
        <v>71</v>
      </c>
      <c r="U50" s="378" t="s">
        <v>153</v>
      </c>
    </row>
    <row r="51" spans="1:21" s="203" customFormat="1" ht="50.1" customHeight="1" x14ac:dyDescent="0.25">
      <c r="A51" s="260">
        <f t="shared" si="1"/>
        <v>3.1499999999999968</v>
      </c>
      <c r="B51" s="355" t="s">
        <v>242</v>
      </c>
      <c r="C51" s="261" t="s">
        <v>248</v>
      </c>
      <c r="D51" s="261" t="s">
        <v>155</v>
      </c>
      <c r="E51" s="261" t="s">
        <v>244</v>
      </c>
      <c r="F51" s="261" t="s">
        <v>249</v>
      </c>
      <c r="G51" s="265" t="s">
        <v>250</v>
      </c>
      <c r="H51" s="261" t="s">
        <v>62</v>
      </c>
      <c r="I51" s="246" t="s">
        <v>53</v>
      </c>
      <c r="J51" s="261" t="s">
        <v>251</v>
      </c>
      <c r="K51" s="262" t="s">
        <v>64</v>
      </c>
      <c r="L51" s="262" t="s">
        <v>63</v>
      </c>
      <c r="M51" s="262" t="s">
        <v>65</v>
      </c>
      <c r="N51" s="263" t="s">
        <v>66</v>
      </c>
      <c r="O51" s="154">
        <v>3711</v>
      </c>
      <c r="P51" s="209" t="s">
        <v>252</v>
      </c>
      <c r="Q51" s="246" t="s">
        <v>151</v>
      </c>
      <c r="R51" s="246" t="s">
        <v>124</v>
      </c>
      <c r="S51" s="246" t="s">
        <v>125</v>
      </c>
      <c r="T51" s="377" t="s">
        <v>71</v>
      </c>
      <c r="U51" s="378" t="s">
        <v>153</v>
      </c>
    </row>
    <row r="52" spans="1:21" s="267" customFormat="1" ht="38.25" customHeight="1" x14ac:dyDescent="0.25">
      <c r="A52" s="447" t="s">
        <v>253</v>
      </c>
      <c r="B52" s="448"/>
      <c r="C52" s="448"/>
      <c r="D52" s="448"/>
      <c r="E52" s="448"/>
      <c r="F52" s="448"/>
      <c r="G52" s="448"/>
      <c r="H52" s="448"/>
      <c r="I52" s="448"/>
      <c r="J52" s="448"/>
      <c r="K52" s="448"/>
      <c r="L52" s="448"/>
      <c r="M52" s="448"/>
      <c r="N52" s="448"/>
      <c r="O52" s="448"/>
      <c r="P52" s="448"/>
      <c r="Q52" s="448"/>
      <c r="R52" s="448"/>
      <c r="S52" s="448"/>
      <c r="T52" s="448"/>
      <c r="U52" s="449"/>
    </row>
    <row r="53" spans="1:21" s="203" customFormat="1" ht="30" customHeight="1" x14ac:dyDescent="0.25">
      <c r="A53" s="284">
        <v>4.01</v>
      </c>
      <c r="B53" s="14" t="s">
        <v>254</v>
      </c>
      <c r="C53" s="14" t="s">
        <v>255</v>
      </c>
      <c r="D53" s="14" t="s">
        <v>58</v>
      </c>
      <c r="E53" s="14" t="s">
        <v>256</v>
      </c>
      <c r="F53" s="14" t="s">
        <v>193</v>
      </c>
      <c r="G53" s="17" t="s">
        <v>257</v>
      </c>
      <c r="H53" s="14" t="s">
        <v>120</v>
      </c>
      <c r="I53" s="10" t="s">
        <v>133</v>
      </c>
      <c r="J53" s="14" t="s">
        <v>649</v>
      </c>
      <c r="K53" s="11"/>
      <c r="L53" s="11" t="s">
        <v>63</v>
      </c>
      <c r="M53" s="11" t="s">
        <v>65</v>
      </c>
      <c r="N53" s="12" t="s">
        <v>66</v>
      </c>
      <c r="O53" s="104">
        <v>3711</v>
      </c>
      <c r="P53" s="134" t="s">
        <v>649</v>
      </c>
      <c r="Q53" s="361" t="s">
        <v>151</v>
      </c>
      <c r="R53" s="361" t="s">
        <v>124</v>
      </c>
      <c r="S53" s="361" t="s">
        <v>125</v>
      </c>
      <c r="T53" s="10" t="s">
        <v>71</v>
      </c>
      <c r="U53" s="178" t="s">
        <v>153</v>
      </c>
    </row>
    <row r="54" spans="1:21" s="203" customFormat="1" ht="30" customHeight="1" x14ac:dyDescent="0.25">
      <c r="A54" s="284">
        <f>+A53+0.01</f>
        <v>4.0199999999999996</v>
      </c>
      <c r="B54" s="14" t="s">
        <v>254</v>
      </c>
      <c r="C54" s="14" t="s">
        <v>258</v>
      </c>
      <c r="D54" s="14" t="s">
        <v>58</v>
      </c>
      <c r="E54" s="14" t="s">
        <v>259</v>
      </c>
      <c r="F54" s="14" t="s">
        <v>193</v>
      </c>
      <c r="G54" s="18" t="s">
        <v>260</v>
      </c>
      <c r="H54" s="14" t="s">
        <v>120</v>
      </c>
      <c r="I54" s="10" t="s">
        <v>133</v>
      </c>
      <c r="J54" s="14" t="s">
        <v>649</v>
      </c>
      <c r="K54" s="11"/>
      <c r="L54" s="11" t="s">
        <v>63</v>
      </c>
      <c r="M54" s="11" t="s">
        <v>65</v>
      </c>
      <c r="N54" s="12" t="s">
        <v>66</v>
      </c>
      <c r="O54" s="104">
        <v>3711</v>
      </c>
      <c r="P54" s="134" t="s">
        <v>649</v>
      </c>
      <c r="Q54" s="361" t="s">
        <v>151</v>
      </c>
      <c r="R54" s="361" t="s">
        <v>124</v>
      </c>
      <c r="S54" s="361" t="s">
        <v>125</v>
      </c>
      <c r="T54" s="10" t="s">
        <v>71</v>
      </c>
      <c r="U54" s="178" t="s">
        <v>153</v>
      </c>
    </row>
    <row r="55" spans="1:21" s="203" customFormat="1" ht="30" customHeight="1" x14ac:dyDescent="0.25">
      <c r="A55" s="284">
        <f t="shared" ref="A55:A57" si="2">+A54+0.01</f>
        <v>4.0299999999999994</v>
      </c>
      <c r="B55" s="14" t="s">
        <v>254</v>
      </c>
      <c r="C55" s="14" t="s">
        <v>261</v>
      </c>
      <c r="D55" s="14" t="s">
        <v>58</v>
      </c>
      <c r="E55" s="16" t="s">
        <v>256</v>
      </c>
      <c r="F55" s="14" t="s">
        <v>193</v>
      </c>
      <c r="G55" s="14" t="s">
        <v>262</v>
      </c>
      <c r="H55" s="14" t="s">
        <v>120</v>
      </c>
      <c r="I55" s="10" t="s">
        <v>133</v>
      </c>
      <c r="J55" s="14" t="s">
        <v>263</v>
      </c>
      <c r="K55" s="11"/>
      <c r="L55" s="11" t="s">
        <v>63</v>
      </c>
      <c r="M55" s="11" t="s">
        <v>65</v>
      </c>
      <c r="N55" s="12" t="s">
        <v>66</v>
      </c>
      <c r="O55" s="104">
        <v>3711</v>
      </c>
      <c r="P55" s="134" t="s">
        <v>649</v>
      </c>
      <c r="Q55" s="361" t="s">
        <v>151</v>
      </c>
      <c r="R55" s="361" t="s">
        <v>124</v>
      </c>
      <c r="S55" s="361" t="s">
        <v>125</v>
      </c>
      <c r="T55" s="10" t="s">
        <v>71</v>
      </c>
      <c r="U55" s="178" t="s">
        <v>153</v>
      </c>
    </row>
    <row r="56" spans="1:21" s="203" customFormat="1" ht="86.25" customHeight="1" x14ac:dyDescent="0.25">
      <c r="A56" s="284">
        <f t="shared" si="2"/>
        <v>4.0399999999999991</v>
      </c>
      <c r="B56" s="14" t="s">
        <v>254</v>
      </c>
      <c r="C56" s="14" t="s">
        <v>264</v>
      </c>
      <c r="D56" s="14" t="s">
        <v>58</v>
      </c>
      <c r="E56" s="14" t="s">
        <v>265</v>
      </c>
      <c r="F56" s="14" t="s">
        <v>266</v>
      </c>
      <c r="G56" s="35" t="s">
        <v>267</v>
      </c>
      <c r="H56" s="14" t="s">
        <v>120</v>
      </c>
      <c r="I56" s="10" t="s">
        <v>133</v>
      </c>
      <c r="J56" s="14" t="s">
        <v>268</v>
      </c>
      <c r="K56" s="11"/>
      <c r="L56" s="11" t="s">
        <v>63</v>
      </c>
      <c r="M56" s="11" t="s">
        <v>65</v>
      </c>
      <c r="N56" s="12" t="s">
        <v>66</v>
      </c>
      <c r="O56" s="104">
        <v>3711</v>
      </c>
      <c r="P56" s="134" t="s">
        <v>649</v>
      </c>
      <c r="Q56" s="361" t="s">
        <v>151</v>
      </c>
      <c r="R56" s="361" t="s">
        <v>124</v>
      </c>
      <c r="S56" s="361" t="s">
        <v>125</v>
      </c>
      <c r="T56" s="10" t="s">
        <v>71</v>
      </c>
      <c r="U56" s="178" t="s">
        <v>153</v>
      </c>
    </row>
    <row r="57" spans="1:21" s="203" customFormat="1" ht="63" customHeight="1" x14ac:dyDescent="0.25">
      <c r="A57" s="151">
        <f t="shared" si="2"/>
        <v>4.0499999999999989</v>
      </c>
      <c r="B57" s="14" t="s">
        <v>254</v>
      </c>
      <c r="C57" s="152" t="s">
        <v>269</v>
      </c>
      <c r="D57" s="152" t="s">
        <v>58</v>
      </c>
      <c r="E57" s="152" t="s">
        <v>270</v>
      </c>
      <c r="F57" s="152" t="s">
        <v>271</v>
      </c>
      <c r="G57" s="153" t="s">
        <v>272</v>
      </c>
      <c r="H57" s="152" t="s">
        <v>273</v>
      </c>
      <c r="I57" s="154" t="s">
        <v>53</v>
      </c>
      <c r="J57" s="152" t="s">
        <v>649</v>
      </c>
      <c r="K57" s="155"/>
      <c r="L57" s="155" t="s">
        <v>63</v>
      </c>
      <c r="M57" s="155" t="s">
        <v>65</v>
      </c>
      <c r="N57" s="156"/>
      <c r="O57" s="154">
        <v>3711</v>
      </c>
      <c r="P57" s="157" t="s">
        <v>649</v>
      </c>
      <c r="Q57" s="362" t="s">
        <v>151</v>
      </c>
      <c r="R57" s="362" t="s">
        <v>124</v>
      </c>
      <c r="S57" s="362" t="s">
        <v>125</v>
      </c>
      <c r="T57" s="154" t="s">
        <v>71</v>
      </c>
      <c r="U57" s="363" t="s">
        <v>153</v>
      </c>
    </row>
    <row r="58" spans="1:21" s="203" customFormat="1" ht="63" hidden="1" customHeight="1" outlineLevel="1" x14ac:dyDescent="0.25">
      <c r="A58" s="241">
        <v>4.0599999999999987</v>
      </c>
      <c r="B58" s="226" t="s">
        <v>274</v>
      </c>
      <c r="C58" s="226" t="s">
        <v>275</v>
      </c>
      <c r="D58" s="226" t="s">
        <v>58</v>
      </c>
      <c r="E58" s="226" t="s">
        <v>276</v>
      </c>
      <c r="F58" s="226" t="s">
        <v>277</v>
      </c>
      <c r="G58" s="242" t="s">
        <v>278</v>
      </c>
      <c r="H58" s="226" t="s">
        <v>279</v>
      </c>
      <c r="I58" s="219" t="s">
        <v>280</v>
      </c>
      <c r="J58" s="226"/>
      <c r="K58" s="243"/>
      <c r="L58" s="243"/>
      <c r="M58" s="243"/>
      <c r="N58" s="244" t="s">
        <v>66</v>
      </c>
      <c r="O58" s="238"/>
      <c r="P58" s="238"/>
      <c r="Q58" s="219" t="s">
        <v>281</v>
      </c>
      <c r="R58" s="219" t="s">
        <v>282</v>
      </c>
      <c r="S58" s="219" t="s">
        <v>125</v>
      </c>
      <c r="T58" s="219" t="s">
        <v>283</v>
      </c>
      <c r="U58" s="247" t="s">
        <v>102</v>
      </c>
    </row>
    <row r="59" spans="1:21" s="268" customFormat="1" ht="45" customHeight="1" collapsed="1" thickBot="1" x14ac:dyDescent="0.3">
      <c r="A59" s="464" t="s">
        <v>284</v>
      </c>
      <c r="B59" s="465"/>
      <c r="C59" s="465"/>
      <c r="D59" s="465"/>
      <c r="E59" s="465"/>
      <c r="F59" s="465"/>
      <c r="G59" s="465"/>
      <c r="H59" s="465"/>
      <c r="I59" s="465"/>
      <c r="J59" s="465"/>
      <c r="K59" s="465"/>
      <c r="L59" s="465"/>
      <c r="M59" s="465"/>
      <c r="N59" s="465"/>
      <c r="O59" s="465"/>
      <c r="P59" s="465"/>
      <c r="Q59" s="465"/>
      <c r="R59" s="465"/>
      <c r="S59" s="465"/>
      <c r="T59" s="465"/>
      <c r="U59" s="466"/>
    </row>
    <row r="60" spans="1:21" ht="13.5" thickBot="1" x14ac:dyDescent="0.3">
      <c r="O60" s="203"/>
    </row>
    <row r="61" spans="1:21" ht="13.5" thickBot="1" x14ac:dyDescent="0.3">
      <c r="A61" s="364" t="s">
        <v>285</v>
      </c>
      <c r="B61" s="365"/>
      <c r="C61" s="365"/>
      <c r="D61" s="365"/>
      <c r="E61" s="365"/>
      <c r="F61" s="365"/>
      <c r="G61" s="365"/>
      <c r="H61" s="199" t="s">
        <v>58</v>
      </c>
      <c r="I61" s="365" t="s">
        <v>286</v>
      </c>
      <c r="J61" s="460" t="s">
        <v>287</v>
      </c>
      <c r="K61" s="460"/>
      <c r="L61" s="460"/>
      <c r="M61" s="460"/>
      <c r="N61" s="461"/>
      <c r="P61" s="366"/>
    </row>
    <row r="62" spans="1:21" x14ac:dyDescent="0.25">
      <c r="A62" s="367"/>
      <c r="H62" s="368"/>
      <c r="I62" s="369"/>
      <c r="J62" s="462"/>
      <c r="K62" s="462"/>
      <c r="L62" s="462"/>
      <c r="M62" s="462"/>
      <c r="N62" s="463"/>
      <c r="O62" s="366"/>
      <c r="P62" s="366"/>
    </row>
    <row r="63" spans="1:21" x14ac:dyDescent="0.25">
      <c r="A63" s="367" t="s">
        <v>288</v>
      </c>
      <c r="D63" s="357" t="s">
        <v>289</v>
      </c>
      <c r="G63" s="357" t="s">
        <v>290</v>
      </c>
      <c r="H63" s="26" t="s">
        <v>291</v>
      </c>
      <c r="I63" s="371" t="s">
        <v>292</v>
      </c>
      <c r="J63" s="454" t="s">
        <v>293</v>
      </c>
      <c r="K63" s="454"/>
      <c r="L63" s="454"/>
      <c r="M63" s="454"/>
      <c r="N63" s="455"/>
      <c r="O63" s="366"/>
      <c r="P63" s="366"/>
    </row>
    <row r="64" spans="1:21" x14ac:dyDescent="0.25">
      <c r="A64" s="367"/>
      <c r="H64" s="368"/>
      <c r="I64" s="369"/>
      <c r="J64" s="454"/>
      <c r="K64" s="454"/>
      <c r="L64" s="454"/>
      <c r="M64" s="454"/>
      <c r="N64" s="455"/>
      <c r="O64" s="366"/>
      <c r="P64" s="366"/>
    </row>
    <row r="65" spans="1:16" x14ac:dyDescent="0.25">
      <c r="A65" s="452" t="s">
        <v>294</v>
      </c>
      <c r="B65" s="453"/>
      <c r="C65" s="453"/>
      <c r="D65" s="357" t="s">
        <v>289</v>
      </c>
      <c r="G65" s="357" t="s">
        <v>290</v>
      </c>
      <c r="H65" s="28" t="s">
        <v>155</v>
      </c>
      <c r="I65" s="357" t="s">
        <v>295</v>
      </c>
      <c r="J65" s="454" t="s">
        <v>296</v>
      </c>
      <c r="K65" s="454"/>
      <c r="L65" s="454"/>
      <c r="M65" s="454"/>
      <c r="N65" s="455"/>
      <c r="O65" s="366"/>
      <c r="P65" s="366"/>
    </row>
    <row r="66" spans="1:16" ht="13.5" thickBot="1" x14ac:dyDescent="0.3">
      <c r="A66" s="372"/>
      <c r="B66" s="373"/>
      <c r="C66" s="373"/>
      <c r="D66" s="373"/>
      <c r="E66" s="373"/>
      <c r="F66" s="373"/>
      <c r="G66" s="373"/>
      <c r="H66" s="374"/>
      <c r="I66" s="373"/>
      <c r="J66" s="456"/>
      <c r="K66" s="456"/>
      <c r="L66" s="456"/>
      <c r="M66" s="456"/>
      <c r="N66" s="457"/>
      <c r="O66" s="366"/>
      <c r="P66" s="366"/>
    </row>
    <row r="67" spans="1:16" x14ac:dyDescent="0.25">
      <c r="O67" s="366"/>
    </row>
  </sheetData>
  <autoFilter ref="A10:U59" xr:uid="{DF439493-26CE-48BA-9DA7-277495715DBD}"/>
  <mergeCells count="42">
    <mergeCell ref="T33:T34"/>
    <mergeCell ref="A52:U52"/>
    <mergeCell ref="A32:U32"/>
    <mergeCell ref="A65:C65"/>
    <mergeCell ref="J65:N66"/>
    <mergeCell ref="B33:B35"/>
    <mergeCell ref="B41:B43"/>
    <mergeCell ref="J61:N62"/>
    <mergeCell ref="J63:N64"/>
    <mergeCell ref="A59:U59"/>
    <mergeCell ref="U33:U34"/>
    <mergeCell ref="A23:U23"/>
    <mergeCell ref="A5:B7"/>
    <mergeCell ref="C5:D7"/>
    <mergeCell ref="E5:G7"/>
    <mergeCell ref="H5:I5"/>
    <mergeCell ref="H6:I6"/>
    <mergeCell ref="H7:I7"/>
    <mergeCell ref="A11:U11"/>
    <mergeCell ref="S8:S9"/>
    <mergeCell ref="A8:A9"/>
    <mergeCell ref="B8:B9"/>
    <mergeCell ref="C8:F8"/>
    <mergeCell ref="G8:G9"/>
    <mergeCell ref="H8:H9"/>
    <mergeCell ref="I8:I9"/>
    <mergeCell ref="J8:J9"/>
    <mergeCell ref="A1:B4"/>
    <mergeCell ref="C1:D4"/>
    <mergeCell ref="E1:E2"/>
    <mergeCell ref="H1:J1"/>
    <mergeCell ref="H2:I2"/>
    <mergeCell ref="E3:G4"/>
    <mergeCell ref="H3:I3"/>
    <mergeCell ref="H4:I4"/>
    <mergeCell ref="T8:T9"/>
    <mergeCell ref="U8:U9"/>
    <mergeCell ref="K8:N8"/>
    <mergeCell ref="P8:P9"/>
    <mergeCell ref="Q8:Q9"/>
    <mergeCell ref="R8:R9"/>
    <mergeCell ref="O8:O9"/>
  </mergeCells>
  <conditionalFormatting sqref="K12:M22">
    <cfRule type="cellIs" dxfId="72" priority="1" stopIfTrue="1" operator="equal">
      <formula>"R"</formula>
    </cfRule>
    <cfRule type="cellIs" dxfId="71" priority="2" operator="equal">
      <formula>"A"</formula>
    </cfRule>
    <cfRule type="cellIs" dxfId="70" priority="3" operator="equal">
      <formula>"I"</formula>
    </cfRule>
  </conditionalFormatting>
  <conditionalFormatting sqref="K24:M31">
    <cfRule type="containsBlanks" dxfId="69" priority="15" stopIfTrue="1">
      <formula>LEN(TRIM(K24))=0</formula>
    </cfRule>
    <cfRule type="cellIs" dxfId="68" priority="16" operator="equal">
      <formula>"R"</formula>
    </cfRule>
    <cfRule type="cellIs" dxfId="67" priority="17" operator="equal">
      <formula>"A"</formula>
    </cfRule>
    <cfRule type="cellIs" dxfId="66" priority="18" operator="equal">
      <formula>"I"</formula>
    </cfRule>
  </conditionalFormatting>
  <conditionalFormatting sqref="K33:M51">
    <cfRule type="containsBlanks" dxfId="65" priority="11" stopIfTrue="1">
      <formula>LEN(TRIM(K33))=0</formula>
    </cfRule>
    <cfRule type="cellIs" dxfId="64" priority="12" operator="equal">
      <formula>"R"</formula>
    </cfRule>
    <cfRule type="cellIs" dxfId="63" priority="13" operator="equal">
      <formula>"A"</formula>
    </cfRule>
    <cfRule type="cellIs" dxfId="62" priority="14" operator="equal">
      <formula>"I"</formula>
    </cfRule>
  </conditionalFormatting>
  <conditionalFormatting sqref="K53:M58">
    <cfRule type="containsBlanks" dxfId="61" priority="4" stopIfTrue="1">
      <formula>LEN(TRIM(K53))=0</formula>
    </cfRule>
    <cfRule type="cellIs" dxfId="60" priority="5" operator="equal">
      <formula>"R"</formula>
    </cfRule>
    <cfRule type="cellIs" dxfId="59" priority="6" operator="equal">
      <formula>"A"</formula>
    </cfRule>
    <cfRule type="cellIs" dxfId="58" priority="7" operator="equal">
      <formula>"I"</formula>
    </cfRule>
  </conditionalFormatting>
  <dataValidations disablePrompts="1" count="1">
    <dataValidation type="list" allowBlank="1" showInputMessage="1" showErrorMessage="1" sqref="Q33:Q34" xr:uid="{E7409C3C-87AD-411C-A129-3609CFC3AD85}">
      <formula1>$R$11:$R$15</formula1>
    </dataValidation>
  </dataValidations>
  <printOptions horizontalCentered="1"/>
  <pageMargins left="0.19685039370078741" right="0.19685039370078741" top="0.74803149606299213" bottom="0.74803149606299213" header="0.31496062992125984" footer="0.31496062992125984"/>
  <pageSetup paperSize="9" scale="53"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E3F07-39FE-4F66-9435-C6446AF9C9D4}">
  <sheetPr>
    <tabColor rgb="FF92D050"/>
  </sheetPr>
  <dimension ref="A1:X55"/>
  <sheetViews>
    <sheetView topLeftCell="A38" zoomScale="85" zoomScaleNormal="85" zoomScaleSheetLayoutView="70" workbookViewId="0">
      <selection activeCell="A47" sqref="A47:U47"/>
    </sheetView>
  </sheetViews>
  <sheetFormatPr defaultColWidth="9.140625" defaultRowHeight="12.75" outlineLevelRow="1" outlineLevelCol="1" x14ac:dyDescent="0.25"/>
  <cols>
    <col min="1" max="1" width="9.140625" style="19" customWidth="1"/>
    <col min="2" max="2" width="14.28515625" style="19" customWidth="1"/>
    <col min="3" max="3" width="17.140625" style="19" customWidth="1"/>
    <col min="4" max="4" width="9.140625" style="19" customWidth="1"/>
    <col min="5" max="5" width="25.5703125" style="19" customWidth="1"/>
    <col min="6" max="6" width="18" style="19" customWidth="1"/>
    <col min="7" max="7" width="37.42578125" style="33" customWidth="1"/>
    <col min="8" max="8" width="10.5703125" style="19" customWidth="1"/>
    <col min="9" max="9" width="14.140625" style="19" customWidth="1"/>
    <col min="10" max="10" width="30.140625" style="19" customWidth="1"/>
    <col min="11" max="11" width="7.42578125" style="19" hidden="1" customWidth="1" outlineLevel="1"/>
    <col min="12" max="12" width="9.42578125" style="19" hidden="1" customWidth="1" outlineLevel="1"/>
    <col min="13" max="13" width="8.42578125" style="19" hidden="1" customWidth="1" outlineLevel="1"/>
    <col min="14" max="14" width="9.42578125" style="19" hidden="1" customWidth="1" outlineLevel="1"/>
    <col min="15" max="15" width="10.85546875" style="19" customWidth="1" collapsed="1"/>
    <col min="16" max="16" width="20" style="33" customWidth="1"/>
    <col min="17" max="17" width="10.85546875" style="13" customWidth="1"/>
    <col min="18" max="18" width="12.7109375" style="13" customWidth="1"/>
    <col min="19" max="19" width="12.5703125" style="13" customWidth="1"/>
    <col min="20" max="20" width="10.42578125" style="19" customWidth="1"/>
    <col min="21" max="21" width="13.42578125" style="33" customWidth="1"/>
    <col min="22" max="22" width="9.140625" style="19" customWidth="1"/>
    <col min="23" max="24" width="22.85546875" style="3" customWidth="1"/>
    <col min="25" max="16384" width="9.140625" style="19"/>
  </cols>
  <sheetData>
    <row r="1" spans="1:24" s="3" customFormat="1" ht="18" customHeight="1" x14ac:dyDescent="0.25">
      <c r="A1" s="476"/>
      <c r="B1" s="476"/>
      <c r="C1" s="476"/>
      <c r="D1" s="476"/>
      <c r="E1" s="477" t="s">
        <v>10</v>
      </c>
      <c r="F1" s="141" t="s">
        <v>11</v>
      </c>
      <c r="G1" s="140"/>
      <c r="H1" s="478" t="s">
        <v>12</v>
      </c>
      <c r="I1" s="478"/>
      <c r="J1" s="478"/>
      <c r="K1" s="142" t="s">
        <v>13</v>
      </c>
      <c r="L1" s="142" t="s">
        <v>14</v>
      </c>
      <c r="M1" s="142" t="s">
        <v>15</v>
      </c>
      <c r="N1" s="142" t="s">
        <v>16</v>
      </c>
      <c r="O1" s="200"/>
      <c r="P1" s="169"/>
      <c r="Q1" s="195"/>
      <c r="R1" s="195"/>
      <c r="S1" s="195"/>
      <c r="T1" s="143"/>
      <c r="U1" s="140"/>
    </row>
    <row r="2" spans="1:24" s="3" customFormat="1" ht="18" customHeight="1" x14ac:dyDescent="0.25">
      <c r="A2" s="476"/>
      <c r="B2" s="476"/>
      <c r="C2" s="476"/>
      <c r="D2" s="476"/>
      <c r="E2" s="477"/>
      <c r="F2" s="141" t="s">
        <v>17</v>
      </c>
      <c r="G2" s="140"/>
      <c r="H2" s="475" t="s">
        <v>18</v>
      </c>
      <c r="I2" s="475"/>
      <c r="J2" s="165" t="s">
        <v>19</v>
      </c>
      <c r="K2" s="144">
        <v>45516</v>
      </c>
      <c r="L2" s="145">
        <v>45505</v>
      </c>
      <c r="M2" s="144">
        <v>45620</v>
      </c>
      <c r="N2" s="145">
        <v>45692</v>
      </c>
      <c r="O2" s="201"/>
      <c r="P2" s="146"/>
      <c r="Q2" s="146"/>
      <c r="R2" s="146"/>
      <c r="S2" s="146"/>
      <c r="T2" s="146"/>
      <c r="U2" s="140"/>
    </row>
    <row r="3" spans="1:24" s="3" customFormat="1" ht="18" customHeight="1" x14ac:dyDescent="0.25">
      <c r="A3" s="476"/>
      <c r="B3" s="476"/>
      <c r="C3" s="476"/>
      <c r="D3" s="476"/>
      <c r="E3" s="475" t="s">
        <v>20</v>
      </c>
      <c r="F3" s="475"/>
      <c r="G3" s="475"/>
      <c r="H3" s="475" t="s">
        <v>21</v>
      </c>
      <c r="I3" s="475"/>
      <c r="J3" s="165" t="s">
        <v>22</v>
      </c>
      <c r="K3" s="144"/>
      <c r="L3" s="145">
        <v>45537</v>
      </c>
      <c r="M3" s="144"/>
      <c r="N3" s="145">
        <v>45692</v>
      </c>
      <c r="O3" s="201"/>
      <c r="P3" s="146"/>
      <c r="Q3" s="146"/>
      <c r="R3" s="146"/>
      <c r="S3" s="146"/>
      <c r="T3" s="146"/>
      <c r="U3" s="140"/>
    </row>
    <row r="4" spans="1:24" s="3" customFormat="1" ht="18" customHeight="1" x14ac:dyDescent="0.25">
      <c r="A4" s="476"/>
      <c r="B4" s="476"/>
      <c r="C4" s="476"/>
      <c r="D4" s="476"/>
      <c r="E4" s="475"/>
      <c r="F4" s="475"/>
      <c r="G4" s="475"/>
      <c r="H4" s="475" t="s">
        <v>23</v>
      </c>
      <c r="I4" s="475"/>
      <c r="J4" s="165" t="s">
        <v>24</v>
      </c>
      <c r="K4" s="144">
        <v>45523</v>
      </c>
      <c r="L4" s="145">
        <v>45537</v>
      </c>
      <c r="M4" s="144">
        <v>45620</v>
      </c>
      <c r="N4" s="145">
        <v>45692</v>
      </c>
      <c r="O4" s="201"/>
      <c r="P4" s="146"/>
      <c r="Q4" s="146"/>
      <c r="R4" s="146"/>
      <c r="S4" s="146"/>
      <c r="T4" s="146"/>
      <c r="U4" s="140"/>
    </row>
    <row r="5" spans="1:24" s="3" customFormat="1" ht="18" customHeight="1" x14ac:dyDescent="0.25">
      <c r="A5" s="468" t="s">
        <v>25</v>
      </c>
      <c r="B5" s="469"/>
      <c r="C5" s="471" t="s">
        <v>26</v>
      </c>
      <c r="D5" s="471"/>
      <c r="E5" s="473" t="s">
        <v>27</v>
      </c>
      <c r="F5" s="473"/>
      <c r="G5" s="473"/>
      <c r="H5" s="475" t="s">
        <v>28</v>
      </c>
      <c r="I5" s="475"/>
      <c r="J5" s="165" t="s">
        <v>29</v>
      </c>
      <c r="K5" s="144"/>
      <c r="L5" s="145">
        <v>45537</v>
      </c>
      <c r="M5" s="144"/>
      <c r="N5" s="145">
        <v>45692</v>
      </c>
      <c r="O5" s="201"/>
      <c r="P5" s="146"/>
      <c r="Q5" s="146"/>
      <c r="R5" s="146"/>
      <c r="S5" s="146"/>
      <c r="T5" s="146"/>
      <c r="U5" s="140"/>
    </row>
    <row r="6" spans="1:24" s="3" customFormat="1" ht="18" customHeight="1" x14ac:dyDescent="0.25">
      <c r="A6" s="468"/>
      <c r="B6" s="469"/>
      <c r="C6" s="471"/>
      <c r="D6" s="471"/>
      <c r="E6" s="473"/>
      <c r="F6" s="473"/>
      <c r="G6" s="473"/>
      <c r="H6" s="475" t="s">
        <v>30</v>
      </c>
      <c r="I6" s="475"/>
      <c r="J6" s="165" t="s">
        <v>19</v>
      </c>
      <c r="K6" s="144"/>
      <c r="L6" s="145">
        <v>45538</v>
      </c>
      <c r="M6" s="144"/>
      <c r="N6" s="145">
        <v>45692</v>
      </c>
      <c r="O6" s="201"/>
      <c r="P6" s="146"/>
      <c r="Q6" s="146"/>
      <c r="R6" s="146"/>
      <c r="S6" s="146"/>
      <c r="T6" s="146"/>
      <c r="U6" s="140"/>
    </row>
    <row r="7" spans="1:24" s="3" customFormat="1" ht="18" customHeight="1" x14ac:dyDescent="0.25">
      <c r="A7" s="470"/>
      <c r="B7" s="470"/>
      <c r="C7" s="472"/>
      <c r="D7" s="472"/>
      <c r="E7" s="474"/>
      <c r="F7" s="474"/>
      <c r="G7" s="474"/>
      <c r="H7" s="479" t="s">
        <v>31</v>
      </c>
      <c r="I7" s="479"/>
      <c r="J7" s="166" t="s">
        <v>32</v>
      </c>
      <c r="K7" s="147"/>
      <c r="L7" s="148">
        <v>45538</v>
      </c>
      <c r="M7" s="148"/>
      <c r="N7" s="148">
        <v>45692</v>
      </c>
      <c r="O7" s="202"/>
      <c r="P7" s="149"/>
      <c r="Q7" s="149"/>
      <c r="R7" s="149"/>
      <c r="S7" s="149"/>
      <c r="T7" s="149"/>
      <c r="U7" s="150"/>
    </row>
    <row r="8" spans="1:24" s="7" customFormat="1" ht="43.5" customHeight="1" x14ac:dyDescent="0.25">
      <c r="A8" s="506" t="s">
        <v>33</v>
      </c>
      <c r="B8" s="502" t="s">
        <v>34</v>
      </c>
      <c r="C8" s="508" t="s">
        <v>35</v>
      </c>
      <c r="D8" s="509"/>
      <c r="E8" s="509"/>
      <c r="F8" s="510"/>
      <c r="G8" s="504" t="s">
        <v>36</v>
      </c>
      <c r="H8" s="504" t="s">
        <v>37</v>
      </c>
      <c r="I8" s="504" t="s">
        <v>38</v>
      </c>
      <c r="J8" s="502" t="s">
        <v>39</v>
      </c>
      <c r="K8" s="504" t="s">
        <v>40</v>
      </c>
      <c r="L8" s="504"/>
      <c r="M8" s="504"/>
      <c r="N8" s="504"/>
      <c r="O8" s="425" t="s">
        <v>41</v>
      </c>
      <c r="P8" s="425" t="s">
        <v>42</v>
      </c>
      <c r="Q8" s="425" t="s">
        <v>43</v>
      </c>
      <c r="R8" s="425" t="s">
        <v>297</v>
      </c>
      <c r="S8" s="425" t="s">
        <v>298</v>
      </c>
      <c r="T8" s="425" t="s">
        <v>45</v>
      </c>
      <c r="U8" s="500" t="s">
        <v>46</v>
      </c>
      <c r="W8" s="88"/>
      <c r="X8" s="88"/>
    </row>
    <row r="9" spans="1:24" s="7" customFormat="1" ht="43.5" customHeight="1" x14ac:dyDescent="0.25">
      <c r="A9" s="507"/>
      <c r="B9" s="503"/>
      <c r="C9" s="138" t="s">
        <v>47</v>
      </c>
      <c r="D9" s="138" t="s">
        <v>48</v>
      </c>
      <c r="E9" s="138" t="s">
        <v>49</v>
      </c>
      <c r="F9" s="138" t="s">
        <v>50</v>
      </c>
      <c r="G9" s="505"/>
      <c r="H9" s="505"/>
      <c r="I9" s="505"/>
      <c r="J9" s="503"/>
      <c r="K9" s="139" t="s">
        <v>51</v>
      </c>
      <c r="L9" s="139" t="s">
        <v>52</v>
      </c>
      <c r="M9" s="139" t="s">
        <v>53</v>
      </c>
      <c r="N9" s="139" t="s">
        <v>54</v>
      </c>
      <c r="O9" s="426"/>
      <c r="P9" s="426"/>
      <c r="Q9" s="426"/>
      <c r="R9" s="426"/>
      <c r="S9" s="426"/>
      <c r="T9" s="426"/>
      <c r="U9" s="501"/>
      <c r="W9" s="88"/>
      <c r="X9" s="88"/>
    </row>
    <row r="10" spans="1:24" s="7" customFormat="1" x14ac:dyDescent="0.25">
      <c r="A10" s="187"/>
      <c r="B10" s="188"/>
      <c r="C10" s="189"/>
      <c r="D10" s="189"/>
      <c r="E10" s="189"/>
      <c r="F10" s="189"/>
      <c r="G10" s="189"/>
      <c r="H10" s="189"/>
      <c r="I10" s="189"/>
      <c r="J10" s="188"/>
      <c r="K10" s="190"/>
      <c r="L10" s="190"/>
      <c r="M10" s="190"/>
      <c r="N10" s="190"/>
      <c r="O10" s="191"/>
      <c r="P10" s="191"/>
      <c r="Q10" s="192"/>
      <c r="R10" s="192"/>
      <c r="S10" s="192"/>
      <c r="T10" s="192"/>
      <c r="U10" s="193"/>
      <c r="W10" s="88"/>
      <c r="X10" s="88"/>
    </row>
    <row r="11" spans="1:24" s="13" customFormat="1" ht="20.100000000000001" customHeight="1" outlineLevel="1" x14ac:dyDescent="0.25">
      <c r="A11" s="480" t="s">
        <v>299</v>
      </c>
      <c r="B11" s="481"/>
      <c r="C11" s="481"/>
      <c r="D11" s="481"/>
      <c r="E11" s="481"/>
      <c r="F11" s="481"/>
      <c r="G11" s="481"/>
      <c r="H11" s="481"/>
      <c r="I11" s="481"/>
      <c r="J11" s="481"/>
      <c r="K11" s="481"/>
      <c r="L11" s="481"/>
      <c r="M11" s="481"/>
      <c r="N11" s="481"/>
      <c r="O11" s="481"/>
      <c r="P11" s="481"/>
      <c r="Q11" s="481"/>
      <c r="R11" s="481"/>
      <c r="S11" s="481"/>
      <c r="T11" s="481"/>
      <c r="U11" s="482"/>
      <c r="W11" s="88"/>
      <c r="X11" s="88"/>
    </row>
    <row r="12" spans="1:24" s="13" customFormat="1" ht="157.5" customHeight="1" outlineLevel="1" x14ac:dyDescent="0.25">
      <c r="A12" s="271">
        <v>2.0099999999999998</v>
      </c>
      <c r="B12" s="272" t="s">
        <v>117</v>
      </c>
      <c r="C12" s="273" t="s">
        <v>118</v>
      </c>
      <c r="D12" s="273" t="s">
        <v>58</v>
      </c>
      <c r="E12" s="273" t="s">
        <v>119</v>
      </c>
      <c r="F12" s="273" t="s">
        <v>120</v>
      </c>
      <c r="G12" s="273" t="s">
        <v>121</v>
      </c>
      <c r="H12" s="273" t="s">
        <v>122</v>
      </c>
      <c r="I12" s="273" t="s">
        <v>53</v>
      </c>
      <c r="J12" s="272" t="s">
        <v>649</v>
      </c>
      <c r="K12" s="274"/>
      <c r="L12" s="274" t="s">
        <v>64</v>
      </c>
      <c r="M12" s="274" t="s">
        <v>65</v>
      </c>
      <c r="N12" s="275" t="s">
        <v>66</v>
      </c>
      <c r="O12" s="276">
        <v>3741</v>
      </c>
      <c r="P12" s="276" t="s">
        <v>649</v>
      </c>
      <c r="Q12" s="276" t="s">
        <v>300</v>
      </c>
      <c r="R12" s="276" t="s">
        <v>301</v>
      </c>
      <c r="S12" s="276" t="s">
        <v>125</v>
      </c>
      <c r="T12" s="276" t="s">
        <v>302</v>
      </c>
      <c r="U12" s="277" t="s">
        <v>649</v>
      </c>
      <c r="W12" s="88"/>
      <c r="X12" s="88"/>
    </row>
    <row r="13" spans="1:24" s="13" customFormat="1" ht="119.45" customHeight="1" outlineLevel="1" x14ac:dyDescent="0.25">
      <c r="A13" s="271">
        <f t="shared" ref="A13:A19" si="0">+A12+0.01</f>
        <v>2.0199999999999996</v>
      </c>
      <c r="B13" s="381" t="s">
        <v>128</v>
      </c>
      <c r="C13" s="381" t="s">
        <v>129</v>
      </c>
      <c r="D13" s="381" t="s">
        <v>58</v>
      </c>
      <c r="E13" s="381" t="s">
        <v>130</v>
      </c>
      <c r="F13" s="276" t="s">
        <v>131</v>
      </c>
      <c r="G13" s="276" t="s">
        <v>649</v>
      </c>
      <c r="H13" s="276" t="s">
        <v>132</v>
      </c>
      <c r="I13" s="276" t="s">
        <v>133</v>
      </c>
      <c r="J13" s="276" t="s">
        <v>134</v>
      </c>
      <c r="K13" s="274"/>
      <c r="L13" s="274" t="s">
        <v>63</v>
      </c>
      <c r="M13" s="274" t="s">
        <v>65</v>
      </c>
      <c r="N13" s="275" t="s">
        <v>66</v>
      </c>
      <c r="O13" s="276">
        <v>3741</v>
      </c>
      <c r="P13" s="276" t="s">
        <v>649</v>
      </c>
      <c r="Q13" s="276" t="s">
        <v>135</v>
      </c>
      <c r="R13" s="276" t="s">
        <v>301</v>
      </c>
      <c r="S13" s="276" t="s">
        <v>125</v>
      </c>
      <c r="T13" s="382" t="s">
        <v>136</v>
      </c>
      <c r="U13" s="383" t="s">
        <v>303</v>
      </c>
      <c r="W13" s="88"/>
      <c r="X13" s="88"/>
    </row>
    <row r="14" spans="1:24" s="13" customFormat="1" ht="156.75" customHeight="1" outlineLevel="1" x14ac:dyDescent="0.25">
      <c r="A14" s="271">
        <f t="shared" si="0"/>
        <v>2.0299999999999994</v>
      </c>
      <c r="B14" s="381" t="s">
        <v>128</v>
      </c>
      <c r="C14" s="381" t="s">
        <v>129</v>
      </c>
      <c r="D14" s="381" t="s">
        <v>58</v>
      </c>
      <c r="E14" s="381" t="s">
        <v>130</v>
      </c>
      <c r="F14" s="276" t="s">
        <v>138</v>
      </c>
      <c r="G14" s="276" t="s">
        <v>649</v>
      </c>
      <c r="H14" s="276" t="s">
        <v>139</v>
      </c>
      <c r="I14" s="276" t="s">
        <v>140</v>
      </c>
      <c r="J14" s="276" t="s">
        <v>141</v>
      </c>
      <c r="K14" s="274"/>
      <c r="L14" s="274" t="s">
        <v>63</v>
      </c>
      <c r="M14" s="274" t="s">
        <v>65</v>
      </c>
      <c r="N14" s="275" t="s">
        <v>66</v>
      </c>
      <c r="O14" s="276">
        <v>3741</v>
      </c>
      <c r="P14" s="276" t="s">
        <v>142</v>
      </c>
      <c r="Q14" s="276" t="s">
        <v>135</v>
      </c>
      <c r="R14" s="276" t="s">
        <v>301</v>
      </c>
      <c r="S14" s="276" t="s">
        <v>125</v>
      </c>
      <c r="T14" s="382" t="s">
        <v>136</v>
      </c>
      <c r="U14" s="383" t="s">
        <v>303</v>
      </c>
      <c r="V14" s="185" t="s">
        <v>304</v>
      </c>
      <c r="W14" s="88"/>
      <c r="X14" s="88"/>
    </row>
    <row r="15" spans="1:24" s="13" customFormat="1" ht="99" customHeight="1" outlineLevel="1" x14ac:dyDescent="0.25">
      <c r="A15" s="271">
        <f t="shared" si="0"/>
        <v>2.0399999999999991</v>
      </c>
      <c r="B15" s="386" t="s">
        <v>143</v>
      </c>
      <c r="C15" s="273" t="s">
        <v>144</v>
      </c>
      <c r="D15" s="273" t="s">
        <v>58</v>
      </c>
      <c r="E15" s="273" t="s">
        <v>145</v>
      </c>
      <c r="F15" s="273" t="s">
        <v>146</v>
      </c>
      <c r="G15" s="273" t="s">
        <v>147</v>
      </c>
      <c r="H15" s="273" t="s">
        <v>148</v>
      </c>
      <c r="I15" s="276" t="s">
        <v>133</v>
      </c>
      <c r="J15" s="273" t="s">
        <v>149</v>
      </c>
      <c r="K15" s="274" t="s">
        <v>64</v>
      </c>
      <c r="L15" s="274" t="s">
        <v>63</v>
      </c>
      <c r="M15" s="274" t="s">
        <v>65</v>
      </c>
      <c r="N15" s="275" t="s">
        <v>66</v>
      </c>
      <c r="O15" s="278">
        <v>3741</v>
      </c>
      <c r="P15" s="279" t="s">
        <v>150</v>
      </c>
      <c r="Q15" s="280" t="s">
        <v>151</v>
      </c>
      <c r="R15" s="280" t="s">
        <v>301</v>
      </c>
      <c r="S15" s="280" t="s">
        <v>125</v>
      </c>
      <c r="T15" s="385" t="s">
        <v>71</v>
      </c>
      <c r="U15" s="384" t="s">
        <v>153</v>
      </c>
      <c r="V15" s="185" t="s">
        <v>304</v>
      </c>
      <c r="W15" s="88"/>
      <c r="X15" s="88"/>
    </row>
    <row r="16" spans="1:24" s="13" customFormat="1" ht="106.5" customHeight="1" outlineLevel="1" x14ac:dyDescent="0.25">
      <c r="A16" s="271">
        <f t="shared" si="0"/>
        <v>2.0499999999999989</v>
      </c>
      <c r="B16" s="386" t="s">
        <v>143</v>
      </c>
      <c r="C16" s="273" t="s">
        <v>154</v>
      </c>
      <c r="D16" s="273" t="s">
        <v>155</v>
      </c>
      <c r="E16" s="273" t="s">
        <v>156</v>
      </c>
      <c r="F16" s="273" t="s">
        <v>113</v>
      </c>
      <c r="G16" s="273" t="s">
        <v>157</v>
      </c>
      <c r="H16" s="273" t="s">
        <v>78</v>
      </c>
      <c r="I16" s="276" t="s">
        <v>133</v>
      </c>
      <c r="J16" s="273" t="s">
        <v>158</v>
      </c>
      <c r="K16" s="274" t="s">
        <v>64</v>
      </c>
      <c r="L16" s="274" t="s">
        <v>63</v>
      </c>
      <c r="M16" s="274" t="s">
        <v>65</v>
      </c>
      <c r="N16" s="275" t="s">
        <v>66</v>
      </c>
      <c r="O16" s="278">
        <v>3741</v>
      </c>
      <c r="P16" s="279">
        <v>5000</v>
      </c>
      <c r="Q16" s="280" t="s">
        <v>151</v>
      </c>
      <c r="R16" s="280" t="s">
        <v>301</v>
      </c>
      <c r="S16" s="280" t="s">
        <v>125</v>
      </c>
      <c r="T16" s="385" t="s">
        <v>71</v>
      </c>
      <c r="U16" s="384" t="s">
        <v>153</v>
      </c>
      <c r="V16" s="185" t="s">
        <v>305</v>
      </c>
      <c r="W16" s="88"/>
      <c r="X16" s="88"/>
    </row>
    <row r="17" spans="1:24" s="13" customFormat="1" ht="42" customHeight="1" outlineLevel="1" x14ac:dyDescent="0.25">
      <c r="A17" s="271">
        <f t="shared" si="0"/>
        <v>2.0599999999999987</v>
      </c>
      <c r="B17" s="386" t="s">
        <v>143</v>
      </c>
      <c r="C17" s="273" t="s">
        <v>160</v>
      </c>
      <c r="D17" s="273" t="s">
        <v>58</v>
      </c>
      <c r="E17" s="273" t="s">
        <v>161</v>
      </c>
      <c r="F17" s="273" t="s">
        <v>162</v>
      </c>
      <c r="G17" s="281" t="s">
        <v>163</v>
      </c>
      <c r="H17" s="273" t="s">
        <v>78</v>
      </c>
      <c r="I17" s="276" t="s">
        <v>133</v>
      </c>
      <c r="J17" s="272" t="s">
        <v>649</v>
      </c>
      <c r="K17" s="274" t="s">
        <v>64</v>
      </c>
      <c r="L17" s="274" t="s">
        <v>63</v>
      </c>
      <c r="M17" s="274" t="s">
        <v>65</v>
      </c>
      <c r="N17" s="275" t="s">
        <v>66</v>
      </c>
      <c r="O17" s="278">
        <v>3741</v>
      </c>
      <c r="P17" s="279" t="s">
        <v>649</v>
      </c>
      <c r="Q17" s="280" t="s">
        <v>151</v>
      </c>
      <c r="R17" s="280" t="s">
        <v>301</v>
      </c>
      <c r="S17" s="280" t="s">
        <v>125</v>
      </c>
      <c r="T17" s="385" t="s">
        <v>71</v>
      </c>
      <c r="U17" s="384" t="s">
        <v>153</v>
      </c>
      <c r="V17" s="185" t="s">
        <v>305</v>
      </c>
      <c r="W17" s="88"/>
      <c r="X17" s="88"/>
    </row>
    <row r="18" spans="1:24" s="13" customFormat="1" ht="106.5" customHeight="1" outlineLevel="1" x14ac:dyDescent="0.25">
      <c r="A18" s="282">
        <f t="shared" si="0"/>
        <v>2.0699999999999985</v>
      </c>
      <c r="B18" s="273" t="s">
        <v>164</v>
      </c>
      <c r="C18" s="273" t="s">
        <v>165</v>
      </c>
      <c r="D18" s="273" t="s">
        <v>58</v>
      </c>
      <c r="E18" s="273" t="s">
        <v>130</v>
      </c>
      <c r="F18" s="273" t="s">
        <v>120</v>
      </c>
      <c r="G18" s="273" t="s">
        <v>166</v>
      </c>
      <c r="H18" s="273" t="s">
        <v>167</v>
      </c>
      <c r="I18" s="273" t="s">
        <v>168</v>
      </c>
      <c r="J18" s="283" t="s">
        <v>169</v>
      </c>
      <c r="K18" s="274"/>
      <c r="L18" s="274" t="s">
        <v>64</v>
      </c>
      <c r="M18" s="274" t="s">
        <v>65</v>
      </c>
      <c r="N18" s="275" t="s">
        <v>66</v>
      </c>
      <c r="O18" s="276">
        <v>3721</v>
      </c>
      <c r="P18" s="276" t="s">
        <v>649</v>
      </c>
      <c r="Q18" s="276" t="s">
        <v>300</v>
      </c>
      <c r="R18" s="276" t="s">
        <v>301</v>
      </c>
      <c r="S18" s="276" t="s">
        <v>125</v>
      </c>
      <c r="T18" s="276" t="s">
        <v>126</v>
      </c>
      <c r="U18" s="383" t="s">
        <v>127</v>
      </c>
      <c r="W18" s="88"/>
      <c r="X18" s="88"/>
    </row>
    <row r="19" spans="1:24" s="13" customFormat="1" ht="76.5" outlineLevel="1" x14ac:dyDescent="0.25">
      <c r="A19" s="282">
        <f t="shared" si="0"/>
        <v>2.0799999999999983</v>
      </c>
      <c r="B19" s="273" t="s">
        <v>171</v>
      </c>
      <c r="C19" s="273" t="s">
        <v>172</v>
      </c>
      <c r="D19" s="273" t="s">
        <v>155</v>
      </c>
      <c r="E19" s="273" t="s">
        <v>119</v>
      </c>
      <c r="F19" s="273" t="s">
        <v>173</v>
      </c>
      <c r="G19" s="273" t="s">
        <v>174</v>
      </c>
      <c r="H19" s="273" t="s">
        <v>175</v>
      </c>
      <c r="I19" s="273" t="s">
        <v>133</v>
      </c>
      <c r="J19" s="272" t="s">
        <v>649</v>
      </c>
      <c r="K19" s="274"/>
      <c r="L19" s="274" t="s">
        <v>64</v>
      </c>
      <c r="M19" s="274" t="s">
        <v>65</v>
      </c>
      <c r="N19" s="275" t="s">
        <v>66</v>
      </c>
      <c r="O19" s="276">
        <v>3721</v>
      </c>
      <c r="P19" s="276" t="s">
        <v>649</v>
      </c>
      <c r="Q19" s="276" t="s">
        <v>135</v>
      </c>
      <c r="R19" s="276" t="s">
        <v>301</v>
      </c>
      <c r="S19" s="276" t="s">
        <v>125</v>
      </c>
      <c r="T19" s="276" t="s">
        <v>306</v>
      </c>
      <c r="U19" s="383" t="s">
        <v>127</v>
      </c>
      <c r="W19" s="88"/>
      <c r="X19" s="88"/>
    </row>
    <row r="20" spans="1:24" s="9" customFormat="1" ht="20.100000000000001" customHeight="1" x14ac:dyDescent="0.25">
      <c r="A20" s="497" t="s">
        <v>307</v>
      </c>
      <c r="B20" s="498"/>
      <c r="C20" s="498"/>
      <c r="D20" s="498"/>
      <c r="E20" s="498"/>
      <c r="F20" s="498"/>
      <c r="G20" s="498"/>
      <c r="H20" s="498"/>
      <c r="I20" s="498"/>
      <c r="J20" s="498"/>
      <c r="K20" s="498"/>
      <c r="L20" s="498"/>
      <c r="M20" s="498"/>
      <c r="N20" s="498"/>
      <c r="O20" s="498"/>
      <c r="P20" s="498"/>
      <c r="Q20" s="498"/>
      <c r="R20" s="498"/>
      <c r="S20" s="498"/>
      <c r="T20" s="498"/>
      <c r="U20" s="499"/>
      <c r="W20" s="89"/>
      <c r="X20" s="89"/>
    </row>
    <row r="21" spans="1:24" s="13" customFormat="1" ht="51" hidden="1" outlineLevel="1" x14ac:dyDescent="0.25">
      <c r="A21" s="224">
        <v>3.01</v>
      </c>
      <c r="B21" s="493" t="s">
        <v>178</v>
      </c>
      <c r="C21" s="215" t="s">
        <v>308</v>
      </c>
      <c r="D21" s="223" t="s">
        <v>155</v>
      </c>
      <c r="E21" s="215" t="s">
        <v>180</v>
      </c>
      <c r="F21" s="215" t="s">
        <v>181</v>
      </c>
      <c r="G21" s="215" t="s">
        <v>182</v>
      </c>
      <c r="H21" s="215" t="s">
        <v>183</v>
      </c>
      <c r="I21" s="215" t="s">
        <v>133</v>
      </c>
      <c r="J21" s="216"/>
      <c r="K21" s="217"/>
      <c r="L21" s="217" t="s">
        <v>64</v>
      </c>
      <c r="M21" s="217" t="s">
        <v>65</v>
      </c>
      <c r="N21" s="218" t="s">
        <v>66</v>
      </c>
      <c r="O21" s="215"/>
      <c r="P21" s="215"/>
      <c r="Q21" s="219" t="s">
        <v>68</v>
      </c>
      <c r="R21" s="219" t="s">
        <v>301</v>
      </c>
      <c r="S21" s="219" t="s">
        <v>125</v>
      </c>
      <c r="T21" s="511" t="s">
        <v>184</v>
      </c>
      <c r="U21" s="514" t="s">
        <v>185</v>
      </c>
      <c r="W21" s="88"/>
      <c r="X21" s="88"/>
    </row>
    <row r="22" spans="1:24" ht="51" hidden="1" outlineLevel="1" x14ac:dyDescent="0.25">
      <c r="A22" s="224">
        <f>+A21+0.01</f>
        <v>3.0199999999999996</v>
      </c>
      <c r="B22" s="493"/>
      <c r="C22" s="215" t="s">
        <v>186</v>
      </c>
      <c r="D22" s="223" t="s">
        <v>155</v>
      </c>
      <c r="E22" s="215" t="s">
        <v>180</v>
      </c>
      <c r="F22" s="215" t="s">
        <v>187</v>
      </c>
      <c r="G22" s="215" t="s">
        <v>182</v>
      </c>
      <c r="H22" s="215" t="s">
        <v>183</v>
      </c>
      <c r="I22" s="215" t="s">
        <v>133</v>
      </c>
      <c r="J22" s="216"/>
      <c r="K22" s="217"/>
      <c r="L22" s="217" t="s">
        <v>64</v>
      </c>
      <c r="M22" s="217" t="s">
        <v>65</v>
      </c>
      <c r="N22" s="218" t="s">
        <v>66</v>
      </c>
      <c r="O22" s="215"/>
      <c r="P22" s="215"/>
      <c r="Q22" s="219" t="s">
        <v>68</v>
      </c>
      <c r="R22" s="219" t="s">
        <v>301</v>
      </c>
      <c r="S22" s="219" t="s">
        <v>125</v>
      </c>
      <c r="T22" s="512"/>
      <c r="U22" s="515"/>
    </row>
    <row r="23" spans="1:24" ht="51" hidden="1" outlineLevel="1" x14ac:dyDescent="0.25">
      <c r="A23" s="224">
        <f t="shared" ref="A23:A39" si="1">+A22+0.01</f>
        <v>3.0299999999999994</v>
      </c>
      <c r="B23" s="493"/>
      <c r="C23" s="215" t="s">
        <v>188</v>
      </c>
      <c r="D23" s="223" t="s">
        <v>155</v>
      </c>
      <c r="E23" s="215" t="s">
        <v>180</v>
      </c>
      <c r="F23" s="215" t="s">
        <v>189</v>
      </c>
      <c r="G23" s="215" t="s">
        <v>182</v>
      </c>
      <c r="H23" s="215" t="s">
        <v>183</v>
      </c>
      <c r="I23" s="215" t="s">
        <v>133</v>
      </c>
      <c r="J23" s="216"/>
      <c r="K23" s="217"/>
      <c r="L23" s="217" t="s">
        <v>64</v>
      </c>
      <c r="M23" s="217" t="s">
        <v>65</v>
      </c>
      <c r="N23" s="218" t="s">
        <v>66</v>
      </c>
      <c r="O23" s="215"/>
      <c r="P23" s="215"/>
      <c r="Q23" s="219" t="s">
        <v>68</v>
      </c>
      <c r="R23" s="219" t="s">
        <v>301</v>
      </c>
      <c r="S23" s="219" t="s">
        <v>125</v>
      </c>
      <c r="T23" s="513"/>
      <c r="U23" s="516"/>
    </row>
    <row r="24" spans="1:24" s="13" customFormat="1" ht="46.5" customHeight="1" collapsed="1" x14ac:dyDescent="0.25">
      <c r="A24" s="284">
        <f t="shared" si="1"/>
        <v>3.0399999999999991</v>
      </c>
      <c r="B24" s="14" t="s">
        <v>190</v>
      </c>
      <c r="C24" s="14" t="s">
        <v>191</v>
      </c>
      <c r="D24" s="14" t="s">
        <v>155</v>
      </c>
      <c r="E24" s="14" t="s">
        <v>192</v>
      </c>
      <c r="F24" s="14" t="s">
        <v>193</v>
      </c>
      <c r="G24" s="17" t="s">
        <v>309</v>
      </c>
      <c r="H24" s="14" t="s">
        <v>195</v>
      </c>
      <c r="I24" s="14" t="s">
        <v>196</v>
      </c>
      <c r="J24" s="16" t="s">
        <v>649</v>
      </c>
      <c r="K24" s="387"/>
      <c r="L24" s="11" t="s">
        <v>64</v>
      </c>
      <c r="M24" s="11" t="s">
        <v>65</v>
      </c>
      <c r="N24" s="12" t="s">
        <v>66</v>
      </c>
      <c r="O24" s="10">
        <v>3712</v>
      </c>
      <c r="P24" s="10" t="s">
        <v>649</v>
      </c>
      <c r="Q24" s="172" t="s">
        <v>135</v>
      </c>
      <c r="R24" s="172" t="s">
        <v>301</v>
      </c>
      <c r="S24" s="172" t="s">
        <v>125</v>
      </c>
      <c r="T24" s="183" t="s">
        <v>306</v>
      </c>
      <c r="U24" s="389" t="s">
        <v>197</v>
      </c>
      <c r="W24" s="88"/>
      <c r="X24" s="88"/>
    </row>
    <row r="25" spans="1:24" s="13" customFormat="1" ht="30" customHeight="1" x14ac:dyDescent="0.25">
      <c r="A25" s="284">
        <f t="shared" si="1"/>
        <v>3.0499999999999989</v>
      </c>
      <c r="B25" s="14" t="s">
        <v>190</v>
      </c>
      <c r="C25" s="14" t="s">
        <v>198</v>
      </c>
      <c r="D25" s="14" t="s">
        <v>155</v>
      </c>
      <c r="E25" s="14" t="s">
        <v>199</v>
      </c>
      <c r="F25" s="14" t="s">
        <v>200</v>
      </c>
      <c r="G25" s="14" t="s">
        <v>201</v>
      </c>
      <c r="H25" s="14" t="s">
        <v>195</v>
      </c>
      <c r="I25" s="14" t="s">
        <v>196</v>
      </c>
      <c r="J25" s="16" t="s">
        <v>649</v>
      </c>
      <c r="K25" s="387"/>
      <c r="L25" s="11" t="s">
        <v>64</v>
      </c>
      <c r="M25" s="11" t="s">
        <v>65</v>
      </c>
      <c r="N25" s="12" t="s">
        <v>66</v>
      </c>
      <c r="O25" s="10">
        <v>3712</v>
      </c>
      <c r="P25" s="10" t="s">
        <v>649</v>
      </c>
      <c r="Q25" s="172" t="s">
        <v>135</v>
      </c>
      <c r="R25" s="172" t="s">
        <v>301</v>
      </c>
      <c r="S25" s="172" t="s">
        <v>125</v>
      </c>
      <c r="T25" s="183" t="s">
        <v>306</v>
      </c>
      <c r="U25" s="389" t="s">
        <v>197</v>
      </c>
      <c r="W25" s="88"/>
      <c r="X25" s="88"/>
    </row>
    <row r="26" spans="1:24" s="13" customFormat="1" ht="47.25" customHeight="1" x14ac:dyDescent="0.25">
      <c r="A26" s="284">
        <f t="shared" si="1"/>
        <v>3.0599999999999987</v>
      </c>
      <c r="B26" s="14" t="s">
        <v>190</v>
      </c>
      <c r="C26" s="14" t="s">
        <v>202</v>
      </c>
      <c r="D26" s="14" t="s">
        <v>155</v>
      </c>
      <c r="E26" s="14" t="s">
        <v>199</v>
      </c>
      <c r="F26" s="14" t="s">
        <v>200</v>
      </c>
      <c r="G26" s="14" t="s">
        <v>203</v>
      </c>
      <c r="H26" s="14" t="s">
        <v>195</v>
      </c>
      <c r="I26" s="14" t="s">
        <v>196</v>
      </c>
      <c r="J26" s="16" t="s">
        <v>649</v>
      </c>
      <c r="K26" s="387"/>
      <c r="L26" s="11" t="s">
        <v>64</v>
      </c>
      <c r="M26" s="11" t="s">
        <v>65</v>
      </c>
      <c r="N26" s="12" t="s">
        <v>66</v>
      </c>
      <c r="O26" s="10">
        <v>3712</v>
      </c>
      <c r="P26" s="10" t="s">
        <v>649</v>
      </c>
      <c r="Q26" s="172" t="s">
        <v>135</v>
      </c>
      <c r="R26" s="172" t="s">
        <v>301</v>
      </c>
      <c r="S26" s="172" t="s">
        <v>125</v>
      </c>
      <c r="T26" s="183" t="s">
        <v>306</v>
      </c>
      <c r="U26" s="389" t="s">
        <v>197</v>
      </c>
      <c r="W26" s="88"/>
      <c r="X26" s="88"/>
    </row>
    <row r="27" spans="1:24" s="15" customFormat="1" ht="48.75" customHeight="1" x14ac:dyDescent="0.25">
      <c r="A27" s="284">
        <f t="shared" si="1"/>
        <v>3.0699999999999985</v>
      </c>
      <c r="B27" s="396" t="s">
        <v>204</v>
      </c>
      <c r="C27" s="14" t="s">
        <v>205</v>
      </c>
      <c r="D27" s="14" t="s">
        <v>155</v>
      </c>
      <c r="E27" s="14" t="s">
        <v>206</v>
      </c>
      <c r="F27" s="14" t="s">
        <v>207</v>
      </c>
      <c r="G27" s="17" t="s">
        <v>208</v>
      </c>
      <c r="H27" s="14" t="s">
        <v>195</v>
      </c>
      <c r="I27" s="10" t="s">
        <v>133</v>
      </c>
      <c r="J27" s="16" t="s">
        <v>649</v>
      </c>
      <c r="K27" s="387"/>
      <c r="L27" s="11" t="s">
        <v>64</v>
      </c>
      <c r="M27" s="11" t="s">
        <v>65</v>
      </c>
      <c r="N27" s="12" t="s">
        <v>66</v>
      </c>
      <c r="O27" s="10">
        <v>3712</v>
      </c>
      <c r="P27" s="10" t="s">
        <v>649</v>
      </c>
      <c r="Q27" s="172" t="s">
        <v>135</v>
      </c>
      <c r="R27" s="172" t="s">
        <v>301</v>
      </c>
      <c r="S27" s="172" t="s">
        <v>125</v>
      </c>
      <c r="T27" s="183" t="s">
        <v>306</v>
      </c>
      <c r="U27" s="389" t="s">
        <v>197</v>
      </c>
      <c r="V27" s="186" t="s">
        <v>305</v>
      </c>
      <c r="W27" s="34"/>
      <c r="X27" s="34"/>
    </row>
    <row r="28" spans="1:24" s="15" customFormat="1" ht="30" customHeight="1" x14ac:dyDescent="0.25">
      <c r="A28" s="284">
        <f t="shared" si="1"/>
        <v>3.0799999999999983</v>
      </c>
      <c r="B28" s="396" t="s">
        <v>204</v>
      </c>
      <c r="C28" s="14" t="s">
        <v>209</v>
      </c>
      <c r="D28" s="14" t="s">
        <v>155</v>
      </c>
      <c r="E28" s="14" t="s">
        <v>210</v>
      </c>
      <c r="F28" s="14" t="s">
        <v>211</v>
      </c>
      <c r="G28" s="17" t="s">
        <v>212</v>
      </c>
      <c r="H28" s="14" t="s">
        <v>195</v>
      </c>
      <c r="I28" s="10" t="s">
        <v>133</v>
      </c>
      <c r="J28" s="16" t="s">
        <v>649</v>
      </c>
      <c r="K28" s="387"/>
      <c r="L28" s="11" t="s">
        <v>64</v>
      </c>
      <c r="M28" s="11" t="s">
        <v>65</v>
      </c>
      <c r="N28" s="12" t="s">
        <v>66</v>
      </c>
      <c r="O28" s="10">
        <v>3712</v>
      </c>
      <c r="P28" s="10" t="s">
        <v>649</v>
      </c>
      <c r="Q28" s="172" t="s">
        <v>135</v>
      </c>
      <c r="R28" s="172" t="s">
        <v>301</v>
      </c>
      <c r="S28" s="172" t="s">
        <v>125</v>
      </c>
      <c r="T28" s="183" t="s">
        <v>306</v>
      </c>
      <c r="U28" s="389" t="s">
        <v>197</v>
      </c>
      <c r="V28" s="186" t="s">
        <v>305</v>
      </c>
      <c r="W28" s="34"/>
      <c r="X28" s="34"/>
    </row>
    <row r="29" spans="1:24" s="15" customFormat="1" ht="38.25" customHeight="1" x14ac:dyDescent="0.25">
      <c r="A29" s="284">
        <f t="shared" si="1"/>
        <v>3.0899999999999981</v>
      </c>
      <c r="B29" s="388" t="s">
        <v>213</v>
      </c>
      <c r="C29" s="14" t="s">
        <v>214</v>
      </c>
      <c r="D29" s="14" t="s">
        <v>155</v>
      </c>
      <c r="E29" s="14" t="s">
        <v>215</v>
      </c>
      <c r="F29" s="14" t="s">
        <v>216</v>
      </c>
      <c r="G29" s="17" t="s">
        <v>217</v>
      </c>
      <c r="H29" s="14" t="s">
        <v>132</v>
      </c>
      <c r="I29" s="10" t="s">
        <v>133</v>
      </c>
      <c r="J29" s="16" t="s">
        <v>649</v>
      </c>
      <c r="K29" s="387"/>
      <c r="L29" s="11" t="s">
        <v>64</v>
      </c>
      <c r="M29" s="11" t="s">
        <v>65</v>
      </c>
      <c r="N29" s="12" t="s">
        <v>66</v>
      </c>
      <c r="O29" s="10">
        <v>3712</v>
      </c>
      <c r="P29" s="10" t="s">
        <v>649</v>
      </c>
      <c r="Q29" s="172" t="s">
        <v>135</v>
      </c>
      <c r="R29" s="172" t="s">
        <v>301</v>
      </c>
      <c r="S29" s="172" t="s">
        <v>125</v>
      </c>
      <c r="T29" s="183" t="s">
        <v>306</v>
      </c>
      <c r="U29" s="389" t="s">
        <v>197</v>
      </c>
      <c r="W29" s="34"/>
      <c r="X29" s="34"/>
    </row>
    <row r="30" spans="1:24" s="15" customFormat="1" ht="76.5" x14ac:dyDescent="0.25">
      <c r="A30" s="284">
        <f t="shared" si="1"/>
        <v>3.0999999999999979</v>
      </c>
      <c r="B30" s="388" t="s">
        <v>213</v>
      </c>
      <c r="C30" s="14" t="s">
        <v>218</v>
      </c>
      <c r="D30" s="14" t="s">
        <v>155</v>
      </c>
      <c r="E30" s="14" t="s">
        <v>219</v>
      </c>
      <c r="F30" s="14" t="s">
        <v>220</v>
      </c>
      <c r="G30" s="17" t="s">
        <v>221</v>
      </c>
      <c r="H30" s="14" t="s">
        <v>195</v>
      </c>
      <c r="I30" s="10" t="s">
        <v>133</v>
      </c>
      <c r="J30" s="16" t="s">
        <v>649</v>
      </c>
      <c r="K30" s="387"/>
      <c r="L30" s="11" t="s">
        <v>64</v>
      </c>
      <c r="M30" s="11" t="s">
        <v>65</v>
      </c>
      <c r="N30" s="12" t="s">
        <v>66</v>
      </c>
      <c r="O30" s="10">
        <v>3712</v>
      </c>
      <c r="P30" s="10" t="s">
        <v>649</v>
      </c>
      <c r="Q30" s="172" t="s">
        <v>135</v>
      </c>
      <c r="R30" s="172" t="s">
        <v>301</v>
      </c>
      <c r="S30" s="172" t="s">
        <v>125</v>
      </c>
      <c r="T30" s="183" t="s">
        <v>306</v>
      </c>
      <c r="U30" s="389" t="s">
        <v>197</v>
      </c>
      <c r="W30" s="34"/>
      <c r="X30" s="34"/>
    </row>
    <row r="31" spans="1:24" s="15" customFormat="1" ht="66.75" customHeight="1" x14ac:dyDescent="0.25">
      <c r="A31" s="284">
        <f t="shared" si="1"/>
        <v>3.1099999999999977</v>
      </c>
      <c r="B31" s="388" t="s">
        <v>213</v>
      </c>
      <c r="C31" s="14" t="s">
        <v>222</v>
      </c>
      <c r="D31" s="14" t="s">
        <v>155</v>
      </c>
      <c r="E31" s="14" t="s">
        <v>223</v>
      </c>
      <c r="F31" s="14" t="s">
        <v>224</v>
      </c>
      <c r="G31" s="17" t="s">
        <v>212</v>
      </c>
      <c r="H31" s="14" t="s">
        <v>195</v>
      </c>
      <c r="I31" s="10" t="s">
        <v>133</v>
      </c>
      <c r="J31" s="16" t="s">
        <v>649</v>
      </c>
      <c r="K31" s="387"/>
      <c r="L31" s="11" t="s">
        <v>64</v>
      </c>
      <c r="M31" s="11" t="s">
        <v>65</v>
      </c>
      <c r="N31" s="12" t="s">
        <v>66</v>
      </c>
      <c r="O31" s="10">
        <v>3712</v>
      </c>
      <c r="P31" s="10" t="s">
        <v>649</v>
      </c>
      <c r="Q31" s="172" t="s">
        <v>135</v>
      </c>
      <c r="R31" s="172" t="s">
        <v>301</v>
      </c>
      <c r="S31" s="172" t="s">
        <v>125</v>
      </c>
      <c r="T31" s="183" t="s">
        <v>306</v>
      </c>
      <c r="U31" s="389" t="s">
        <v>197</v>
      </c>
      <c r="W31" s="34"/>
      <c r="X31" s="34"/>
    </row>
    <row r="32" spans="1:24" s="15" customFormat="1" ht="45.75" customHeight="1" x14ac:dyDescent="0.25">
      <c r="A32" s="284">
        <f t="shared" si="1"/>
        <v>3.1199999999999974</v>
      </c>
      <c r="B32" s="14" t="s">
        <v>225</v>
      </c>
      <c r="C32" s="14" t="s">
        <v>226</v>
      </c>
      <c r="D32" s="14" t="s">
        <v>155</v>
      </c>
      <c r="E32" s="14" t="s">
        <v>227</v>
      </c>
      <c r="F32" s="14" t="s">
        <v>228</v>
      </c>
      <c r="G32" s="14" t="s">
        <v>229</v>
      </c>
      <c r="H32" s="14" t="s">
        <v>195</v>
      </c>
      <c r="I32" s="10" t="s">
        <v>133</v>
      </c>
      <c r="J32" s="16" t="s">
        <v>649</v>
      </c>
      <c r="K32" s="387"/>
      <c r="L32" s="11" t="s">
        <v>64</v>
      </c>
      <c r="M32" s="11" t="s">
        <v>65</v>
      </c>
      <c r="N32" s="12" t="s">
        <v>66</v>
      </c>
      <c r="O32" s="10">
        <v>3712</v>
      </c>
      <c r="P32" s="10" t="s">
        <v>649</v>
      </c>
      <c r="Q32" s="172" t="s">
        <v>135</v>
      </c>
      <c r="R32" s="172" t="s">
        <v>301</v>
      </c>
      <c r="S32" s="172" t="s">
        <v>125</v>
      </c>
      <c r="T32" s="183" t="s">
        <v>306</v>
      </c>
      <c r="U32" s="389" t="s">
        <v>197</v>
      </c>
      <c r="W32" s="34"/>
      <c r="X32" s="34"/>
    </row>
    <row r="33" spans="1:24" s="15" customFormat="1" ht="30" customHeight="1" x14ac:dyDescent="0.25">
      <c r="A33" s="284">
        <f t="shared" si="1"/>
        <v>3.1299999999999972</v>
      </c>
      <c r="B33" s="14" t="s">
        <v>230</v>
      </c>
      <c r="C33" s="14" t="s">
        <v>230</v>
      </c>
      <c r="D33" s="14" t="s">
        <v>155</v>
      </c>
      <c r="E33" s="14" t="s">
        <v>231</v>
      </c>
      <c r="F33" s="14" t="s">
        <v>193</v>
      </c>
      <c r="G33" s="35" t="s">
        <v>232</v>
      </c>
      <c r="H33" s="14" t="s">
        <v>195</v>
      </c>
      <c r="I33" s="10" t="s">
        <v>133</v>
      </c>
      <c r="J33" s="16" t="s">
        <v>649</v>
      </c>
      <c r="K33" s="387"/>
      <c r="L33" s="11" t="s">
        <v>64</v>
      </c>
      <c r="M33" s="11" t="s">
        <v>65</v>
      </c>
      <c r="N33" s="12" t="s">
        <v>66</v>
      </c>
      <c r="O33" s="10">
        <v>3712</v>
      </c>
      <c r="P33" s="10" t="s">
        <v>649</v>
      </c>
      <c r="Q33" s="172" t="s">
        <v>135</v>
      </c>
      <c r="R33" s="172" t="s">
        <v>301</v>
      </c>
      <c r="S33" s="172" t="s">
        <v>125</v>
      </c>
      <c r="T33" s="183" t="s">
        <v>306</v>
      </c>
      <c r="U33" s="389" t="s">
        <v>197</v>
      </c>
      <c r="W33" s="34"/>
      <c r="X33" s="34"/>
    </row>
    <row r="34" spans="1:24" s="15" customFormat="1" ht="102" hidden="1" outlineLevel="1" x14ac:dyDescent="0.25">
      <c r="A34" s="224">
        <f t="shared" si="1"/>
        <v>3.139999999999997</v>
      </c>
      <c r="B34" s="221" t="s">
        <v>310</v>
      </c>
      <c r="C34" s="223" t="s">
        <v>234</v>
      </c>
      <c r="D34" s="223" t="s">
        <v>155</v>
      </c>
      <c r="E34" s="223" t="s">
        <v>235</v>
      </c>
      <c r="F34" s="215" t="s">
        <v>236</v>
      </c>
      <c r="G34" s="223" t="s">
        <v>311</v>
      </c>
      <c r="H34" s="223" t="s">
        <v>78</v>
      </c>
      <c r="I34" s="215" t="s">
        <v>133</v>
      </c>
      <c r="J34" s="223" t="s">
        <v>238</v>
      </c>
      <c r="K34" s="217" t="s">
        <v>64</v>
      </c>
      <c r="L34" s="217" t="s">
        <v>63</v>
      </c>
      <c r="M34" s="217" t="s">
        <v>65</v>
      </c>
      <c r="N34" s="218" t="s">
        <v>66</v>
      </c>
      <c r="O34" s="394"/>
      <c r="P34" s="215" t="s">
        <v>312</v>
      </c>
      <c r="Q34" s="215" t="s">
        <v>99</v>
      </c>
      <c r="R34" s="215" t="s">
        <v>51</v>
      </c>
      <c r="S34" s="215" t="s">
        <v>101</v>
      </c>
      <c r="T34" s="215" t="s">
        <v>71</v>
      </c>
      <c r="U34" s="240" t="s">
        <v>102</v>
      </c>
      <c r="V34" s="186" t="s">
        <v>313</v>
      </c>
      <c r="W34" s="34"/>
      <c r="X34" s="34"/>
    </row>
    <row r="35" spans="1:24" s="15" customFormat="1" ht="140.25" collapsed="1" x14ac:dyDescent="0.25">
      <c r="A35" s="151">
        <f t="shared" si="1"/>
        <v>3.1499999999999968</v>
      </c>
      <c r="B35" s="392" t="s">
        <v>143</v>
      </c>
      <c r="C35" s="152" t="s">
        <v>144</v>
      </c>
      <c r="D35" s="152" t="s">
        <v>58</v>
      </c>
      <c r="E35" s="152" t="s">
        <v>145</v>
      </c>
      <c r="F35" s="152" t="s">
        <v>146</v>
      </c>
      <c r="G35" s="152" t="s">
        <v>147</v>
      </c>
      <c r="H35" s="152" t="s">
        <v>148</v>
      </c>
      <c r="I35" s="154" t="s">
        <v>133</v>
      </c>
      <c r="J35" s="152" t="s">
        <v>149</v>
      </c>
      <c r="K35" s="155" t="s">
        <v>64</v>
      </c>
      <c r="L35" s="155" t="s">
        <v>63</v>
      </c>
      <c r="M35" s="155" t="s">
        <v>65</v>
      </c>
      <c r="N35" s="156" t="s">
        <v>66</v>
      </c>
      <c r="O35" s="154">
        <v>3712</v>
      </c>
      <c r="P35" s="170" t="s">
        <v>150</v>
      </c>
      <c r="Q35" s="173" t="s">
        <v>151</v>
      </c>
      <c r="R35" s="173" t="s">
        <v>301</v>
      </c>
      <c r="S35" s="173" t="s">
        <v>125</v>
      </c>
      <c r="T35" s="390" t="s">
        <v>71</v>
      </c>
      <c r="U35" s="391" t="s">
        <v>153</v>
      </c>
      <c r="V35" s="186" t="s">
        <v>304</v>
      </c>
      <c r="W35" s="34"/>
      <c r="X35" s="34"/>
    </row>
    <row r="36" spans="1:24" s="15" customFormat="1" ht="99.75" customHeight="1" x14ac:dyDescent="0.25">
      <c r="A36" s="151">
        <f t="shared" si="1"/>
        <v>3.1599999999999966</v>
      </c>
      <c r="B36" s="392" t="s">
        <v>143</v>
      </c>
      <c r="C36" s="152" t="s">
        <v>154</v>
      </c>
      <c r="D36" s="152" t="s">
        <v>155</v>
      </c>
      <c r="E36" s="152" t="s">
        <v>156</v>
      </c>
      <c r="F36" s="152" t="s">
        <v>113</v>
      </c>
      <c r="G36" s="152" t="s">
        <v>157</v>
      </c>
      <c r="H36" s="152" t="s">
        <v>78</v>
      </c>
      <c r="I36" s="154" t="s">
        <v>133</v>
      </c>
      <c r="J36" s="152" t="s">
        <v>158</v>
      </c>
      <c r="K36" s="155" t="s">
        <v>64</v>
      </c>
      <c r="L36" s="155" t="s">
        <v>63</v>
      </c>
      <c r="M36" s="155" t="s">
        <v>65</v>
      </c>
      <c r="N36" s="156" t="s">
        <v>66</v>
      </c>
      <c r="O36" s="154">
        <v>3712</v>
      </c>
      <c r="P36" s="170">
        <v>5000</v>
      </c>
      <c r="Q36" s="173" t="s">
        <v>151</v>
      </c>
      <c r="R36" s="173" t="s">
        <v>301</v>
      </c>
      <c r="S36" s="173" t="s">
        <v>125</v>
      </c>
      <c r="T36" s="390" t="s">
        <v>71</v>
      </c>
      <c r="U36" s="391" t="s">
        <v>153</v>
      </c>
      <c r="V36" s="186" t="s">
        <v>305</v>
      </c>
      <c r="W36" s="34"/>
      <c r="X36" s="34"/>
    </row>
    <row r="37" spans="1:24" s="15" customFormat="1" ht="102" x14ac:dyDescent="0.25">
      <c r="A37" s="151">
        <f t="shared" si="1"/>
        <v>3.1699999999999964</v>
      </c>
      <c r="B37" s="392" t="s">
        <v>143</v>
      </c>
      <c r="C37" s="152" t="s">
        <v>160</v>
      </c>
      <c r="D37" s="152" t="s">
        <v>58</v>
      </c>
      <c r="E37" s="152" t="s">
        <v>161</v>
      </c>
      <c r="F37" s="152" t="s">
        <v>162</v>
      </c>
      <c r="G37" s="160" t="s">
        <v>241</v>
      </c>
      <c r="H37" s="152" t="s">
        <v>78</v>
      </c>
      <c r="I37" s="154" t="s">
        <v>133</v>
      </c>
      <c r="J37" s="164" t="s">
        <v>649</v>
      </c>
      <c r="K37" s="155" t="s">
        <v>64</v>
      </c>
      <c r="L37" s="155" t="s">
        <v>63</v>
      </c>
      <c r="M37" s="155" t="s">
        <v>65</v>
      </c>
      <c r="N37" s="156" t="s">
        <v>66</v>
      </c>
      <c r="O37" s="154">
        <v>3712</v>
      </c>
      <c r="P37" s="159" t="s">
        <v>649</v>
      </c>
      <c r="Q37" s="173" t="s">
        <v>151</v>
      </c>
      <c r="R37" s="173" t="s">
        <v>301</v>
      </c>
      <c r="S37" s="173" t="s">
        <v>125</v>
      </c>
      <c r="T37" s="390" t="s">
        <v>71</v>
      </c>
      <c r="U37" s="391" t="s">
        <v>153</v>
      </c>
      <c r="V37" s="186" t="s">
        <v>305</v>
      </c>
      <c r="W37" s="34"/>
      <c r="X37" s="34"/>
    </row>
    <row r="38" spans="1:24" ht="102" customHeight="1" x14ac:dyDescent="0.25">
      <c r="A38" s="151">
        <f t="shared" si="1"/>
        <v>3.1799999999999962</v>
      </c>
      <c r="B38" s="393" t="s">
        <v>242</v>
      </c>
      <c r="C38" s="152" t="s">
        <v>243</v>
      </c>
      <c r="D38" s="152" t="s">
        <v>58</v>
      </c>
      <c r="E38" s="152" t="s">
        <v>244</v>
      </c>
      <c r="F38" s="152" t="s">
        <v>649</v>
      </c>
      <c r="G38" s="161" t="s">
        <v>245</v>
      </c>
      <c r="H38" s="152" t="s">
        <v>246</v>
      </c>
      <c r="I38" s="154" t="s">
        <v>133</v>
      </c>
      <c r="J38" s="164" t="s">
        <v>649</v>
      </c>
      <c r="K38" s="155" t="s">
        <v>64</v>
      </c>
      <c r="L38" s="155" t="s">
        <v>63</v>
      </c>
      <c r="M38" s="155" t="s">
        <v>65</v>
      </c>
      <c r="N38" s="156" t="s">
        <v>66</v>
      </c>
      <c r="O38" s="154">
        <v>3712</v>
      </c>
      <c r="P38" s="170" t="s">
        <v>247</v>
      </c>
      <c r="Q38" s="173" t="s">
        <v>151</v>
      </c>
      <c r="R38" s="173" t="s">
        <v>301</v>
      </c>
      <c r="S38" s="173" t="s">
        <v>125</v>
      </c>
      <c r="T38" s="390" t="s">
        <v>71</v>
      </c>
      <c r="U38" s="391" t="s">
        <v>153</v>
      </c>
      <c r="V38" s="15"/>
    </row>
    <row r="39" spans="1:24" s="15" customFormat="1" ht="50.1" customHeight="1" x14ac:dyDescent="0.25">
      <c r="A39" s="151">
        <f t="shared" si="1"/>
        <v>3.1899999999999959</v>
      </c>
      <c r="B39" s="393" t="s">
        <v>242</v>
      </c>
      <c r="C39" s="152" t="s">
        <v>248</v>
      </c>
      <c r="D39" s="152" t="s">
        <v>155</v>
      </c>
      <c r="E39" s="152" t="s">
        <v>244</v>
      </c>
      <c r="F39" s="152" t="s">
        <v>249</v>
      </c>
      <c r="G39" s="161" t="s">
        <v>250</v>
      </c>
      <c r="H39" s="152" t="s">
        <v>62</v>
      </c>
      <c r="I39" s="154" t="s">
        <v>53</v>
      </c>
      <c r="J39" s="164" t="s">
        <v>251</v>
      </c>
      <c r="K39" s="155" t="s">
        <v>64</v>
      </c>
      <c r="L39" s="155" t="s">
        <v>63</v>
      </c>
      <c r="M39" s="155" t="s">
        <v>65</v>
      </c>
      <c r="N39" s="156" t="s">
        <v>66</v>
      </c>
      <c r="O39" s="154">
        <v>3712</v>
      </c>
      <c r="P39" s="395" t="s">
        <v>649</v>
      </c>
      <c r="Q39" s="173" t="s">
        <v>151</v>
      </c>
      <c r="R39" s="173" t="s">
        <v>301</v>
      </c>
      <c r="S39" s="173" t="s">
        <v>125</v>
      </c>
      <c r="T39" s="390" t="s">
        <v>71</v>
      </c>
      <c r="U39" s="391" t="s">
        <v>153</v>
      </c>
      <c r="V39" s="186" t="s">
        <v>305</v>
      </c>
      <c r="W39" s="34"/>
      <c r="X39" s="34"/>
    </row>
    <row r="40" spans="1:24" s="9" customFormat="1" ht="20.100000000000001" customHeight="1" x14ac:dyDescent="0.25">
      <c r="A40" s="497" t="s">
        <v>253</v>
      </c>
      <c r="B40" s="498"/>
      <c r="C40" s="498"/>
      <c r="D40" s="498"/>
      <c r="E40" s="498"/>
      <c r="F40" s="498"/>
      <c r="G40" s="498"/>
      <c r="H40" s="498"/>
      <c r="I40" s="498"/>
      <c r="J40" s="498"/>
      <c r="K40" s="498"/>
      <c r="L40" s="498"/>
      <c r="M40" s="498"/>
      <c r="N40" s="498"/>
      <c r="O40" s="498"/>
      <c r="P40" s="498"/>
      <c r="Q40" s="498"/>
      <c r="R40" s="498"/>
      <c r="S40" s="498"/>
      <c r="T40" s="498"/>
      <c r="U40" s="499"/>
      <c r="W40" s="89"/>
      <c r="X40" s="89"/>
    </row>
    <row r="41" spans="1:24" s="15" customFormat="1" ht="30" customHeight="1" x14ac:dyDescent="0.25">
      <c r="A41" s="284">
        <v>4.01</v>
      </c>
      <c r="B41" s="388" t="s">
        <v>254</v>
      </c>
      <c r="C41" s="14" t="s">
        <v>255</v>
      </c>
      <c r="D41" s="14" t="s">
        <v>58</v>
      </c>
      <c r="E41" s="14" t="s">
        <v>256</v>
      </c>
      <c r="F41" s="14" t="s">
        <v>193</v>
      </c>
      <c r="G41" s="17" t="s">
        <v>257</v>
      </c>
      <c r="H41" s="14" t="s">
        <v>120</v>
      </c>
      <c r="I41" s="10" t="s">
        <v>133</v>
      </c>
      <c r="J41" s="16" t="s">
        <v>649</v>
      </c>
      <c r="K41" s="11"/>
      <c r="L41" s="11" t="s">
        <v>63</v>
      </c>
      <c r="M41" s="11" t="s">
        <v>65</v>
      </c>
      <c r="N41" s="12" t="s">
        <v>66</v>
      </c>
      <c r="O41" s="10">
        <v>3712</v>
      </c>
      <c r="P41" s="10" t="s">
        <v>649</v>
      </c>
      <c r="Q41" s="172" t="s">
        <v>300</v>
      </c>
      <c r="R41" s="172" t="s">
        <v>301</v>
      </c>
      <c r="S41" s="172" t="s">
        <v>125</v>
      </c>
      <c r="T41" s="183" t="s">
        <v>126</v>
      </c>
      <c r="U41" s="184" t="s">
        <v>197</v>
      </c>
      <c r="W41" s="34"/>
      <c r="X41" s="34"/>
    </row>
    <row r="42" spans="1:24" s="15" customFormat="1" ht="30" customHeight="1" x14ac:dyDescent="0.25">
      <c r="A42" s="284">
        <f>+A41+0.01</f>
        <v>4.0199999999999996</v>
      </c>
      <c r="B42" s="388" t="s">
        <v>254</v>
      </c>
      <c r="C42" s="14" t="s">
        <v>258</v>
      </c>
      <c r="D42" s="14" t="s">
        <v>58</v>
      </c>
      <c r="E42" s="14" t="s">
        <v>259</v>
      </c>
      <c r="F42" s="14" t="s">
        <v>193</v>
      </c>
      <c r="G42" s="18" t="s">
        <v>260</v>
      </c>
      <c r="H42" s="14" t="s">
        <v>120</v>
      </c>
      <c r="I42" s="10" t="s">
        <v>133</v>
      </c>
      <c r="J42" s="16" t="s">
        <v>649</v>
      </c>
      <c r="K42" s="11"/>
      <c r="L42" s="11" t="s">
        <v>63</v>
      </c>
      <c r="M42" s="11" t="s">
        <v>65</v>
      </c>
      <c r="N42" s="12" t="s">
        <v>66</v>
      </c>
      <c r="O42" s="10">
        <v>3712</v>
      </c>
      <c r="P42" s="10" t="s">
        <v>649</v>
      </c>
      <c r="Q42" s="172" t="s">
        <v>300</v>
      </c>
      <c r="R42" s="172" t="s">
        <v>301</v>
      </c>
      <c r="S42" s="172" t="s">
        <v>125</v>
      </c>
      <c r="T42" s="183" t="s">
        <v>126</v>
      </c>
      <c r="U42" s="184" t="s">
        <v>197</v>
      </c>
      <c r="W42" s="34"/>
      <c r="X42" s="34"/>
    </row>
    <row r="43" spans="1:24" s="15" customFormat="1" ht="30" customHeight="1" x14ac:dyDescent="0.25">
      <c r="A43" s="284">
        <f t="shared" ref="A43:A45" si="2">+A42+0.01</f>
        <v>4.0299999999999994</v>
      </c>
      <c r="B43" s="388" t="s">
        <v>254</v>
      </c>
      <c r="C43" s="14" t="s">
        <v>261</v>
      </c>
      <c r="D43" s="14" t="s">
        <v>58</v>
      </c>
      <c r="E43" s="16" t="s">
        <v>256</v>
      </c>
      <c r="F43" s="14" t="s">
        <v>193</v>
      </c>
      <c r="G43" s="14" t="s">
        <v>262</v>
      </c>
      <c r="H43" s="14" t="s">
        <v>120</v>
      </c>
      <c r="I43" s="10" t="s">
        <v>133</v>
      </c>
      <c r="J43" s="14" t="s">
        <v>263</v>
      </c>
      <c r="K43" s="11"/>
      <c r="L43" s="11" t="s">
        <v>63</v>
      </c>
      <c r="M43" s="11" t="s">
        <v>65</v>
      </c>
      <c r="N43" s="12" t="s">
        <v>66</v>
      </c>
      <c r="O43" s="10">
        <v>3712</v>
      </c>
      <c r="P43" s="10" t="s">
        <v>649</v>
      </c>
      <c r="Q43" s="172" t="s">
        <v>300</v>
      </c>
      <c r="R43" s="172" t="s">
        <v>301</v>
      </c>
      <c r="S43" s="172" t="s">
        <v>125</v>
      </c>
      <c r="T43" s="183" t="s">
        <v>126</v>
      </c>
      <c r="U43" s="184" t="s">
        <v>197</v>
      </c>
      <c r="W43" s="34"/>
      <c r="X43" s="34"/>
    </row>
    <row r="44" spans="1:24" s="15" customFormat="1" ht="86.25" customHeight="1" x14ac:dyDescent="0.25">
      <c r="A44" s="284">
        <f t="shared" si="2"/>
        <v>4.0399999999999991</v>
      </c>
      <c r="B44" s="388" t="s">
        <v>254</v>
      </c>
      <c r="C44" s="14" t="s">
        <v>264</v>
      </c>
      <c r="D44" s="14" t="s">
        <v>58</v>
      </c>
      <c r="E44" s="14" t="s">
        <v>265</v>
      </c>
      <c r="F44" s="14" t="s">
        <v>266</v>
      </c>
      <c r="G44" s="35" t="s">
        <v>267</v>
      </c>
      <c r="H44" s="14" t="s">
        <v>120</v>
      </c>
      <c r="I44" s="10" t="s">
        <v>133</v>
      </c>
      <c r="J44" s="14" t="s">
        <v>268</v>
      </c>
      <c r="K44" s="11"/>
      <c r="L44" s="11" t="s">
        <v>63</v>
      </c>
      <c r="M44" s="11" t="s">
        <v>65</v>
      </c>
      <c r="N44" s="12" t="s">
        <v>66</v>
      </c>
      <c r="O44" s="10">
        <v>3712</v>
      </c>
      <c r="P44" s="10" t="s">
        <v>649</v>
      </c>
      <c r="Q44" s="10" t="s">
        <v>135</v>
      </c>
      <c r="R44" s="10" t="s">
        <v>301</v>
      </c>
      <c r="S44" s="10" t="s">
        <v>125</v>
      </c>
      <c r="T44" s="10" t="s">
        <v>176</v>
      </c>
      <c r="U44" s="137" t="s">
        <v>314</v>
      </c>
      <c r="W44" s="34"/>
      <c r="X44" s="34"/>
    </row>
    <row r="45" spans="1:24" s="15" customFormat="1" ht="102" x14ac:dyDescent="0.25">
      <c r="A45" s="151">
        <f t="shared" si="2"/>
        <v>4.0499999999999989</v>
      </c>
      <c r="B45" s="388" t="s">
        <v>254</v>
      </c>
      <c r="C45" s="152" t="s">
        <v>269</v>
      </c>
      <c r="D45" s="152" t="s">
        <v>58</v>
      </c>
      <c r="E45" s="152" t="s">
        <v>270</v>
      </c>
      <c r="F45" s="152" t="s">
        <v>271</v>
      </c>
      <c r="G45" s="153" t="s">
        <v>272</v>
      </c>
      <c r="H45" s="152" t="s">
        <v>273</v>
      </c>
      <c r="I45" s="154" t="s">
        <v>53</v>
      </c>
      <c r="J45" s="164" t="s">
        <v>649</v>
      </c>
      <c r="K45" s="155"/>
      <c r="L45" s="155" t="s">
        <v>63</v>
      </c>
      <c r="M45" s="155" t="s">
        <v>65</v>
      </c>
      <c r="N45" s="156"/>
      <c r="O45" s="157">
        <v>3712</v>
      </c>
      <c r="P45" s="157" t="s">
        <v>315</v>
      </c>
      <c r="Q45" s="157" t="s">
        <v>151</v>
      </c>
      <c r="R45" s="157" t="s">
        <v>301</v>
      </c>
      <c r="S45" s="157" t="s">
        <v>125</v>
      </c>
      <c r="T45" s="157" t="s">
        <v>71</v>
      </c>
      <c r="U45" s="158" t="s">
        <v>153</v>
      </c>
      <c r="W45" s="34"/>
      <c r="X45" s="34"/>
    </row>
    <row r="46" spans="1:24" s="15" customFormat="1" ht="89.25" hidden="1" outlineLevel="1" x14ac:dyDescent="0.25">
      <c r="A46" s="241">
        <v>4.0599999999999987</v>
      </c>
      <c r="B46" s="226" t="s">
        <v>274</v>
      </c>
      <c r="C46" s="226" t="s">
        <v>275</v>
      </c>
      <c r="D46" s="226" t="s">
        <v>58</v>
      </c>
      <c r="E46" s="226" t="s">
        <v>276</v>
      </c>
      <c r="F46" s="226" t="s">
        <v>277</v>
      </c>
      <c r="G46" s="242" t="s">
        <v>278</v>
      </c>
      <c r="H46" s="226" t="s">
        <v>279</v>
      </c>
      <c r="I46" s="219" t="s">
        <v>280</v>
      </c>
      <c r="J46" s="225"/>
      <c r="K46" s="243"/>
      <c r="L46" s="243"/>
      <c r="M46" s="243"/>
      <c r="N46" s="244" t="s">
        <v>66</v>
      </c>
      <c r="O46" s="238"/>
      <c r="P46" s="238"/>
      <c r="Q46" s="238" t="s">
        <v>281</v>
      </c>
      <c r="R46" s="238" t="s">
        <v>282</v>
      </c>
      <c r="S46" s="238" t="s">
        <v>125</v>
      </c>
      <c r="T46" s="238" t="s">
        <v>283</v>
      </c>
      <c r="U46" s="245" t="s">
        <v>102</v>
      </c>
      <c r="W46" s="34"/>
      <c r="X46" s="34"/>
    </row>
    <row r="47" spans="1:24" s="13" customFormat="1" ht="56.25" customHeight="1" collapsed="1" x14ac:dyDescent="0.25">
      <c r="A47" s="494" t="s">
        <v>316</v>
      </c>
      <c r="B47" s="495"/>
      <c r="C47" s="495"/>
      <c r="D47" s="495"/>
      <c r="E47" s="495"/>
      <c r="F47" s="495"/>
      <c r="G47" s="495"/>
      <c r="H47" s="495"/>
      <c r="I47" s="495"/>
      <c r="J47" s="495"/>
      <c r="K47" s="495"/>
      <c r="L47" s="495"/>
      <c r="M47" s="495"/>
      <c r="N47" s="495"/>
      <c r="O47" s="495"/>
      <c r="P47" s="495"/>
      <c r="Q47" s="495"/>
      <c r="R47" s="495"/>
      <c r="S47" s="495"/>
      <c r="T47" s="495"/>
      <c r="U47" s="496"/>
      <c r="W47" s="88"/>
      <c r="X47" s="88"/>
    </row>
    <row r="49" spans="1:20" x14ac:dyDescent="0.25">
      <c r="A49" s="20" t="s">
        <v>285</v>
      </c>
      <c r="B49" s="21"/>
      <c r="C49" s="21"/>
      <c r="D49" s="21"/>
      <c r="E49" s="21"/>
      <c r="F49" s="21"/>
      <c r="G49" s="167"/>
      <c r="H49" s="22" t="s">
        <v>58</v>
      </c>
      <c r="I49" s="21" t="s">
        <v>286</v>
      </c>
      <c r="J49" s="483" t="s">
        <v>287</v>
      </c>
      <c r="K49" s="483"/>
      <c r="L49" s="483"/>
      <c r="M49" s="483"/>
      <c r="N49" s="484"/>
      <c r="O49" s="31"/>
      <c r="P49" s="31"/>
      <c r="Q49" s="96"/>
      <c r="R49" s="96"/>
      <c r="S49" s="96"/>
      <c r="T49" s="31"/>
    </row>
    <row r="50" spans="1:20" x14ac:dyDescent="0.25">
      <c r="A50" s="23"/>
      <c r="H50" s="24"/>
      <c r="I50" s="25"/>
      <c r="J50" s="485"/>
      <c r="K50" s="485"/>
      <c r="L50" s="485"/>
      <c r="M50" s="485"/>
      <c r="N50" s="486"/>
      <c r="O50" s="31"/>
      <c r="P50" s="31"/>
      <c r="Q50" s="96"/>
      <c r="R50" s="96"/>
      <c r="S50" s="96"/>
      <c r="T50" s="31"/>
    </row>
    <row r="51" spans="1:20" x14ac:dyDescent="0.25">
      <c r="A51" s="23" t="s">
        <v>288</v>
      </c>
      <c r="D51" s="19" t="s">
        <v>289</v>
      </c>
      <c r="G51" s="33" t="s">
        <v>290</v>
      </c>
      <c r="H51" s="26" t="s">
        <v>291</v>
      </c>
      <c r="I51" s="27" t="s">
        <v>292</v>
      </c>
      <c r="J51" s="487" t="s">
        <v>293</v>
      </c>
      <c r="K51" s="487"/>
      <c r="L51" s="487"/>
      <c r="M51" s="487"/>
      <c r="N51" s="488"/>
      <c r="O51" s="31"/>
      <c r="P51" s="31"/>
      <c r="Q51" s="96"/>
      <c r="R51" s="96"/>
      <c r="S51" s="96"/>
      <c r="T51" s="31"/>
    </row>
    <row r="52" spans="1:20" x14ac:dyDescent="0.25">
      <c r="A52" s="23"/>
      <c r="H52" s="24"/>
      <c r="I52" s="25"/>
      <c r="J52" s="485"/>
      <c r="K52" s="485"/>
      <c r="L52" s="485"/>
      <c r="M52" s="485"/>
      <c r="N52" s="486"/>
      <c r="O52" s="31"/>
      <c r="P52" s="31"/>
      <c r="Q52" s="96"/>
      <c r="R52" s="96"/>
      <c r="S52" s="96"/>
      <c r="T52" s="31"/>
    </row>
    <row r="53" spans="1:20" x14ac:dyDescent="0.25">
      <c r="A53" s="489" t="s">
        <v>294</v>
      </c>
      <c r="B53" s="490"/>
      <c r="C53" s="490"/>
      <c r="D53" s="3" t="s">
        <v>289</v>
      </c>
      <c r="E53" s="3"/>
      <c r="F53" s="3"/>
      <c r="G53" s="33" t="s">
        <v>290</v>
      </c>
      <c r="H53" s="28" t="s">
        <v>155</v>
      </c>
      <c r="I53" s="3" t="s">
        <v>295</v>
      </c>
      <c r="J53" s="487" t="s">
        <v>296</v>
      </c>
      <c r="K53" s="487"/>
      <c r="L53" s="487"/>
      <c r="M53" s="487"/>
      <c r="N53" s="488"/>
      <c r="O53" s="31"/>
      <c r="P53" s="31"/>
      <c r="Q53" s="96"/>
      <c r="R53" s="96"/>
      <c r="S53" s="96"/>
      <c r="T53" s="31"/>
    </row>
    <row r="54" spans="1:20" x14ac:dyDescent="0.25">
      <c r="A54" s="29"/>
      <c r="B54" s="30"/>
      <c r="C54" s="30"/>
      <c r="D54" s="30"/>
      <c r="E54" s="30"/>
      <c r="F54" s="30"/>
      <c r="G54" s="168"/>
      <c r="H54" s="29"/>
      <c r="I54" s="30"/>
      <c r="J54" s="491"/>
      <c r="K54" s="491"/>
      <c r="L54" s="491"/>
      <c r="M54" s="491"/>
      <c r="N54" s="492"/>
      <c r="O54" s="31"/>
      <c r="P54" s="31"/>
      <c r="Q54" s="96"/>
      <c r="R54" s="96"/>
      <c r="S54" s="96"/>
      <c r="T54" s="31"/>
    </row>
    <row r="55" spans="1:20" x14ac:dyDescent="0.25">
      <c r="C55" s="3"/>
      <c r="D55" s="3"/>
      <c r="E55" s="3"/>
      <c r="F55" s="3"/>
      <c r="G55" s="31"/>
      <c r="H55" s="3"/>
      <c r="I55" s="3"/>
      <c r="J55" s="3"/>
      <c r="K55" s="3"/>
      <c r="L55" s="3"/>
    </row>
  </sheetData>
  <autoFilter ref="A10:X47" xr:uid="{514E3F07-39FE-4F66-9435-C6446AF9C9D4}"/>
  <mergeCells count="40">
    <mergeCell ref="A8:A9"/>
    <mergeCell ref="B8:B9"/>
    <mergeCell ref="C8:F8"/>
    <mergeCell ref="G8:G9"/>
    <mergeCell ref="H8:H9"/>
    <mergeCell ref="U8:U9"/>
    <mergeCell ref="P8:P9"/>
    <mergeCell ref="J8:J9"/>
    <mergeCell ref="K8:N8"/>
    <mergeCell ref="I8:I9"/>
    <mergeCell ref="Q8:Q9"/>
    <mergeCell ref="O8:O9"/>
    <mergeCell ref="R8:R9"/>
    <mergeCell ref="S8:S9"/>
    <mergeCell ref="T8:T9"/>
    <mergeCell ref="A11:U11"/>
    <mergeCell ref="J49:N50"/>
    <mergeCell ref="J51:N52"/>
    <mergeCell ref="A53:C53"/>
    <mergeCell ref="J53:N54"/>
    <mergeCell ref="B21:B23"/>
    <mergeCell ref="A47:U47"/>
    <mergeCell ref="A40:U40"/>
    <mergeCell ref="T21:T23"/>
    <mergeCell ref="U21:U23"/>
    <mergeCell ref="A20:U20"/>
    <mergeCell ref="A5:B7"/>
    <mergeCell ref="C5:D7"/>
    <mergeCell ref="E5:G7"/>
    <mergeCell ref="H5:I5"/>
    <mergeCell ref="A1:B4"/>
    <mergeCell ref="C1:D4"/>
    <mergeCell ref="E1:E2"/>
    <mergeCell ref="H1:J1"/>
    <mergeCell ref="H2:I2"/>
    <mergeCell ref="E3:G4"/>
    <mergeCell ref="H3:I3"/>
    <mergeCell ref="H4:I4"/>
    <mergeCell ref="H6:I6"/>
    <mergeCell ref="H7:I7"/>
  </mergeCells>
  <phoneticPr fontId="36" type="noConversion"/>
  <conditionalFormatting sqref="K12:M19">
    <cfRule type="containsBlanks" dxfId="57" priority="19" stopIfTrue="1">
      <formula>LEN(TRIM(K12))=0</formula>
    </cfRule>
    <cfRule type="cellIs" dxfId="56" priority="20" operator="equal">
      <formula>"R"</formula>
    </cfRule>
    <cfRule type="cellIs" dxfId="55" priority="21" operator="equal">
      <formula>"A"</formula>
    </cfRule>
    <cfRule type="cellIs" dxfId="54" priority="22" operator="equal">
      <formula>"I"</formula>
    </cfRule>
  </conditionalFormatting>
  <conditionalFormatting sqref="K21:M39">
    <cfRule type="containsBlanks" dxfId="53" priority="15" stopIfTrue="1">
      <formula>LEN(TRIM(K21))=0</formula>
    </cfRule>
    <cfRule type="cellIs" dxfId="52" priority="16" operator="equal">
      <formula>"R"</formula>
    </cfRule>
    <cfRule type="cellIs" dxfId="51" priority="17" operator="equal">
      <formula>"A"</formula>
    </cfRule>
    <cfRule type="cellIs" dxfId="50" priority="18" operator="equal">
      <formula>"I"</formula>
    </cfRule>
  </conditionalFormatting>
  <conditionalFormatting sqref="K41:M46">
    <cfRule type="containsBlanks" dxfId="49" priority="4" stopIfTrue="1">
      <formula>LEN(TRIM(K41))=0</formula>
    </cfRule>
    <cfRule type="cellIs" dxfId="48" priority="5" operator="equal">
      <formula>"R"</formula>
    </cfRule>
    <cfRule type="cellIs" dxfId="47" priority="6" operator="equal">
      <formula>"A"</formula>
    </cfRule>
    <cfRule type="cellIs" dxfId="46" priority="7" operator="equal">
      <formula>"I"</formula>
    </cfRule>
  </conditionalFormatting>
  <dataValidations count="1">
    <dataValidation type="list" allowBlank="1" showInputMessage="1" showErrorMessage="1" sqref="Q21:Q39 Q41:Q46 Q12:Q19" xr:uid="{4333EE52-9C1F-4232-BE22-A7F470D9BBCF}">
      <formula1>#REF!</formula1>
    </dataValidation>
  </dataValidations>
  <printOptions horizontalCentered="1"/>
  <pageMargins left="0.19685039370078741" right="0.19685039370078741" top="0.74803149606299213" bottom="0.74803149606299213" header="0.31496062992125984" footer="0.31496062992125984"/>
  <pageSetup paperSize="9" scale="53"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3E87-FE73-446E-B4AF-D1A2CC458BC9}">
  <sheetPr>
    <tabColor rgb="FF92D050"/>
  </sheetPr>
  <dimension ref="A1:AB82"/>
  <sheetViews>
    <sheetView topLeftCell="A69" zoomScale="85" zoomScaleNormal="85" zoomScaleSheetLayoutView="70" workbookViewId="0">
      <selection activeCell="A74" sqref="A74:U74"/>
    </sheetView>
  </sheetViews>
  <sheetFormatPr defaultColWidth="9.140625" defaultRowHeight="12.75" customHeight="1" outlineLevelRow="1" outlineLevelCol="1" x14ac:dyDescent="0.25"/>
  <cols>
    <col min="1" max="1" width="5.140625" style="357" customWidth="1"/>
    <col min="2" max="2" width="11.5703125" style="357" customWidth="1"/>
    <col min="3" max="3" width="28.7109375" style="357" customWidth="1"/>
    <col min="4" max="4" width="9.140625" style="357" customWidth="1"/>
    <col min="5" max="5" width="19.140625" style="357" customWidth="1"/>
    <col min="6" max="6" width="18.140625" style="357" customWidth="1"/>
    <col min="7" max="7" width="18.140625" style="366" customWidth="1"/>
    <col min="8" max="8" width="10.5703125" style="357" customWidth="1"/>
    <col min="9" max="9" width="14.140625" style="357" customWidth="1"/>
    <col min="10" max="10" width="29.28515625" style="357" customWidth="1"/>
    <col min="11" max="11" width="7.42578125" style="357" customWidth="1" outlineLevel="1"/>
    <col min="12" max="12" width="9.42578125" style="357" customWidth="1" outlineLevel="1"/>
    <col min="13" max="13" width="8.42578125" style="357" customWidth="1" outlineLevel="1"/>
    <col min="14" max="14" width="9.42578125" style="357" customWidth="1" outlineLevel="1"/>
    <col min="15" max="15" width="10.85546875" style="357" customWidth="1"/>
    <col min="16" max="16" width="20" style="366" customWidth="1"/>
    <col min="17" max="17" width="10.85546875" style="13" customWidth="1"/>
    <col min="18" max="18" width="12.7109375" style="13" customWidth="1"/>
    <col min="19" max="19" width="12.5703125" style="13" customWidth="1"/>
    <col min="20" max="20" width="10.42578125" style="357" customWidth="1"/>
    <col min="21" max="21" width="13.42578125" style="366" customWidth="1"/>
    <col min="22" max="22" width="19.28515625" style="357" customWidth="1"/>
    <col min="23" max="23" width="8.85546875" style="357" customWidth="1"/>
    <col min="24" max="24" width="22.85546875" style="357" customWidth="1"/>
    <col min="25" max="25" width="9.140625" style="357"/>
    <col min="26" max="27" width="22.85546875" style="357" customWidth="1"/>
    <col min="28" max="28" width="13" style="357" customWidth="1"/>
    <col min="29" max="16384" width="9.140625" style="357"/>
  </cols>
  <sheetData>
    <row r="1" spans="1:28" ht="18" customHeight="1" x14ac:dyDescent="0.25">
      <c r="A1" s="517"/>
      <c r="B1" s="517"/>
      <c r="C1" s="517"/>
      <c r="D1" s="517"/>
      <c r="E1" s="477" t="s">
        <v>10</v>
      </c>
      <c r="F1" s="398" t="s">
        <v>11</v>
      </c>
      <c r="G1" s="397"/>
      <c r="H1" s="518" t="s">
        <v>12</v>
      </c>
      <c r="I1" s="518"/>
      <c r="J1" s="518"/>
      <c r="K1" s="142" t="s">
        <v>13</v>
      </c>
      <c r="L1" s="142" t="s">
        <v>14</v>
      </c>
      <c r="M1" s="142" t="s">
        <v>15</v>
      </c>
      <c r="N1" s="142" t="s">
        <v>16</v>
      </c>
      <c r="O1" s="200"/>
      <c r="P1" s="169"/>
      <c r="Q1" s="195"/>
      <c r="R1" s="195"/>
      <c r="S1" s="195"/>
      <c r="T1" s="143"/>
      <c r="U1" s="397"/>
    </row>
    <row r="2" spans="1:28" ht="18" customHeight="1" x14ac:dyDescent="0.25">
      <c r="A2" s="517"/>
      <c r="B2" s="517"/>
      <c r="C2" s="517"/>
      <c r="D2" s="517"/>
      <c r="E2" s="477"/>
      <c r="F2" s="398" t="s">
        <v>17</v>
      </c>
      <c r="G2" s="397"/>
      <c r="H2" s="519" t="s">
        <v>18</v>
      </c>
      <c r="I2" s="519"/>
      <c r="J2" s="165" t="s">
        <v>19</v>
      </c>
      <c r="K2" s="144">
        <v>45516</v>
      </c>
      <c r="L2" s="145">
        <v>45505</v>
      </c>
      <c r="M2" s="144">
        <v>45620</v>
      </c>
      <c r="N2" s="145">
        <v>45692</v>
      </c>
      <c r="O2" s="201"/>
      <c r="P2" s="146"/>
      <c r="Q2" s="146"/>
      <c r="R2" s="146"/>
      <c r="S2" s="146"/>
      <c r="T2" s="146"/>
      <c r="U2" s="397"/>
    </row>
    <row r="3" spans="1:28" ht="18" customHeight="1" x14ac:dyDescent="0.25">
      <c r="A3" s="517"/>
      <c r="B3" s="517"/>
      <c r="C3" s="517"/>
      <c r="D3" s="517"/>
      <c r="E3" s="519" t="s">
        <v>20</v>
      </c>
      <c r="F3" s="519"/>
      <c r="G3" s="519"/>
      <c r="H3" s="519" t="s">
        <v>21</v>
      </c>
      <c r="I3" s="519"/>
      <c r="J3" s="165" t="s">
        <v>22</v>
      </c>
      <c r="K3" s="144"/>
      <c r="L3" s="145">
        <v>45537</v>
      </c>
      <c r="M3" s="144"/>
      <c r="N3" s="145">
        <v>45692</v>
      </c>
      <c r="O3" s="201"/>
      <c r="P3" s="146"/>
      <c r="Q3" s="146"/>
      <c r="R3" s="146"/>
      <c r="S3" s="146"/>
      <c r="T3" s="146"/>
      <c r="U3" s="397"/>
    </row>
    <row r="4" spans="1:28" ht="18" customHeight="1" x14ac:dyDescent="0.25">
      <c r="A4" s="517"/>
      <c r="B4" s="517"/>
      <c r="C4" s="517"/>
      <c r="D4" s="517"/>
      <c r="E4" s="519"/>
      <c r="F4" s="519"/>
      <c r="G4" s="519"/>
      <c r="H4" s="519" t="s">
        <v>23</v>
      </c>
      <c r="I4" s="519"/>
      <c r="J4" s="165" t="s">
        <v>24</v>
      </c>
      <c r="K4" s="144">
        <v>45523</v>
      </c>
      <c r="L4" s="145">
        <v>45537</v>
      </c>
      <c r="M4" s="144">
        <v>45620</v>
      </c>
      <c r="N4" s="145">
        <v>45692</v>
      </c>
      <c r="O4" s="201"/>
      <c r="P4" s="146"/>
      <c r="Q4" s="146"/>
      <c r="R4" s="146"/>
      <c r="S4" s="146"/>
      <c r="T4" s="146"/>
      <c r="U4" s="397"/>
    </row>
    <row r="5" spans="1:28" ht="18" customHeight="1" x14ac:dyDescent="0.25">
      <c r="A5" s="520" t="s">
        <v>25</v>
      </c>
      <c r="B5" s="471"/>
      <c r="C5" s="471" t="s">
        <v>26</v>
      </c>
      <c r="D5" s="471"/>
      <c r="E5" s="477" t="s">
        <v>27</v>
      </c>
      <c r="F5" s="477"/>
      <c r="G5" s="477"/>
      <c r="H5" s="519" t="s">
        <v>28</v>
      </c>
      <c r="I5" s="519"/>
      <c r="J5" s="165" t="s">
        <v>29</v>
      </c>
      <c r="K5" s="144"/>
      <c r="L5" s="145">
        <v>45537</v>
      </c>
      <c r="M5" s="144"/>
      <c r="N5" s="145">
        <v>45692</v>
      </c>
      <c r="O5" s="201"/>
      <c r="P5" s="146"/>
      <c r="Q5" s="146"/>
      <c r="R5" s="146"/>
      <c r="S5" s="146"/>
      <c r="T5" s="146"/>
      <c r="U5" s="397"/>
    </row>
    <row r="6" spans="1:28" ht="18" customHeight="1" x14ac:dyDescent="0.25">
      <c r="A6" s="520"/>
      <c r="B6" s="471"/>
      <c r="C6" s="471"/>
      <c r="D6" s="471"/>
      <c r="E6" s="477"/>
      <c r="F6" s="477"/>
      <c r="G6" s="477"/>
      <c r="H6" s="519" t="s">
        <v>30</v>
      </c>
      <c r="I6" s="519"/>
      <c r="J6" s="165" t="s">
        <v>19</v>
      </c>
      <c r="K6" s="144"/>
      <c r="L6" s="145">
        <v>45538</v>
      </c>
      <c r="M6" s="144"/>
      <c r="N6" s="145">
        <v>45692</v>
      </c>
      <c r="O6" s="201"/>
      <c r="P6" s="146"/>
      <c r="Q6" s="146"/>
      <c r="R6" s="146"/>
      <c r="S6" s="146"/>
      <c r="T6" s="146"/>
      <c r="U6" s="397"/>
    </row>
    <row r="7" spans="1:28" ht="18" customHeight="1" x14ac:dyDescent="0.25">
      <c r="A7" s="472"/>
      <c r="B7" s="472"/>
      <c r="C7" s="472"/>
      <c r="D7" s="472"/>
      <c r="E7" s="521"/>
      <c r="F7" s="521"/>
      <c r="G7" s="521"/>
      <c r="H7" s="522" t="s">
        <v>31</v>
      </c>
      <c r="I7" s="522"/>
      <c r="J7" s="166" t="s">
        <v>32</v>
      </c>
      <c r="K7" s="147"/>
      <c r="L7" s="148">
        <v>45538</v>
      </c>
      <c r="M7" s="148"/>
      <c r="N7" s="148">
        <v>45692</v>
      </c>
      <c r="O7" s="202"/>
      <c r="P7" s="149"/>
      <c r="Q7" s="149"/>
      <c r="R7" s="149"/>
      <c r="S7" s="149"/>
      <c r="T7" s="149"/>
      <c r="U7" s="399"/>
    </row>
    <row r="8" spans="1:28" s="13" customFormat="1" ht="43.5" customHeight="1" x14ac:dyDescent="0.25">
      <c r="A8" s="506" t="s">
        <v>33</v>
      </c>
      <c r="B8" s="502" t="s">
        <v>34</v>
      </c>
      <c r="C8" s="508" t="s">
        <v>35</v>
      </c>
      <c r="D8" s="509"/>
      <c r="E8" s="509"/>
      <c r="F8" s="510"/>
      <c r="G8" s="504" t="s">
        <v>36</v>
      </c>
      <c r="H8" s="504" t="s">
        <v>37</v>
      </c>
      <c r="I8" s="504" t="s">
        <v>38</v>
      </c>
      <c r="J8" s="502" t="s">
        <v>39</v>
      </c>
      <c r="K8" s="504" t="s">
        <v>40</v>
      </c>
      <c r="L8" s="504"/>
      <c r="M8" s="504"/>
      <c r="N8" s="504"/>
      <c r="O8" s="425" t="s">
        <v>41</v>
      </c>
      <c r="P8" s="425" t="s">
        <v>42</v>
      </c>
      <c r="Q8" s="425" t="s">
        <v>43</v>
      </c>
      <c r="R8" s="425" t="s">
        <v>297</v>
      </c>
      <c r="S8" s="425" t="s">
        <v>298</v>
      </c>
      <c r="T8" s="425" t="s">
        <v>45</v>
      </c>
      <c r="U8" s="500" t="s">
        <v>46</v>
      </c>
    </row>
    <row r="9" spans="1:28" s="13" customFormat="1" ht="43.5" customHeight="1" x14ac:dyDescent="0.25">
      <c r="A9" s="507"/>
      <c r="B9" s="503"/>
      <c r="C9" s="138" t="s">
        <v>47</v>
      </c>
      <c r="D9" s="138" t="s">
        <v>48</v>
      </c>
      <c r="E9" s="138" t="s">
        <v>49</v>
      </c>
      <c r="F9" s="138" t="s">
        <v>50</v>
      </c>
      <c r="G9" s="505"/>
      <c r="H9" s="505"/>
      <c r="I9" s="505"/>
      <c r="J9" s="503"/>
      <c r="K9" s="139" t="s">
        <v>51</v>
      </c>
      <c r="L9" s="139" t="s">
        <v>52</v>
      </c>
      <c r="M9" s="139" t="s">
        <v>53</v>
      </c>
      <c r="N9" s="139" t="s">
        <v>54</v>
      </c>
      <c r="O9" s="426"/>
      <c r="P9" s="426"/>
      <c r="Q9" s="426"/>
      <c r="R9" s="426"/>
      <c r="S9" s="426"/>
      <c r="T9" s="426"/>
      <c r="U9" s="501"/>
      <c r="X9" s="400"/>
      <c r="Y9" s="97"/>
      <c r="Z9" s="400"/>
      <c r="AA9" s="400"/>
      <c r="AB9" s="400"/>
    </row>
    <row r="10" spans="1:28" s="13" customFormat="1" x14ac:dyDescent="0.25">
      <c r="A10" s="187"/>
      <c r="B10" s="188"/>
      <c r="C10" s="189"/>
      <c r="D10" s="189"/>
      <c r="E10" s="189"/>
      <c r="F10" s="189"/>
      <c r="G10" s="189"/>
      <c r="H10" s="189"/>
      <c r="I10" s="189"/>
      <c r="J10" s="188"/>
      <c r="K10" s="190"/>
      <c r="L10" s="190"/>
      <c r="M10" s="190"/>
      <c r="N10" s="190"/>
      <c r="O10" s="191"/>
      <c r="P10" s="191"/>
      <c r="Q10" s="192"/>
      <c r="R10" s="192"/>
      <c r="S10" s="192"/>
      <c r="T10" s="192"/>
      <c r="U10" s="193"/>
    </row>
    <row r="11" spans="1:28" s="13" customFormat="1" ht="20.100000000000001" customHeight="1" x14ac:dyDescent="0.25">
      <c r="A11" s="523" t="s">
        <v>299</v>
      </c>
      <c r="B11" s="524"/>
      <c r="C11" s="524"/>
      <c r="D11" s="524"/>
      <c r="E11" s="524"/>
      <c r="F11" s="524"/>
      <c r="G11" s="524"/>
      <c r="H11" s="524"/>
      <c r="I11" s="524"/>
      <c r="J11" s="524"/>
      <c r="K11" s="524"/>
      <c r="L11" s="524"/>
      <c r="M11" s="524"/>
      <c r="N11" s="524"/>
      <c r="O11" s="524"/>
      <c r="P11" s="524"/>
      <c r="Q11" s="524"/>
      <c r="R11" s="524"/>
      <c r="S11" s="524"/>
      <c r="T11" s="524"/>
      <c r="U11" s="525"/>
    </row>
    <row r="12" spans="1:28" s="13" customFormat="1" ht="157.5" customHeight="1" x14ac:dyDescent="0.25">
      <c r="A12" s="284">
        <v>2.0099999999999998</v>
      </c>
      <c r="B12" s="16" t="s">
        <v>117</v>
      </c>
      <c r="C12" s="14" t="s">
        <v>118</v>
      </c>
      <c r="D12" s="14" t="s">
        <v>58</v>
      </c>
      <c r="E12" s="14" t="s">
        <v>119</v>
      </c>
      <c r="F12" s="14" t="s">
        <v>120</v>
      </c>
      <c r="G12" s="14" t="s">
        <v>121</v>
      </c>
      <c r="H12" s="14" t="s">
        <v>122</v>
      </c>
      <c r="I12" s="14" t="s">
        <v>53</v>
      </c>
      <c r="J12" s="16" t="s">
        <v>649</v>
      </c>
      <c r="K12" s="387" t="s">
        <v>649</v>
      </c>
      <c r="L12" s="11" t="s">
        <v>64</v>
      </c>
      <c r="M12" s="11" t="s">
        <v>65</v>
      </c>
      <c r="N12" s="12" t="s">
        <v>66</v>
      </c>
      <c r="O12" s="10">
        <v>3721</v>
      </c>
      <c r="P12" s="10" t="s">
        <v>649</v>
      </c>
      <c r="Q12" s="10" t="s">
        <v>300</v>
      </c>
      <c r="R12" s="10" t="s">
        <v>301</v>
      </c>
      <c r="S12" s="10" t="s">
        <v>125</v>
      </c>
      <c r="T12" s="10" t="s">
        <v>302</v>
      </c>
      <c r="U12" s="135" t="s">
        <v>649</v>
      </c>
    </row>
    <row r="13" spans="1:28" s="13" customFormat="1" ht="119.45" customHeight="1" x14ac:dyDescent="0.25">
      <c r="A13" s="284">
        <f t="shared" ref="A13:A19" si="0">+A12+0.01</f>
        <v>2.0199999999999996</v>
      </c>
      <c r="B13" s="410" t="s">
        <v>128</v>
      </c>
      <c r="C13" s="410" t="s">
        <v>129</v>
      </c>
      <c r="D13" s="410" t="s">
        <v>58</v>
      </c>
      <c r="E13" s="410" t="s">
        <v>130</v>
      </c>
      <c r="F13" s="10" t="s">
        <v>131</v>
      </c>
      <c r="G13" s="10" t="s">
        <v>649</v>
      </c>
      <c r="H13" s="10" t="s">
        <v>132</v>
      </c>
      <c r="I13" s="10" t="s">
        <v>133</v>
      </c>
      <c r="J13" s="10" t="s">
        <v>134</v>
      </c>
      <c r="K13" s="387" t="s">
        <v>649</v>
      </c>
      <c r="L13" s="11" t="s">
        <v>63</v>
      </c>
      <c r="M13" s="11" t="s">
        <v>65</v>
      </c>
      <c r="N13" s="12" t="s">
        <v>66</v>
      </c>
      <c r="O13" s="10">
        <v>3721</v>
      </c>
      <c r="P13" s="10" t="s">
        <v>649</v>
      </c>
      <c r="Q13" s="10" t="s">
        <v>135</v>
      </c>
      <c r="R13" s="10" t="s">
        <v>301</v>
      </c>
      <c r="S13" s="10" t="s">
        <v>125</v>
      </c>
      <c r="T13" s="183" t="s">
        <v>136</v>
      </c>
      <c r="U13" s="389" t="s">
        <v>303</v>
      </c>
    </row>
    <row r="14" spans="1:28" s="13" customFormat="1" ht="156.75" customHeight="1" x14ac:dyDescent="0.25">
      <c r="A14" s="284">
        <f t="shared" si="0"/>
        <v>2.0299999999999994</v>
      </c>
      <c r="B14" s="410" t="s">
        <v>128</v>
      </c>
      <c r="C14" s="410" t="s">
        <v>129</v>
      </c>
      <c r="D14" s="410" t="s">
        <v>58</v>
      </c>
      <c r="E14" s="410" t="s">
        <v>130</v>
      </c>
      <c r="F14" s="10" t="s">
        <v>138</v>
      </c>
      <c r="G14" s="10" t="s">
        <v>649</v>
      </c>
      <c r="H14" s="10" t="s">
        <v>139</v>
      </c>
      <c r="I14" s="10" t="s">
        <v>140</v>
      </c>
      <c r="J14" s="10" t="s">
        <v>141</v>
      </c>
      <c r="K14" s="387" t="s">
        <v>649</v>
      </c>
      <c r="L14" s="11" t="s">
        <v>63</v>
      </c>
      <c r="M14" s="11" t="s">
        <v>65</v>
      </c>
      <c r="N14" s="12" t="s">
        <v>66</v>
      </c>
      <c r="O14" s="10">
        <v>3721</v>
      </c>
      <c r="P14" s="163" t="s">
        <v>142</v>
      </c>
      <c r="Q14" s="10" t="s">
        <v>135</v>
      </c>
      <c r="R14" s="10" t="s">
        <v>301</v>
      </c>
      <c r="S14" s="10" t="s">
        <v>125</v>
      </c>
      <c r="T14" s="183" t="s">
        <v>136</v>
      </c>
      <c r="U14" s="389" t="s">
        <v>303</v>
      </c>
      <c r="V14" s="185" t="s">
        <v>304</v>
      </c>
    </row>
    <row r="15" spans="1:28" s="13" customFormat="1" ht="99" customHeight="1" x14ac:dyDescent="0.25">
      <c r="A15" s="151">
        <f t="shared" si="0"/>
        <v>2.0399999999999991</v>
      </c>
      <c r="B15" s="392" t="s">
        <v>143</v>
      </c>
      <c r="C15" s="152" t="s">
        <v>144</v>
      </c>
      <c r="D15" s="152" t="s">
        <v>58</v>
      </c>
      <c r="E15" s="152" t="s">
        <v>145</v>
      </c>
      <c r="F15" s="152" t="s">
        <v>146</v>
      </c>
      <c r="G15" s="152" t="s">
        <v>147</v>
      </c>
      <c r="H15" s="152" t="s">
        <v>148</v>
      </c>
      <c r="I15" s="154" t="s">
        <v>133</v>
      </c>
      <c r="J15" s="152" t="s">
        <v>149</v>
      </c>
      <c r="K15" s="155" t="s">
        <v>64</v>
      </c>
      <c r="L15" s="155" t="s">
        <v>63</v>
      </c>
      <c r="M15" s="155" t="s">
        <v>65</v>
      </c>
      <c r="N15" s="156" t="s">
        <v>66</v>
      </c>
      <c r="O15" s="213">
        <v>3721</v>
      </c>
      <c r="P15" s="170" t="s">
        <v>150</v>
      </c>
      <c r="Q15" s="171" t="s">
        <v>151</v>
      </c>
      <c r="R15" s="171" t="s">
        <v>301</v>
      </c>
      <c r="S15" s="171" t="s">
        <v>125</v>
      </c>
      <c r="T15" s="411" t="s">
        <v>71</v>
      </c>
      <c r="U15" s="391" t="s">
        <v>153</v>
      </c>
      <c r="V15" s="185" t="s">
        <v>304</v>
      </c>
      <c r="W15" s="401"/>
    </row>
    <row r="16" spans="1:28" s="13" customFormat="1" ht="106.5" customHeight="1" x14ac:dyDescent="0.25">
      <c r="A16" s="151">
        <f t="shared" si="0"/>
        <v>2.0499999999999989</v>
      </c>
      <c r="B16" s="392" t="s">
        <v>143</v>
      </c>
      <c r="C16" s="152" t="s">
        <v>154</v>
      </c>
      <c r="D16" s="152" t="s">
        <v>155</v>
      </c>
      <c r="E16" s="152" t="s">
        <v>156</v>
      </c>
      <c r="F16" s="152" t="s">
        <v>113</v>
      </c>
      <c r="G16" s="152" t="s">
        <v>157</v>
      </c>
      <c r="H16" s="152" t="s">
        <v>78</v>
      </c>
      <c r="I16" s="154" t="s">
        <v>133</v>
      </c>
      <c r="J16" s="152" t="s">
        <v>158</v>
      </c>
      <c r="K16" s="155" t="s">
        <v>64</v>
      </c>
      <c r="L16" s="155" t="s">
        <v>63</v>
      </c>
      <c r="M16" s="155" t="s">
        <v>65</v>
      </c>
      <c r="N16" s="156" t="s">
        <v>66</v>
      </c>
      <c r="O16" s="213">
        <v>3721</v>
      </c>
      <c r="P16" s="170">
        <v>5000</v>
      </c>
      <c r="Q16" s="171" t="s">
        <v>151</v>
      </c>
      <c r="R16" s="171" t="s">
        <v>301</v>
      </c>
      <c r="S16" s="171" t="s">
        <v>125</v>
      </c>
      <c r="T16" s="411" t="s">
        <v>71</v>
      </c>
      <c r="U16" s="391" t="s">
        <v>153</v>
      </c>
      <c r="V16" s="185" t="s">
        <v>305</v>
      </c>
      <c r="W16" s="401"/>
    </row>
    <row r="17" spans="1:23" s="13" customFormat="1" ht="42" customHeight="1" x14ac:dyDescent="0.25">
      <c r="A17" s="151">
        <f t="shared" si="0"/>
        <v>2.0599999999999987</v>
      </c>
      <c r="B17" s="392" t="s">
        <v>143</v>
      </c>
      <c r="C17" s="152" t="s">
        <v>160</v>
      </c>
      <c r="D17" s="152" t="s">
        <v>58</v>
      </c>
      <c r="E17" s="152" t="s">
        <v>161</v>
      </c>
      <c r="F17" s="152" t="s">
        <v>162</v>
      </c>
      <c r="G17" s="160" t="s">
        <v>163</v>
      </c>
      <c r="H17" s="152" t="s">
        <v>78</v>
      </c>
      <c r="I17" s="154" t="s">
        <v>133</v>
      </c>
      <c r="J17" s="412" t="s">
        <v>649</v>
      </c>
      <c r="K17" s="155" t="s">
        <v>64</v>
      </c>
      <c r="L17" s="155" t="s">
        <v>63</v>
      </c>
      <c r="M17" s="155" t="s">
        <v>65</v>
      </c>
      <c r="N17" s="156" t="s">
        <v>66</v>
      </c>
      <c r="O17" s="213">
        <v>3721</v>
      </c>
      <c r="P17" s="159" t="s">
        <v>649</v>
      </c>
      <c r="Q17" s="171" t="s">
        <v>151</v>
      </c>
      <c r="R17" s="171" t="s">
        <v>301</v>
      </c>
      <c r="S17" s="171" t="s">
        <v>125</v>
      </c>
      <c r="T17" s="411" t="s">
        <v>71</v>
      </c>
      <c r="U17" s="391" t="s">
        <v>153</v>
      </c>
      <c r="V17" s="185" t="s">
        <v>305</v>
      </c>
      <c r="W17" s="401"/>
    </row>
    <row r="18" spans="1:23" s="13" customFormat="1" ht="106.5" customHeight="1" x14ac:dyDescent="0.25">
      <c r="A18" s="136">
        <f t="shared" si="0"/>
        <v>2.0699999999999985</v>
      </c>
      <c r="B18" s="14" t="s">
        <v>164</v>
      </c>
      <c r="C18" s="14" t="s">
        <v>165</v>
      </c>
      <c r="D18" s="14" t="s">
        <v>58</v>
      </c>
      <c r="E18" s="14" t="s">
        <v>130</v>
      </c>
      <c r="F18" s="14" t="s">
        <v>120</v>
      </c>
      <c r="G18" s="14" t="s">
        <v>166</v>
      </c>
      <c r="H18" s="14" t="s">
        <v>167</v>
      </c>
      <c r="I18" s="14" t="s">
        <v>168</v>
      </c>
      <c r="J18" s="14" t="s">
        <v>169</v>
      </c>
      <c r="K18" s="387" t="s">
        <v>649</v>
      </c>
      <c r="L18" s="11" t="s">
        <v>64</v>
      </c>
      <c r="M18" s="11" t="s">
        <v>65</v>
      </c>
      <c r="N18" s="12" t="s">
        <v>66</v>
      </c>
      <c r="O18" s="10">
        <v>3721</v>
      </c>
      <c r="P18" s="10" t="s">
        <v>649</v>
      </c>
      <c r="Q18" s="10" t="s">
        <v>300</v>
      </c>
      <c r="R18" s="10" t="s">
        <v>301</v>
      </c>
      <c r="S18" s="10" t="s">
        <v>125</v>
      </c>
      <c r="T18" s="10" t="s">
        <v>126</v>
      </c>
      <c r="U18" s="389" t="s">
        <v>127</v>
      </c>
    </row>
    <row r="19" spans="1:23" s="13" customFormat="1" ht="76.5" x14ac:dyDescent="0.25">
      <c r="A19" s="136">
        <f t="shared" si="0"/>
        <v>2.0799999999999983</v>
      </c>
      <c r="B19" s="14" t="s">
        <v>171</v>
      </c>
      <c r="C19" s="14" t="s">
        <v>172</v>
      </c>
      <c r="D19" s="14" t="s">
        <v>155</v>
      </c>
      <c r="E19" s="14" t="s">
        <v>119</v>
      </c>
      <c r="F19" s="14" t="s">
        <v>173</v>
      </c>
      <c r="G19" s="14" t="s">
        <v>174</v>
      </c>
      <c r="H19" s="14" t="s">
        <v>175</v>
      </c>
      <c r="I19" s="14" t="s">
        <v>133</v>
      </c>
      <c r="J19" s="16" t="s">
        <v>649</v>
      </c>
      <c r="K19" s="387" t="s">
        <v>649</v>
      </c>
      <c r="L19" s="11" t="s">
        <v>64</v>
      </c>
      <c r="M19" s="11" t="s">
        <v>65</v>
      </c>
      <c r="N19" s="12" t="s">
        <v>66</v>
      </c>
      <c r="O19" s="10">
        <v>3721</v>
      </c>
      <c r="P19" s="10" t="s">
        <v>649</v>
      </c>
      <c r="Q19" s="10" t="s">
        <v>135</v>
      </c>
      <c r="R19" s="10" t="s">
        <v>301</v>
      </c>
      <c r="S19" s="10" t="s">
        <v>125</v>
      </c>
      <c r="T19" s="10" t="s">
        <v>306</v>
      </c>
      <c r="U19" s="389" t="s">
        <v>127</v>
      </c>
    </row>
    <row r="20" spans="1:23" s="9" customFormat="1" ht="20.100000000000001" customHeight="1" outlineLevel="1" x14ac:dyDescent="0.25">
      <c r="A20" s="523" t="s">
        <v>307</v>
      </c>
      <c r="B20" s="524"/>
      <c r="C20" s="524"/>
      <c r="D20" s="524"/>
      <c r="E20" s="524"/>
      <c r="F20" s="524"/>
      <c r="G20" s="524"/>
      <c r="H20" s="524"/>
      <c r="I20" s="524"/>
      <c r="J20" s="524"/>
      <c r="K20" s="524"/>
      <c r="L20" s="524"/>
      <c r="M20" s="524"/>
      <c r="N20" s="524"/>
      <c r="O20" s="524"/>
      <c r="P20" s="524"/>
      <c r="Q20" s="524"/>
      <c r="R20" s="524"/>
      <c r="S20" s="524"/>
      <c r="T20" s="524"/>
      <c r="U20" s="525"/>
    </row>
    <row r="21" spans="1:23" s="13" customFormat="1" ht="51" customHeight="1" outlineLevel="1" x14ac:dyDescent="0.25">
      <c r="A21" s="224">
        <v>3.01</v>
      </c>
      <c r="B21" s="228" t="s">
        <v>178</v>
      </c>
      <c r="C21" s="215" t="s">
        <v>308</v>
      </c>
      <c r="D21" s="223" t="s">
        <v>155</v>
      </c>
      <c r="E21" s="215" t="s">
        <v>180</v>
      </c>
      <c r="F21" s="215" t="s">
        <v>181</v>
      </c>
      <c r="G21" s="215" t="s">
        <v>182</v>
      </c>
      <c r="H21" s="215" t="s">
        <v>183</v>
      </c>
      <c r="I21" s="215" t="s">
        <v>133</v>
      </c>
      <c r="J21" s="216" t="s">
        <v>649</v>
      </c>
      <c r="K21" s="217" t="s">
        <v>649</v>
      </c>
      <c r="L21" s="217" t="s">
        <v>64</v>
      </c>
      <c r="M21" s="217" t="s">
        <v>65</v>
      </c>
      <c r="N21" s="218" t="s">
        <v>66</v>
      </c>
      <c r="O21" s="215" t="s">
        <v>649</v>
      </c>
      <c r="P21" s="215" t="s">
        <v>649</v>
      </c>
      <c r="Q21" s="219" t="s">
        <v>68</v>
      </c>
      <c r="R21" s="219" t="s">
        <v>301</v>
      </c>
      <c r="S21" s="219" t="s">
        <v>125</v>
      </c>
      <c r="T21" s="413" t="s">
        <v>184</v>
      </c>
      <c r="U21" s="380" t="s">
        <v>185</v>
      </c>
    </row>
    <row r="22" spans="1:23" ht="114.75" outlineLevel="1" x14ac:dyDescent="0.25">
      <c r="A22" s="224">
        <f>+A21+0.01</f>
        <v>3.0199999999999996</v>
      </c>
      <c r="B22" s="228" t="s">
        <v>178</v>
      </c>
      <c r="C22" s="215" t="s">
        <v>186</v>
      </c>
      <c r="D22" s="223" t="s">
        <v>155</v>
      </c>
      <c r="E22" s="215" t="s">
        <v>180</v>
      </c>
      <c r="F22" s="215" t="s">
        <v>187</v>
      </c>
      <c r="G22" s="215" t="s">
        <v>182</v>
      </c>
      <c r="H22" s="215" t="s">
        <v>183</v>
      </c>
      <c r="I22" s="215" t="s">
        <v>133</v>
      </c>
      <c r="J22" s="216" t="s">
        <v>649</v>
      </c>
      <c r="K22" s="217" t="s">
        <v>649</v>
      </c>
      <c r="L22" s="217" t="s">
        <v>64</v>
      </c>
      <c r="M22" s="217" t="s">
        <v>65</v>
      </c>
      <c r="N22" s="218" t="s">
        <v>66</v>
      </c>
      <c r="O22" s="215" t="s">
        <v>649</v>
      </c>
      <c r="P22" s="215" t="s">
        <v>649</v>
      </c>
      <c r="Q22" s="219" t="s">
        <v>68</v>
      </c>
      <c r="R22" s="219" t="s">
        <v>301</v>
      </c>
      <c r="S22" s="219" t="s">
        <v>125</v>
      </c>
      <c r="T22" s="413" t="s">
        <v>184</v>
      </c>
      <c r="U22" s="380" t="s">
        <v>185</v>
      </c>
    </row>
    <row r="23" spans="1:23" ht="114.75" outlineLevel="1" x14ac:dyDescent="0.25">
      <c r="A23" s="224">
        <f t="shared" ref="A23:A39" si="1">+A22+0.01</f>
        <v>3.0299999999999994</v>
      </c>
      <c r="B23" s="228" t="s">
        <v>178</v>
      </c>
      <c r="C23" s="215" t="s">
        <v>188</v>
      </c>
      <c r="D23" s="223" t="s">
        <v>155</v>
      </c>
      <c r="E23" s="215" t="s">
        <v>180</v>
      </c>
      <c r="F23" s="215" t="s">
        <v>189</v>
      </c>
      <c r="G23" s="215" t="s">
        <v>182</v>
      </c>
      <c r="H23" s="215" t="s">
        <v>183</v>
      </c>
      <c r="I23" s="215" t="s">
        <v>133</v>
      </c>
      <c r="J23" s="216" t="s">
        <v>649</v>
      </c>
      <c r="K23" s="217" t="s">
        <v>649</v>
      </c>
      <c r="L23" s="217" t="s">
        <v>64</v>
      </c>
      <c r="M23" s="217" t="s">
        <v>65</v>
      </c>
      <c r="N23" s="218" t="s">
        <v>66</v>
      </c>
      <c r="O23" s="215" t="s">
        <v>649</v>
      </c>
      <c r="P23" s="215" t="s">
        <v>649</v>
      </c>
      <c r="Q23" s="219" t="s">
        <v>68</v>
      </c>
      <c r="R23" s="219" t="s">
        <v>301</v>
      </c>
      <c r="S23" s="219" t="s">
        <v>125</v>
      </c>
      <c r="T23" s="413" t="s">
        <v>184</v>
      </c>
      <c r="U23" s="380" t="s">
        <v>185</v>
      </c>
    </row>
    <row r="24" spans="1:23" s="13" customFormat="1" ht="46.5" customHeight="1" outlineLevel="1" x14ac:dyDescent="0.25">
      <c r="A24" s="237">
        <f t="shared" si="1"/>
        <v>3.0399999999999991</v>
      </c>
      <c r="B24" s="14" t="s">
        <v>190</v>
      </c>
      <c r="C24" s="14" t="s">
        <v>191</v>
      </c>
      <c r="D24" s="14" t="s">
        <v>155</v>
      </c>
      <c r="E24" s="14" t="s">
        <v>192</v>
      </c>
      <c r="F24" s="14" t="s">
        <v>193</v>
      </c>
      <c r="G24" s="17" t="s">
        <v>309</v>
      </c>
      <c r="H24" s="14" t="s">
        <v>195</v>
      </c>
      <c r="I24" s="14" t="s">
        <v>196</v>
      </c>
      <c r="J24" s="16" t="s">
        <v>649</v>
      </c>
      <c r="K24" s="217" t="s">
        <v>649</v>
      </c>
      <c r="L24" s="11" t="s">
        <v>64</v>
      </c>
      <c r="M24" s="11" t="s">
        <v>65</v>
      </c>
      <c r="N24" s="12" t="s">
        <v>66</v>
      </c>
      <c r="O24" s="10">
        <v>3712</v>
      </c>
      <c r="P24" s="10" t="s">
        <v>649</v>
      </c>
      <c r="Q24" s="172" t="s">
        <v>135</v>
      </c>
      <c r="R24" s="172" t="s">
        <v>301</v>
      </c>
      <c r="S24" s="172" t="s">
        <v>125</v>
      </c>
      <c r="T24" s="183" t="s">
        <v>306</v>
      </c>
      <c r="U24" s="389" t="s">
        <v>197</v>
      </c>
    </row>
    <row r="25" spans="1:23" s="13" customFormat="1" ht="30" customHeight="1" outlineLevel="1" x14ac:dyDescent="0.25">
      <c r="A25" s="237">
        <f t="shared" si="1"/>
        <v>3.0499999999999989</v>
      </c>
      <c r="B25" s="14" t="s">
        <v>190</v>
      </c>
      <c r="C25" s="14" t="s">
        <v>198</v>
      </c>
      <c r="D25" s="14" t="s">
        <v>155</v>
      </c>
      <c r="E25" s="14" t="s">
        <v>199</v>
      </c>
      <c r="F25" s="14" t="s">
        <v>200</v>
      </c>
      <c r="G25" s="14" t="s">
        <v>201</v>
      </c>
      <c r="H25" s="14" t="s">
        <v>195</v>
      </c>
      <c r="I25" s="14" t="s">
        <v>196</v>
      </c>
      <c r="J25" s="16" t="s">
        <v>649</v>
      </c>
      <c r="K25" s="217" t="s">
        <v>649</v>
      </c>
      <c r="L25" s="11" t="s">
        <v>64</v>
      </c>
      <c r="M25" s="11" t="s">
        <v>65</v>
      </c>
      <c r="N25" s="12" t="s">
        <v>66</v>
      </c>
      <c r="O25" s="10">
        <v>3712</v>
      </c>
      <c r="P25" s="10" t="s">
        <v>649</v>
      </c>
      <c r="Q25" s="172" t="s">
        <v>135</v>
      </c>
      <c r="R25" s="172" t="s">
        <v>301</v>
      </c>
      <c r="S25" s="172" t="s">
        <v>125</v>
      </c>
      <c r="T25" s="183" t="s">
        <v>306</v>
      </c>
      <c r="U25" s="389" t="s">
        <v>197</v>
      </c>
    </row>
    <row r="26" spans="1:23" s="13" customFormat="1" ht="47.25" customHeight="1" outlineLevel="1" x14ac:dyDescent="0.25">
      <c r="A26" s="237">
        <f t="shared" si="1"/>
        <v>3.0599999999999987</v>
      </c>
      <c r="B26" s="14" t="s">
        <v>190</v>
      </c>
      <c r="C26" s="14" t="s">
        <v>202</v>
      </c>
      <c r="D26" s="14" t="s">
        <v>155</v>
      </c>
      <c r="E26" s="14" t="s">
        <v>199</v>
      </c>
      <c r="F26" s="14" t="s">
        <v>200</v>
      </c>
      <c r="G26" s="14" t="s">
        <v>203</v>
      </c>
      <c r="H26" s="14" t="s">
        <v>195</v>
      </c>
      <c r="I26" s="14" t="s">
        <v>196</v>
      </c>
      <c r="J26" s="16" t="s">
        <v>649</v>
      </c>
      <c r="K26" s="217" t="s">
        <v>649</v>
      </c>
      <c r="L26" s="11" t="s">
        <v>64</v>
      </c>
      <c r="M26" s="11" t="s">
        <v>65</v>
      </c>
      <c r="N26" s="12" t="s">
        <v>66</v>
      </c>
      <c r="O26" s="10">
        <v>3712</v>
      </c>
      <c r="P26" s="10" t="s">
        <v>649</v>
      </c>
      <c r="Q26" s="172" t="s">
        <v>135</v>
      </c>
      <c r="R26" s="172" t="s">
        <v>301</v>
      </c>
      <c r="S26" s="172" t="s">
        <v>125</v>
      </c>
      <c r="T26" s="183" t="s">
        <v>306</v>
      </c>
      <c r="U26" s="389" t="s">
        <v>197</v>
      </c>
    </row>
    <row r="27" spans="1:23" s="107" customFormat="1" ht="48.75" customHeight="1" outlineLevel="1" x14ac:dyDescent="0.25">
      <c r="A27" s="237">
        <f t="shared" si="1"/>
        <v>3.0699999999999985</v>
      </c>
      <c r="B27" s="388" t="s">
        <v>204</v>
      </c>
      <c r="C27" s="14" t="s">
        <v>205</v>
      </c>
      <c r="D27" s="14" t="s">
        <v>155</v>
      </c>
      <c r="E27" s="14" t="s">
        <v>206</v>
      </c>
      <c r="F27" s="14" t="s">
        <v>207</v>
      </c>
      <c r="G27" s="17" t="s">
        <v>208</v>
      </c>
      <c r="H27" s="14" t="s">
        <v>195</v>
      </c>
      <c r="I27" s="10" t="s">
        <v>133</v>
      </c>
      <c r="J27" s="16" t="s">
        <v>649</v>
      </c>
      <c r="K27" s="217" t="s">
        <v>649</v>
      </c>
      <c r="L27" s="11" t="s">
        <v>64</v>
      </c>
      <c r="M27" s="11" t="s">
        <v>65</v>
      </c>
      <c r="N27" s="12" t="s">
        <v>66</v>
      </c>
      <c r="O27" s="10">
        <v>3712</v>
      </c>
      <c r="P27" s="10" t="s">
        <v>649</v>
      </c>
      <c r="Q27" s="172" t="s">
        <v>135</v>
      </c>
      <c r="R27" s="172" t="s">
        <v>301</v>
      </c>
      <c r="S27" s="172" t="s">
        <v>125</v>
      </c>
      <c r="T27" s="183" t="s">
        <v>306</v>
      </c>
      <c r="U27" s="389" t="s">
        <v>197</v>
      </c>
      <c r="V27" s="402" t="s">
        <v>305</v>
      </c>
    </row>
    <row r="28" spans="1:23" s="107" customFormat="1" ht="30" customHeight="1" outlineLevel="1" x14ac:dyDescent="0.25">
      <c r="A28" s="237">
        <f t="shared" si="1"/>
        <v>3.0799999999999983</v>
      </c>
      <c r="B28" s="388" t="s">
        <v>204</v>
      </c>
      <c r="C28" s="14" t="s">
        <v>209</v>
      </c>
      <c r="D28" s="14" t="s">
        <v>155</v>
      </c>
      <c r="E28" s="14" t="s">
        <v>210</v>
      </c>
      <c r="F28" s="14" t="s">
        <v>211</v>
      </c>
      <c r="G28" s="17" t="s">
        <v>212</v>
      </c>
      <c r="H28" s="14" t="s">
        <v>195</v>
      </c>
      <c r="I28" s="10" t="s">
        <v>133</v>
      </c>
      <c r="J28" s="16" t="s">
        <v>649</v>
      </c>
      <c r="K28" s="217" t="s">
        <v>649</v>
      </c>
      <c r="L28" s="11" t="s">
        <v>64</v>
      </c>
      <c r="M28" s="11" t="s">
        <v>65</v>
      </c>
      <c r="N28" s="12" t="s">
        <v>66</v>
      </c>
      <c r="O28" s="10">
        <v>3712</v>
      </c>
      <c r="P28" s="10" t="s">
        <v>649</v>
      </c>
      <c r="Q28" s="172" t="s">
        <v>135</v>
      </c>
      <c r="R28" s="172" t="s">
        <v>301</v>
      </c>
      <c r="S28" s="172" t="s">
        <v>125</v>
      </c>
      <c r="T28" s="183" t="s">
        <v>306</v>
      </c>
      <c r="U28" s="389" t="s">
        <v>197</v>
      </c>
      <c r="V28" s="402" t="s">
        <v>305</v>
      </c>
    </row>
    <row r="29" spans="1:23" s="107" customFormat="1" ht="38.25" customHeight="1" outlineLevel="1" x14ac:dyDescent="0.25">
      <c r="A29" s="237">
        <f t="shared" si="1"/>
        <v>3.0899999999999981</v>
      </c>
      <c r="B29" s="388" t="s">
        <v>213</v>
      </c>
      <c r="C29" s="14" t="s">
        <v>214</v>
      </c>
      <c r="D29" s="14" t="s">
        <v>155</v>
      </c>
      <c r="E29" s="14" t="s">
        <v>215</v>
      </c>
      <c r="F29" s="14" t="s">
        <v>216</v>
      </c>
      <c r="G29" s="17" t="s">
        <v>217</v>
      </c>
      <c r="H29" s="14" t="s">
        <v>132</v>
      </c>
      <c r="I29" s="10" t="s">
        <v>133</v>
      </c>
      <c r="J29" s="16" t="s">
        <v>649</v>
      </c>
      <c r="K29" s="217" t="s">
        <v>649</v>
      </c>
      <c r="L29" s="11" t="s">
        <v>64</v>
      </c>
      <c r="M29" s="11" t="s">
        <v>65</v>
      </c>
      <c r="N29" s="12" t="s">
        <v>66</v>
      </c>
      <c r="O29" s="10">
        <v>3712</v>
      </c>
      <c r="P29" s="10" t="s">
        <v>649</v>
      </c>
      <c r="Q29" s="172" t="s">
        <v>135</v>
      </c>
      <c r="R29" s="172" t="s">
        <v>301</v>
      </c>
      <c r="S29" s="172" t="s">
        <v>125</v>
      </c>
      <c r="T29" s="183" t="s">
        <v>306</v>
      </c>
      <c r="U29" s="389" t="s">
        <v>197</v>
      </c>
    </row>
    <row r="30" spans="1:23" s="107" customFormat="1" ht="76.5" outlineLevel="1" x14ac:dyDescent="0.25">
      <c r="A30" s="237">
        <f t="shared" si="1"/>
        <v>3.0999999999999979</v>
      </c>
      <c r="B30" s="388" t="s">
        <v>213</v>
      </c>
      <c r="C30" s="14" t="s">
        <v>218</v>
      </c>
      <c r="D30" s="14" t="s">
        <v>155</v>
      </c>
      <c r="E30" s="14" t="s">
        <v>317</v>
      </c>
      <c r="F30" s="14" t="s">
        <v>220</v>
      </c>
      <c r="G30" s="17" t="s">
        <v>221</v>
      </c>
      <c r="H30" s="14" t="s">
        <v>195</v>
      </c>
      <c r="I30" s="10" t="s">
        <v>133</v>
      </c>
      <c r="J30" s="16" t="s">
        <v>649</v>
      </c>
      <c r="K30" s="217" t="s">
        <v>649</v>
      </c>
      <c r="L30" s="11" t="s">
        <v>64</v>
      </c>
      <c r="M30" s="11" t="s">
        <v>65</v>
      </c>
      <c r="N30" s="12" t="s">
        <v>66</v>
      </c>
      <c r="O30" s="10">
        <v>3712</v>
      </c>
      <c r="P30" s="10" t="s">
        <v>649</v>
      </c>
      <c r="Q30" s="172" t="s">
        <v>135</v>
      </c>
      <c r="R30" s="172" t="s">
        <v>301</v>
      </c>
      <c r="S30" s="172" t="s">
        <v>125</v>
      </c>
      <c r="T30" s="183" t="s">
        <v>306</v>
      </c>
      <c r="U30" s="389" t="s">
        <v>197</v>
      </c>
    </row>
    <row r="31" spans="1:23" s="107" customFormat="1" ht="66.75" customHeight="1" outlineLevel="1" x14ac:dyDescent="0.25">
      <c r="A31" s="237">
        <f t="shared" si="1"/>
        <v>3.1099999999999977</v>
      </c>
      <c r="B31" s="388" t="s">
        <v>213</v>
      </c>
      <c r="C31" s="14" t="s">
        <v>222</v>
      </c>
      <c r="D31" s="14" t="s">
        <v>155</v>
      </c>
      <c r="E31" s="14" t="s">
        <v>223</v>
      </c>
      <c r="F31" s="14" t="s">
        <v>224</v>
      </c>
      <c r="G31" s="17" t="s">
        <v>212</v>
      </c>
      <c r="H31" s="14" t="s">
        <v>195</v>
      </c>
      <c r="I31" s="10" t="s">
        <v>133</v>
      </c>
      <c r="J31" s="16" t="s">
        <v>649</v>
      </c>
      <c r="K31" s="217" t="s">
        <v>649</v>
      </c>
      <c r="L31" s="11" t="s">
        <v>64</v>
      </c>
      <c r="M31" s="11" t="s">
        <v>65</v>
      </c>
      <c r="N31" s="12" t="s">
        <v>66</v>
      </c>
      <c r="O31" s="10">
        <v>3712</v>
      </c>
      <c r="P31" s="10" t="s">
        <v>649</v>
      </c>
      <c r="Q31" s="172" t="s">
        <v>135</v>
      </c>
      <c r="R31" s="172" t="s">
        <v>301</v>
      </c>
      <c r="S31" s="172" t="s">
        <v>125</v>
      </c>
      <c r="T31" s="183" t="s">
        <v>306</v>
      </c>
      <c r="U31" s="389" t="s">
        <v>197</v>
      </c>
    </row>
    <row r="32" spans="1:23" s="107" customFormat="1" ht="45.75" customHeight="1" outlineLevel="1" x14ac:dyDescent="0.25">
      <c r="A32" s="237">
        <f t="shared" si="1"/>
        <v>3.1199999999999974</v>
      </c>
      <c r="B32" s="14" t="s">
        <v>225</v>
      </c>
      <c r="C32" s="14" t="s">
        <v>226</v>
      </c>
      <c r="D32" s="14" t="s">
        <v>155</v>
      </c>
      <c r="E32" s="14" t="s">
        <v>227</v>
      </c>
      <c r="F32" s="14" t="s">
        <v>228</v>
      </c>
      <c r="G32" s="14" t="s">
        <v>229</v>
      </c>
      <c r="H32" s="14" t="s">
        <v>195</v>
      </c>
      <c r="I32" s="10" t="s">
        <v>133</v>
      </c>
      <c r="J32" s="16" t="s">
        <v>649</v>
      </c>
      <c r="K32" s="217" t="s">
        <v>649</v>
      </c>
      <c r="L32" s="11" t="s">
        <v>64</v>
      </c>
      <c r="M32" s="11" t="s">
        <v>65</v>
      </c>
      <c r="N32" s="12" t="s">
        <v>66</v>
      </c>
      <c r="O32" s="10">
        <v>3712</v>
      </c>
      <c r="P32" s="10" t="s">
        <v>649</v>
      </c>
      <c r="Q32" s="172" t="s">
        <v>135</v>
      </c>
      <c r="R32" s="172" t="s">
        <v>301</v>
      </c>
      <c r="S32" s="172" t="s">
        <v>125</v>
      </c>
      <c r="T32" s="183" t="s">
        <v>306</v>
      </c>
      <c r="U32" s="389" t="s">
        <v>197</v>
      </c>
    </row>
    <row r="33" spans="1:23" s="107" customFormat="1" ht="30" customHeight="1" outlineLevel="1" x14ac:dyDescent="0.25">
      <c r="A33" s="237">
        <f t="shared" si="1"/>
        <v>3.1299999999999972</v>
      </c>
      <c r="B33" s="14" t="s">
        <v>230</v>
      </c>
      <c r="C33" s="14" t="s">
        <v>230</v>
      </c>
      <c r="D33" s="14" t="s">
        <v>155</v>
      </c>
      <c r="E33" s="14" t="s">
        <v>231</v>
      </c>
      <c r="F33" s="14" t="s">
        <v>193</v>
      </c>
      <c r="G33" s="35" t="s">
        <v>232</v>
      </c>
      <c r="H33" s="14" t="s">
        <v>195</v>
      </c>
      <c r="I33" s="10" t="s">
        <v>133</v>
      </c>
      <c r="J33" s="16" t="s">
        <v>649</v>
      </c>
      <c r="K33" s="217" t="s">
        <v>649</v>
      </c>
      <c r="L33" s="11" t="s">
        <v>64</v>
      </c>
      <c r="M33" s="11" t="s">
        <v>65</v>
      </c>
      <c r="N33" s="12" t="s">
        <v>66</v>
      </c>
      <c r="O33" s="10">
        <v>3712</v>
      </c>
      <c r="P33" s="10" t="s">
        <v>649</v>
      </c>
      <c r="Q33" s="172" t="s">
        <v>135</v>
      </c>
      <c r="R33" s="172" t="s">
        <v>301</v>
      </c>
      <c r="S33" s="172" t="s">
        <v>125</v>
      </c>
      <c r="T33" s="183" t="s">
        <v>306</v>
      </c>
      <c r="U33" s="389" t="s">
        <v>197</v>
      </c>
    </row>
    <row r="34" spans="1:23" s="107" customFormat="1" ht="140.25" outlineLevel="1" x14ac:dyDescent="0.25">
      <c r="A34" s="224">
        <f t="shared" si="1"/>
        <v>3.139999999999997</v>
      </c>
      <c r="B34" s="221" t="s">
        <v>310</v>
      </c>
      <c r="C34" s="223" t="s">
        <v>234</v>
      </c>
      <c r="D34" s="223" t="s">
        <v>155</v>
      </c>
      <c r="E34" s="223" t="s">
        <v>235</v>
      </c>
      <c r="F34" s="215" t="s">
        <v>236</v>
      </c>
      <c r="G34" s="223" t="s">
        <v>311</v>
      </c>
      <c r="H34" s="223" t="s">
        <v>78</v>
      </c>
      <c r="I34" s="215" t="s">
        <v>133</v>
      </c>
      <c r="J34" s="223" t="s">
        <v>238</v>
      </c>
      <c r="K34" s="217" t="s">
        <v>64</v>
      </c>
      <c r="L34" s="217" t="s">
        <v>63</v>
      </c>
      <c r="M34" s="217" t="s">
        <v>65</v>
      </c>
      <c r="N34" s="218" t="s">
        <v>66</v>
      </c>
      <c r="O34" s="215" t="s">
        <v>649</v>
      </c>
      <c r="P34" s="215" t="s">
        <v>312</v>
      </c>
      <c r="Q34" s="215" t="s">
        <v>99</v>
      </c>
      <c r="R34" s="215" t="s">
        <v>51</v>
      </c>
      <c r="S34" s="215" t="s">
        <v>101</v>
      </c>
      <c r="T34" s="215" t="s">
        <v>71</v>
      </c>
      <c r="U34" s="403" t="s">
        <v>102</v>
      </c>
      <c r="V34" s="402" t="s">
        <v>313</v>
      </c>
      <c r="W34" s="404" t="s">
        <v>318</v>
      </c>
    </row>
    <row r="35" spans="1:23" s="107" customFormat="1" ht="161.25" customHeight="1" outlineLevel="1" x14ac:dyDescent="0.25">
      <c r="A35" s="151">
        <f t="shared" si="1"/>
        <v>3.1499999999999968</v>
      </c>
      <c r="B35" s="392" t="s">
        <v>143</v>
      </c>
      <c r="C35" s="152" t="s">
        <v>144</v>
      </c>
      <c r="D35" s="152" t="s">
        <v>58</v>
      </c>
      <c r="E35" s="152" t="s">
        <v>145</v>
      </c>
      <c r="F35" s="152" t="s">
        <v>146</v>
      </c>
      <c r="G35" s="152" t="s">
        <v>147</v>
      </c>
      <c r="H35" s="152" t="s">
        <v>148</v>
      </c>
      <c r="I35" s="154" t="s">
        <v>133</v>
      </c>
      <c r="J35" s="152" t="s">
        <v>149</v>
      </c>
      <c r="K35" s="155" t="s">
        <v>64</v>
      </c>
      <c r="L35" s="155" t="s">
        <v>63</v>
      </c>
      <c r="M35" s="155" t="s">
        <v>65</v>
      </c>
      <c r="N35" s="156" t="s">
        <v>66</v>
      </c>
      <c r="O35" s="154">
        <v>3712</v>
      </c>
      <c r="P35" s="170" t="s">
        <v>150</v>
      </c>
      <c r="Q35" s="173" t="s">
        <v>151</v>
      </c>
      <c r="R35" s="173" t="s">
        <v>301</v>
      </c>
      <c r="S35" s="173" t="s">
        <v>125</v>
      </c>
      <c r="T35" s="390" t="s">
        <v>71</v>
      </c>
      <c r="U35" s="391" t="s">
        <v>153</v>
      </c>
      <c r="V35" s="402" t="s">
        <v>304</v>
      </c>
      <c r="W35" s="404" t="s">
        <v>318</v>
      </c>
    </row>
    <row r="36" spans="1:23" s="107" customFormat="1" ht="99.75" customHeight="1" outlineLevel="1" x14ac:dyDescent="0.25">
      <c r="A36" s="151">
        <f t="shared" si="1"/>
        <v>3.1599999999999966</v>
      </c>
      <c r="B36" s="392" t="s">
        <v>143</v>
      </c>
      <c r="C36" s="152" t="s">
        <v>154</v>
      </c>
      <c r="D36" s="152" t="s">
        <v>155</v>
      </c>
      <c r="E36" s="152" t="s">
        <v>156</v>
      </c>
      <c r="F36" s="152" t="s">
        <v>113</v>
      </c>
      <c r="G36" s="152" t="s">
        <v>157</v>
      </c>
      <c r="H36" s="152" t="s">
        <v>78</v>
      </c>
      <c r="I36" s="154" t="s">
        <v>133</v>
      </c>
      <c r="J36" s="152" t="s">
        <v>158</v>
      </c>
      <c r="K36" s="155" t="s">
        <v>64</v>
      </c>
      <c r="L36" s="155" t="s">
        <v>63</v>
      </c>
      <c r="M36" s="155" t="s">
        <v>65</v>
      </c>
      <c r="N36" s="156" t="s">
        <v>66</v>
      </c>
      <c r="O36" s="154">
        <v>3712</v>
      </c>
      <c r="P36" s="170">
        <v>5000</v>
      </c>
      <c r="Q36" s="173" t="s">
        <v>151</v>
      </c>
      <c r="R36" s="173" t="s">
        <v>301</v>
      </c>
      <c r="S36" s="173" t="s">
        <v>125</v>
      </c>
      <c r="T36" s="390" t="s">
        <v>71</v>
      </c>
      <c r="U36" s="391" t="s">
        <v>153</v>
      </c>
      <c r="V36" s="402" t="s">
        <v>305</v>
      </c>
      <c r="W36" s="404" t="s">
        <v>318</v>
      </c>
    </row>
    <row r="37" spans="1:23" s="107" customFormat="1" ht="102" outlineLevel="1" x14ac:dyDescent="0.25">
      <c r="A37" s="151">
        <f t="shared" si="1"/>
        <v>3.1699999999999964</v>
      </c>
      <c r="B37" s="392" t="s">
        <v>143</v>
      </c>
      <c r="C37" s="152" t="s">
        <v>160</v>
      </c>
      <c r="D37" s="152" t="s">
        <v>58</v>
      </c>
      <c r="E37" s="152" t="s">
        <v>161</v>
      </c>
      <c r="F37" s="152" t="s">
        <v>162</v>
      </c>
      <c r="G37" s="160" t="s">
        <v>241</v>
      </c>
      <c r="H37" s="152" t="s">
        <v>78</v>
      </c>
      <c r="I37" s="154" t="s">
        <v>133</v>
      </c>
      <c r="J37" s="217" t="s">
        <v>649</v>
      </c>
      <c r="K37" s="155" t="s">
        <v>64</v>
      </c>
      <c r="L37" s="155" t="s">
        <v>63</v>
      </c>
      <c r="M37" s="155" t="s">
        <v>65</v>
      </c>
      <c r="N37" s="156" t="s">
        <v>66</v>
      </c>
      <c r="O37" s="154">
        <v>3712</v>
      </c>
      <c r="P37" s="217" t="s">
        <v>649</v>
      </c>
      <c r="Q37" s="173" t="s">
        <v>151</v>
      </c>
      <c r="R37" s="173" t="s">
        <v>301</v>
      </c>
      <c r="S37" s="173" t="s">
        <v>125</v>
      </c>
      <c r="T37" s="390" t="s">
        <v>71</v>
      </c>
      <c r="U37" s="391" t="s">
        <v>153</v>
      </c>
      <c r="V37" s="402" t="s">
        <v>305</v>
      </c>
      <c r="W37" s="404" t="s">
        <v>318</v>
      </c>
    </row>
    <row r="38" spans="1:23" ht="102" customHeight="1" outlineLevel="1" x14ac:dyDescent="0.25">
      <c r="A38" s="151">
        <f t="shared" si="1"/>
        <v>3.1799999999999962</v>
      </c>
      <c r="B38" s="393" t="s">
        <v>242</v>
      </c>
      <c r="C38" s="152" t="s">
        <v>243</v>
      </c>
      <c r="D38" s="152" t="s">
        <v>58</v>
      </c>
      <c r="E38" s="152" t="s">
        <v>244</v>
      </c>
      <c r="F38" s="217" t="s">
        <v>649</v>
      </c>
      <c r="G38" s="161" t="s">
        <v>245</v>
      </c>
      <c r="H38" s="152" t="s">
        <v>246</v>
      </c>
      <c r="I38" s="154" t="s">
        <v>133</v>
      </c>
      <c r="J38" s="217" t="s">
        <v>649</v>
      </c>
      <c r="K38" s="155" t="s">
        <v>64</v>
      </c>
      <c r="L38" s="155" t="s">
        <v>63</v>
      </c>
      <c r="M38" s="155" t="s">
        <v>65</v>
      </c>
      <c r="N38" s="156" t="s">
        <v>66</v>
      </c>
      <c r="O38" s="154">
        <v>3712</v>
      </c>
      <c r="P38" s="170" t="s">
        <v>247</v>
      </c>
      <c r="Q38" s="173" t="s">
        <v>151</v>
      </c>
      <c r="R38" s="173" t="s">
        <v>301</v>
      </c>
      <c r="S38" s="173" t="s">
        <v>125</v>
      </c>
      <c r="T38" s="390" t="s">
        <v>71</v>
      </c>
      <c r="U38" s="391" t="s">
        <v>153</v>
      </c>
      <c r="V38" s="107"/>
      <c r="W38" s="404" t="s">
        <v>318</v>
      </c>
    </row>
    <row r="39" spans="1:23" s="107" customFormat="1" ht="50.1" customHeight="1" outlineLevel="1" x14ac:dyDescent="0.25">
      <c r="A39" s="151">
        <f t="shared" si="1"/>
        <v>3.1899999999999959</v>
      </c>
      <c r="B39" s="393" t="s">
        <v>242</v>
      </c>
      <c r="C39" s="152" t="s">
        <v>248</v>
      </c>
      <c r="D39" s="152" t="s">
        <v>155</v>
      </c>
      <c r="E39" s="152" t="s">
        <v>244</v>
      </c>
      <c r="F39" s="152" t="s">
        <v>249</v>
      </c>
      <c r="G39" s="161" t="s">
        <v>250</v>
      </c>
      <c r="H39" s="152" t="s">
        <v>62</v>
      </c>
      <c r="I39" s="154" t="s">
        <v>53</v>
      </c>
      <c r="J39" s="164" t="s">
        <v>251</v>
      </c>
      <c r="K39" s="155" t="s">
        <v>64</v>
      </c>
      <c r="L39" s="155" t="s">
        <v>63</v>
      </c>
      <c r="M39" s="155" t="s">
        <v>65</v>
      </c>
      <c r="N39" s="156" t="s">
        <v>66</v>
      </c>
      <c r="O39" s="154">
        <v>3712</v>
      </c>
      <c r="P39" s="217" t="s">
        <v>649</v>
      </c>
      <c r="Q39" s="173" t="s">
        <v>151</v>
      </c>
      <c r="R39" s="173" t="s">
        <v>301</v>
      </c>
      <c r="S39" s="173" t="s">
        <v>125</v>
      </c>
      <c r="T39" s="390" t="s">
        <v>71</v>
      </c>
      <c r="U39" s="391" t="s">
        <v>153</v>
      </c>
      <c r="V39" s="402" t="s">
        <v>305</v>
      </c>
      <c r="W39" s="404" t="s">
        <v>318</v>
      </c>
    </row>
    <row r="40" spans="1:23" s="9" customFormat="1" ht="20.100000000000001" customHeight="1" outlineLevel="1" x14ac:dyDescent="0.25">
      <c r="A40" s="523" t="s">
        <v>253</v>
      </c>
      <c r="B40" s="524"/>
      <c r="C40" s="524"/>
      <c r="D40" s="524"/>
      <c r="E40" s="524"/>
      <c r="F40" s="524"/>
      <c r="G40" s="524"/>
      <c r="H40" s="524"/>
      <c r="I40" s="524"/>
      <c r="J40" s="524"/>
      <c r="K40" s="524"/>
      <c r="L40" s="524"/>
      <c r="M40" s="524"/>
      <c r="N40" s="524"/>
      <c r="O40" s="524"/>
      <c r="P40" s="524"/>
      <c r="Q40" s="524"/>
      <c r="R40" s="524"/>
      <c r="S40" s="524"/>
      <c r="T40" s="524"/>
      <c r="U40" s="525"/>
    </row>
    <row r="41" spans="1:23" s="107" customFormat="1" ht="30" customHeight="1" outlineLevel="1" x14ac:dyDescent="0.25">
      <c r="A41" s="237">
        <v>4.01</v>
      </c>
      <c r="B41" s="388" t="s">
        <v>254</v>
      </c>
      <c r="C41" s="14" t="s">
        <v>255</v>
      </c>
      <c r="D41" s="14" t="s">
        <v>58</v>
      </c>
      <c r="E41" s="14" t="s">
        <v>256</v>
      </c>
      <c r="F41" s="14" t="s">
        <v>193</v>
      </c>
      <c r="G41" s="17" t="s">
        <v>257</v>
      </c>
      <c r="H41" s="14" t="s">
        <v>120</v>
      </c>
      <c r="I41" s="10" t="s">
        <v>133</v>
      </c>
      <c r="J41" s="16" t="s">
        <v>649</v>
      </c>
      <c r="K41" s="11" t="s">
        <v>649</v>
      </c>
      <c r="L41" s="11" t="s">
        <v>63</v>
      </c>
      <c r="M41" s="11" t="s">
        <v>65</v>
      </c>
      <c r="N41" s="12" t="s">
        <v>66</v>
      </c>
      <c r="O41" s="10">
        <v>3712</v>
      </c>
      <c r="P41" s="10" t="s">
        <v>649</v>
      </c>
      <c r="Q41" s="172" t="s">
        <v>300</v>
      </c>
      <c r="R41" s="172" t="s">
        <v>301</v>
      </c>
      <c r="S41" s="172" t="s">
        <v>125</v>
      </c>
      <c r="T41" s="183" t="s">
        <v>126</v>
      </c>
      <c r="U41" s="184" t="s">
        <v>197</v>
      </c>
    </row>
    <row r="42" spans="1:23" s="107" customFormat="1" ht="30" customHeight="1" outlineLevel="1" x14ac:dyDescent="0.25">
      <c r="A42" s="237">
        <f>+A41+0.01</f>
        <v>4.0199999999999996</v>
      </c>
      <c r="B42" s="388" t="s">
        <v>254</v>
      </c>
      <c r="C42" s="14" t="s">
        <v>258</v>
      </c>
      <c r="D42" s="14" t="s">
        <v>58</v>
      </c>
      <c r="E42" s="14" t="s">
        <v>259</v>
      </c>
      <c r="F42" s="14" t="s">
        <v>193</v>
      </c>
      <c r="G42" s="18" t="s">
        <v>260</v>
      </c>
      <c r="H42" s="14" t="s">
        <v>120</v>
      </c>
      <c r="I42" s="10" t="s">
        <v>133</v>
      </c>
      <c r="J42" s="16" t="s">
        <v>649</v>
      </c>
      <c r="K42" s="11" t="s">
        <v>649</v>
      </c>
      <c r="L42" s="11" t="s">
        <v>63</v>
      </c>
      <c r="M42" s="11" t="s">
        <v>65</v>
      </c>
      <c r="N42" s="12" t="s">
        <v>66</v>
      </c>
      <c r="O42" s="10">
        <v>3712</v>
      </c>
      <c r="P42" s="10" t="s">
        <v>649</v>
      </c>
      <c r="Q42" s="172" t="s">
        <v>300</v>
      </c>
      <c r="R42" s="172" t="s">
        <v>301</v>
      </c>
      <c r="S42" s="172" t="s">
        <v>125</v>
      </c>
      <c r="T42" s="183" t="s">
        <v>126</v>
      </c>
      <c r="U42" s="184" t="s">
        <v>197</v>
      </c>
    </row>
    <row r="43" spans="1:23" s="107" customFormat="1" ht="30" customHeight="1" outlineLevel="1" x14ac:dyDescent="0.25">
      <c r="A43" s="237">
        <f t="shared" ref="A43:A45" si="2">+A42+0.01</f>
        <v>4.0299999999999994</v>
      </c>
      <c r="B43" s="388" t="s">
        <v>254</v>
      </c>
      <c r="C43" s="14" t="s">
        <v>261</v>
      </c>
      <c r="D43" s="14" t="s">
        <v>58</v>
      </c>
      <c r="E43" s="16" t="s">
        <v>256</v>
      </c>
      <c r="F43" s="14" t="s">
        <v>193</v>
      </c>
      <c r="G43" s="14" t="s">
        <v>262</v>
      </c>
      <c r="H43" s="14" t="s">
        <v>120</v>
      </c>
      <c r="I43" s="10" t="s">
        <v>133</v>
      </c>
      <c r="J43" s="14" t="s">
        <v>263</v>
      </c>
      <c r="K43" s="11" t="s">
        <v>649</v>
      </c>
      <c r="L43" s="11" t="s">
        <v>63</v>
      </c>
      <c r="M43" s="11" t="s">
        <v>65</v>
      </c>
      <c r="N43" s="12" t="s">
        <v>66</v>
      </c>
      <c r="O43" s="10">
        <v>3712</v>
      </c>
      <c r="P43" s="10" t="s">
        <v>649</v>
      </c>
      <c r="Q43" s="172" t="s">
        <v>300</v>
      </c>
      <c r="R43" s="172" t="s">
        <v>301</v>
      </c>
      <c r="S43" s="172" t="s">
        <v>125</v>
      </c>
      <c r="T43" s="183" t="s">
        <v>126</v>
      </c>
      <c r="U43" s="184" t="s">
        <v>197</v>
      </c>
    </row>
    <row r="44" spans="1:23" s="107" customFormat="1" ht="86.25" customHeight="1" outlineLevel="1" x14ac:dyDescent="0.25">
      <c r="A44" s="237">
        <f t="shared" si="2"/>
        <v>4.0399999999999991</v>
      </c>
      <c r="B44" s="388" t="s">
        <v>254</v>
      </c>
      <c r="C44" s="14" t="s">
        <v>264</v>
      </c>
      <c r="D44" s="14" t="s">
        <v>58</v>
      </c>
      <c r="E44" s="14" t="s">
        <v>265</v>
      </c>
      <c r="F44" s="14" t="s">
        <v>266</v>
      </c>
      <c r="G44" s="35" t="s">
        <v>267</v>
      </c>
      <c r="H44" s="14" t="s">
        <v>120</v>
      </c>
      <c r="I44" s="10" t="s">
        <v>133</v>
      </c>
      <c r="J44" s="14" t="s">
        <v>268</v>
      </c>
      <c r="K44" s="11" t="s">
        <v>649</v>
      </c>
      <c r="L44" s="11" t="s">
        <v>63</v>
      </c>
      <c r="M44" s="11" t="s">
        <v>65</v>
      </c>
      <c r="N44" s="12" t="s">
        <v>66</v>
      </c>
      <c r="O44" s="10">
        <v>3712</v>
      </c>
      <c r="P44" s="10" t="s">
        <v>649</v>
      </c>
      <c r="Q44" s="10" t="s">
        <v>135</v>
      </c>
      <c r="R44" s="10" t="s">
        <v>301</v>
      </c>
      <c r="S44" s="10" t="s">
        <v>125</v>
      </c>
      <c r="T44" s="10" t="s">
        <v>176</v>
      </c>
      <c r="U44" s="178" t="s">
        <v>314</v>
      </c>
    </row>
    <row r="45" spans="1:23" s="107" customFormat="1" ht="102" outlineLevel="1" x14ac:dyDescent="0.25">
      <c r="A45" s="151">
        <f t="shared" si="2"/>
        <v>4.0499999999999989</v>
      </c>
      <c r="B45" s="388" t="s">
        <v>254</v>
      </c>
      <c r="C45" s="152" t="s">
        <v>269</v>
      </c>
      <c r="D45" s="152" t="s">
        <v>58</v>
      </c>
      <c r="E45" s="152" t="s">
        <v>270</v>
      </c>
      <c r="F45" s="152" t="s">
        <v>271</v>
      </c>
      <c r="G45" s="153" t="s">
        <v>272</v>
      </c>
      <c r="H45" s="152" t="s">
        <v>273</v>
      </c>
      <c r="I45" s="154" t="s">
        <v>53</v>
      </c>
      <c r="J45" s="164" t="s">
        <v>649</v>
      </c>
      <c r="K45" s="155" t="s">
        <v>649</v>
      </c>
      <c r="L45" s="155" t="s">
        <v>63</v>
      </c>
      <c r="M45" s="155" t="s">
        <v>65</v>
      </c>
      <c r="N45" s="156" t="s">
        <v>649</v>
      </c>
      <c r="O45" s="157">
        <v>3712</v>
      </c>
      <c r="P45" s="157" t="s">
        <v>315</v>
      </c>
      <c r="Q45" s="157" t="s">
        <v>151</v>
      </c>
      <c r="R45" s="157" t="s">
        <v>301</v>
      </c>
      <c r="S45" s="157" t="s">
        <v>125</v>
      </c>
      <c r="T45" s="157" t="s">
        <v>71</v>
      </c>
      <c r="U45" s="363" t="s">
        <v>153</v>
      </c>
    </row>
    <row r="46" spans="1:23" s="107" customFormat="1" ht="89.25" outlineLevel="1" x14ac:dyDescent="0.25">
      <c r="A46" s="241">
        <v>4.0599999999999987</v>
      </c>
      <c r="B46" s="226" t="s">
        <v>274</v>
      </c>
      <c r="C46" s="226" t="s">
        <v>275</v>
      </c>
      <c r="D46" s="226" t="s">
        <v>58</v>
      </c>
      <c r="E46" s="226" t="s">
        <v>276</v>
      </c>
      <c r="F46" s="226" t="s">
        <v>277</v>
      </c>
      <c r="G46" s="242" t="s">
        <v>278</v>
      </c>
      <c r="H46" s="226" t="s">
        <v>279</v>
      </c>
      <c r="I46" s="219" t="s">
        <v>280</v>
      </c>
      <c r="J46" s="225" t="s">
        <v>649</v>
      </c>
      <c r="K46" s="243" t="s">
        <v>649</v>
      </c>
      <c r="L46" s="243" t="s">
        <v>649</v>
      </c>
      <c r="M46" s="243" t="s">
        <v>649</v>
      </c>
      <c r="N46" s="244" t="s">
        <v>66</v>
      </c>
      <c r="O46" s="238" t="s">
        <v>649</v>
      </c>
      <c r="P46" s="238" t="s">
        <v>649</v>
      </c>
      <c r="Q46" s="238" t="s">
        <v>281</v>
      </c>
      <c r="R46" s="238" t="s">
        <v>282</v>
      </c>
      <c r="S46" s="238" t="s">
        <v>125</v>
      </c>
      <c r="T46" s="238" t="s">
        <v>283</v>
      </c>
      <c r="U46" s="247" t="s">
        <v>102</v>
      </c>
    </row>
    <row r="47" spans="1:23" s="13" customFormat="1" ht="34.5" customHeight="1" x14ac:dyDescent="0.25">
      <c r="A47" s="440" t="s">
        <v>319</v>
      </c>
      <c r="B47" s="450"/>
      <c r="C47" s="450"/>
      <c r="D47" s="450"/>
      <c r="E47" s="450"/>
      <c r="F47" s="450"/>
      <c r="G47" s="450"/>
      <c r="H47" s="450"/>
      <c r="I47" s="450"/>
      <c r="J47" s="450"/>
      <c r="K47" s="450"/>
      <c r="L47" s="450"/>
      <c r="M47" s="450"/>
      <c r="N47" s="450"/>
      <c r="O47" s="450"/>
      <c r="P47" s="450"/>
      <c r="Q47" s="450"/>
      <c r="R47" s="450"/>
      <c r="S47" s="450"/>
      <c r="T47" s="450"/>
      <c r="U47" s="451"/>
    </row>
    <row r="48" spans="1:23" s="13" customFormat="1" ht="128.25" customHeight="1" x14ac:dyDescent="0.25">
      <c r="A48" s="284">
        <v>2.0099999999999998</v>
      </c>
      <c r="B48" s="14" t="s">
        <v>320</v>
      </c>
      <c r="C48" s="10" t="s">
        <v>321</v>
      </c>
      <c r="D48" s="14" t="s">
        <v>64</v>
      </c>
      <c r="E48" s="14" t="s">
        <v>322</v>
      </c>
      <c r="F48" s="14" t="s">
        <v>323</v>
      </c>
      <c r="G48" s="14" t="s">
        <v>649</v>
      </c>
      <c r="H48" s="14" t="s">
        <v>324</v>
      </c>
      <c r="I48" s="14" t="s">
        <v>53</v>
      </c>
      <c r="J48" s="14" t="s">
        <v>649</v>
      </c>
      <c r="K48" s="11" t="s">
        <v>649</v>
      </c>
      <c r="L48" s="11" t="s">
        <v>64</v>
      </c>
      <c r="M48" s="11" t="s">
        <v>65</v>
      </c>
      <c r="N48" s="12" t="s">
        <v>66</v>
      </c>
      <c r="O48" s="10">
        <v>3721</v>
      </c>
      <c r="P48" s="10" t="s">
        <v>649</v>
      </c>
      <c r="Q48" s="10" t="s">
        <v>325</v>
      </c>
      <c r="R48" s="10" t="s">
        <v>326</v>
      </c>
      <c r="S48" s="10" t="s">
        <v>125</v>
      </c>
      <c r="T48" s="10" t="s">
        <v>136</v>
      </c>
      <c r="U48" s="10" t="s">
        <v>649</v>
      </c>
    </row>
    <row r="49" spans="1:28" s="13" customFormat="1" ht="78" customHeight="1" x14ac:dyDescent="0.25">
      <c r="A49" s="284">
        <f>+A48+0.01</f>
        <v>2.0199999999999996</v>
      </c>
      <c r="B49" s="183" t="s">
        <v>327</v>
      </c>
      <c r="C49" s="14" t="s">
        <v>328</v>
      </c>
      <c r="D49" s="134" t="s">
        <v>291</v>
      </c>
      <c r="E49" s="14" t="s">
        <v>329</v>
      </c>
      <c r="F49" s="14" t="s">
        <v>330</v>
      </c>
      <c r="G49" s="14" t="s">
        <v>331</v>
      </c>
      <c r="H49" s="14" t="s">
        <v>324</v>
      </c>
      <c r="I49" s="14" t="s">
        <v>53</v>
      </c>
      <c r="J49" s="14" t="s">
        <v>649</v>
      </c>
      <c r="K49" s="11" t="s">
        <v>649</v>
      </c>
      <c r="L49" s="11" t="s">
        <v>64</v>
      </c>
      <c r="M49" s="11" t="s">
        <v>65</v>
      </c>
      <c r="N49" s="12" t="s">
        <v>66</v>
      </c>
      <c r="O49" s="10">
        <v>3721</v>
      </c>
      <c r="P49" s="10" t="s">
        <v>649</v>
      </c>
      <c r="Q49" s="10" t="s">
        <v>325</v>
      </c>
      <c r="R49" s="172" t="s">
        <v>326</v>
      </c>
      <c r="S49" s="172" t="s">
        <v>125</v>
      </c>
      <c r="T49" s="183" t="s">
        <v>136</v>
      </c>
      <c r="U49" s="389" t="s">
        <v>649</v>
      </c>
    </row>
    <row r="50" spans="1:28" s="13" customFormat="1" ht="45.75" customHeight="1" x14ac:dyDescent="0.25">
      <c r="A50" s="284">
        <f>+A49+0.01</f>
        <v>2.0299999999999994</v>
      </c>
      <c r="B50" s="183" t="s">
        <v>327</v>
      </c>
      <c r="C50" s="14" t="s">
        <v>332</v>
      </c>
      <c r="D50" s="134" t="s">
        <v>291</v>
      </c>
      <c r="E50" s="14" t="s">
        <v>329</v>
      </c>
      <c r="F50" s="14" t="s">
        <v>330</v>
      </c>
      <c r="G50" s="14" t="s">
        <v>333</v>
      </c>
      <c r="H50" s="14" t="s">
        <v>324</v>
      </c>
      <c r="I50" s="14" t="s">
        <v>53</v>
      </c>
      <c r="J50" s="14" t="s">
        <v>649</v>
      </c>
      <c r="K50" s="11" t="s">
        <v>649</v>
      </c>
      <c r="L50" s="11" t="s">
        <v>64</v>
      </c>
      <c r="M50" s="11" t="s">
        <v>65</v>
      </c>
      <c r="N50" s="12" t="s">
        <v>66</v>
      </c>
      <c r="O50" s="10">
        <v>3721</v>
      </c>
      <c r="P50" s="10" t="s">
        <v>649</v>
      </c>
      <c r="Q50" s="10" t="s">
        <v>325</v>
      </c>
      <c r="R50" s="172" t="s">
        <v>326</v>
      </c>
      <c r="S50" s="172" t="s">
        <v>125</v>
      </c>
      <c r="T50" s="183" t="s">
        <v>136</v>
      </c>
      <c r="U50" s="389" t="s">
        <v>649</v>
      </c>
    </row>
    <row r="51" spans="1:28" s="13" customFormat="1" ht="123" customHeight="1" x14ac:dyDescent="0.25">
      <c r="A51" s="151">
        <f>+A50+0.01</f>
        <v>2.0399999999999991</v>
      </c>
      <c r="B51" s="154" t="s">
        <v>334</v>
      </c>
      <c r="C51" s="152" t="s">
        <v>335</v>
      </c>
      <c r="D51" s="154" t="s">
        <v>58</v>
      </c>
      <c r="E51" s="152" t="s">
        <v>336</v>
      </c>
      <c r="F51" s="152" t="s">
        <v>337</v>
      </c>
      <c r="G51" s="152" t="s">
        <v>649</v>
      </c>
      <c r="H51" s="152" t="s">
        <v>338</v>
      </c>
      <c r="I51" s="152" t="s">
        <v>53</v>
      </c>
      <c r="J51" s="152" t="s">
        <v>339</v>
      </c>
      <c r="K51" s="155" t="s">
        <v>649</v>
      </c>
      <c r="L51" s="155" t="s">
        <v>63</v>
      </c>
      <c r="M51" s="155" t="s">
        <v>65</v>
      </c>
      <c r="N51" s="156" t="s">
        <v>66</v>
      </c>
      <c r="O51" s="154">
        <v>3721</v>
      </c>
      <c r="P51" s="154" t="s">
        <v>649</v>
      </c>
      <c r="Q51" s="154" t="s">
        <v>151</v>
      </c>
      <c r="R51" s="173" t="s">
        <v>326</v>
      </c>
      <c r="S51" s="173" t="s">
        <v>125</v>
      </c>
      <c r="T51" s="390" t="s">
        <v>340</v>
      </c>
      <c r="U51" s="415" t="s">
        <v>153</v>
      </c>
      <c r="W51" s="401"/>
      <c r="X51" s="96"/>
      <c r="Z51" s="96"/>
      <c r="AA51" s="326"/>
      <c r="AB51" s="326"/>
    </row>
    <row r="52" spans="1:28" s="13" customFormat="1" ht="121.5" customHeight="1" x14ac:dyDescent="0.25">
      <c r="A52" s="151">
        <f>+A51+0.01</f>
        <v>2.0499999999999989</v>
      </c>
      <c r="B52" s="414" t="s">
        <v>143</v>
      </c>
      <c r="C52" s="152" t="s">
        <v>341</v>
      </c>
      <c r="D52" s="152" t="s">
        <v>58</v>
      </c>
      <c r="E52" s="285" t="s">
        <v>342</v>
      </c>
      <c r="F52" s="152" t="s">
        <v>343</v>
      </c>
      <c r="G52" s="160" t="s">
        <v>163</v>
      </c>
      <c r="H52" s="152" t="s">
        <v>78</v>
      </c>
      <c r="I52" s="154" t="s">
        <v>53</v>
      </c>
      <c r="J52" s="152" t="s">
        <v>649</v>
      </c>
      <c r="K52" s="155" t="s">
        <v>64</v>
      </c>
      <c r="L52" s="155" t="s">
        <v>63</v>
      </c>
      <c r="M52" s="155" t="s">
        <v>65</v>
      </c>
      <c r="N52" s="156" t="s">
        <v>66</v>
      </c>
      <c r="O52" s="154">
        <v>3721</v>
      </c>
      <c r="P52" s="159" t="s">
        <v>649</v>
      </c>
      <c r="Q52" s="154" t="s">
        <v>151</v>
      </c>
      <c r="R52" s="173" t="s">
        <v>326</v>
      </c>
      <c r="S52" s="173" t="s">
        <v>125</v>
      </c>
      <c r="T52" s="390" t="s">
        <v>340</v>
      </c>
      <c r="U52" s="415" t="s">
        <v>153</v>
      </c>
      <c r="W52" s="401"/>
    </row>
    <row r="53" spans="1:28" s="13" customFormat="1" ht="120" customHeight="1" x14ac:dyDescent="0.25">
      <c r="A53" s="151" t="s">
        <v>649</v>
      </c>
      <c r="B53" s="414" t="s">
        <v>143</v>
      </c>
      <c r="C53" s="152" t="s">
        <v>344</v>
      </c>
      <c r="D53" s="152" t="s">
        <v>58</v>
      </c>
      <c r="E53" s="285" t="s">
        <v>342</v>
      </c>
      <c r="F53" s="152" t="s">
        <v>345</v>
      </c>
      <c r="G53" s="160" t="s">
        <v>346</v>
      </c>
      <c r="H53" s="152" t="s">
        <v>649</v>
      </c>
      <c r="I53" s="152" t="s">
        <v>649</v>
      </c>
      <c r="J53" s="152" t="s">
        <v>649</v>
      </c>
      <c r="K53" s="155" t="s">
        <v>649</v>
      </c>
      <c r="L53" s="155" t="s">
        <v>649</v>
      </c>
      <c r="M53" s="155" t="s">
        <v>649</v>
      </c>
      <c r="N53" s="156" t="s">
        <v>649</v>
      </c>
      <c r="O53" s="154">
        <v>3721</v>
      </c>
      <c r="P53" s="170" t="s">
        <v>247</v>
      </c>
      <c r="Q53" s="154" t="s">
        <v>151</v>
      </c>
      <c r="R53" s="173" t="s">
        <v>326</v>
      </c>
      <c r="S53" s="173" t="s">
        <v>125</v>
      </c>
      <c r="T53" s="390" t="s">
        <v>340</v>
      </c>
      <c r="U53" s="415" t="s">
        <v>153</v>
      </c>
      <c r="W53" s="401"/>
    </row>
    <row r="54" spans="1:28" s="13" customFormat="1" ht="120" customHeight="1" x14ac:dyDescent="0.25">
      <c r="A54" s="151" t="s">
        <v>649</v>
      </c>
      <c r="B54" s="414" t="s">
        <v>143</v>
      </c>
      <c r="C54" s="152" t="s">
        <v>347</v>
      </c>
      <c r="D54" s="152" t="s">
        <v>58</v>
      </c>
      <c r="E54" s="152" t="s">
        <v>342</v>
      </c>
      <c r="F54" s="152" t="s">
        <v>343</v>
      </c>
      <c r="G54" s="286" t="s">
        <v>348</v>
      </c>
      <c r="H54" s="152" t="s">
        <v>78</v>
      </c>
      <c r="I54" s="154" t="s">
        <v>53</v>
      </c>
      <c r="J54" s="152" t="s">
        <v>649</v>
      </c>
      <c r="K54" s="155" t="s">
        <v>64</v>
      </c>
      <c r="L54" s="155" t="s">
        <v>63</v>
      </c>
      <c r="M54" s="155" t="s">
        <v>65</v>
      </c>
      <c r="N54" s="156" t="s">
        <v>66</v>
      </c>
      <c r="O54" s="154">
        <v>3721</v>
      </c>
      <c r="P54" s="159" t="s">
        <v>649</v>
      </c>
      <c r="Q54" s="154" t="s">
        <v>151</v>
      </c>
      <c r="R54" s="173" t="s">
        <v>326</v>
      </c>
      <c r="S54" s="173" t="s">
        <v>125</v>
      </c>
      <c r="T54" s="390" t="s">
        <v>340</v>
      </c>
      <c r="U54" s="415" t="s">
        <v>153</v>
      </c>
      <c r="W54" s="401"/>
      <c r="X54" s="96"/>
      <c r="Z54" s="96"/>
      <c r="AA54" s="326"/>
      <c r="AB54" s="326"/>
    </row>
    <row r="55" spans="1:28" s="13" customFormat="1" ht="120" customHeight="1" x14ac:dyDescent="0.25">
      <c r="A55" s="151">
        <f>+A52+0.01</f>
        <v>2.0599999999999987</v>
      </c>
      <c r="B55" s="414" t="s">
        <v>143</v>
      </c>
      <c r="C55" s="152" t="s">
        <v>344</v>
      </c>
      <c r="D55" s="152" t="s">
        <v>58</v>
      </c>
      <c r="E55" s="152" t="s">
        <v>342</v>
      </c>
      <c r="F55" s="152" t="s">
        <v>345</v>
      </c>
      <c r="G55" s="286" t="s">
        <v>349</v>
      </c>
      <c r="H55" s="152" t="s">
        <v>78</v>
      </c>
      <c r="I55" s="154" t="s">
        <v>53</v>
      </c>
      <c r="J55" s="152" t="s">
        <v>649</v>
      </c>
      <c r="K55" s="155" t="s">
        <v>64</v>
      </c>
      <c r="L55" s="155" t="s">
        <v>63</v>
      </c>
      <c r="M55" s="155" t="s">
        <v>65</v>
      </c>
      <c r="N55" s="156" t="s">
        <v>66</v>
      </c>
      <c r="O55" s="154">
        <v>3721</v>
      </c>
      <c r="P55" s="170" t="s">
        <v>247</v>
      </c>
      <c r="Q55" s="154" t="s">
        <v>151</v>
      </c>
      <c r="R55" s="173" t="s">
        <v>326</v>
      </c>
      <c r="S55" s="173" t="s">
        <v>125</v>
      </c>
      <c r="T55" s="390" t="s">
        <v>340</v>
      </c>
      <c r="U55" s="415" t="s">
        <v>153</v>
      </c>
      <c r="W55" s="401"/>
      <c r="X55" s="96"/>
      <c r="Z55" s="96"/>
      <c r="AA55" s="326"/>
      <c r="AB55" s="326"/>
    </row>
    <row r="56" spans="1:28" s="9" customFormat="1" ht="34.5" customHeight="1" x14ac:dyDescent="0.25">
      <c r="A56" s="440" t="s">
        <v>350</v>
      </c>
      <c r="B56" s="450"/>
      <c r="C56" s="450"/>
      <c r="D56" s="450"/>
      <c r="E56" s="450"/>
      <c r="F56" s="450"/>
      <c r="G56" s="450"/>
      <c r="H56" s="450"/>
      <c r="I56" s="450"/>
      <c r="J56" s="450"/>
      <c r="K56" s="450"/>
      <c r="L56" s="450"/>
      <c r="M56" s="450"/>
      <c r="N56" s="450"/>
      <c r="O56" s="450"/>
      <c r="P56" s="450"/>
      <c r="Q56" s="450"/>
      <c r="R56" s="450"/>
      <c r="S56" s="450"/>
      <c r="T56" s="450"/>
      <c r="U56" s="451"/>
    </row>
    <row r="57" spans="1:28" s="107" customFormat="1" ht="64.5" customHeight="1" x14ac:dyDescent="0.25">
      <c r="A57" s="287">
        <v>3.01</v>
      </c>
      <c r="B57" s="375" t="s">
        <v>351</v>
      </c>
      <c r="C57" s="201" t="s">
        <v>255</v>
      </c>
      <c r="D57" s="201" t="s">
        <v>58</v>
      </c>
      <c r="E57" s="248" t="s">
        <v>256</v>
      </c>
      <c r="F57" s="201" t="s">
        <v>323</v>
      </c>
      <c r="G57" s="201" t="s">
        <v>257</v>
      </c>
      <c r="H57" s="201" t="s">
        <v>120</v>
      </c>
      <c r="I57" s="204" t="s">
        <v>53</v>
      </c>
      <c r="J57" s="201" t="s">
        <v>649</v>
      </c>
      <c r="K57" s="205" t="s">
        <v>649</v>
      </c>
      <c r="L57" s="205" t="s">
        <v>63</v>
      </c>
      <c r="M57" s="205" t="s">
        <v>65</v>
      </c>
      <c r="N57" s="206" t="s">
        <v>66</v>
      </c>
      <c r="O57" s="204">
        <v>3721</v>
      </c>
      <c r="P57" s="204" t="s">
        <v>649</v>
      </c>
      <c r="Q57" s="204" t="s">
        <v>300</v>
      </c>
      <c r="R57" s="204" t="s">
        <v>326</v>
      </c>
      <c r="S57" s="204" t="s">
        <v>125</v>
      </c>
      <c r="T57" s="416" t="s">
        <v>126</v>
      </c>
      <c r="U57" s="417" t="s">
        <v>153</v>
      </c>
    </row>
    <row r="58" spans="1:28" s="107" customFormat="1" ht="64.5" customHeight="1" x14ac:dyDescent="0.25">
      <c r="A58" s="287">
        <f>+A57+0.01</f>
        <v>3.0199999999999996</v>
      </c>
      <c r="B58" s="375" t="s">
        <v>351</v>
      </c>
      <c r="C58" s="201" t="s">
        <v>352</v>
      </c>
      <c r="D58" s="201" t="s">
        <v>58</v>
      </c>
      <c r="E58" s="248" t="s">
        <v>256</v>
      </c>
      <c r="F58" s="201" t="s">
        <v>323</v>
      </c>
      <c r="G58" s="208" t="s">
        <v>260</v>
      </c>
      <c r="H58" s="201" t="s">
        <v>120</v>
      </c>
      <c r="I58" s="204" t="s">
        <v>53</v>
      </c>
      <c r="J58" s="201" t="s">
        <v>649</v>
      </c>
      <c r="K58" s="205" t="s">
        <v>649</v>
      </c>
      <c r="L58" s="205" t="s">
        <v>63</v>
      </c>
      <c r="M58" s="205" t="s">
        <v>65</v>
      </c>
      <c r="N58" s="206" t="s">
        <v>66</v>
      </c>
      <c r="O58" s="204">
        <v>3721</v>
      </c>
      <c r="P58" s="204" t="s">
        <v>649</v>
      </c>
      <c r="Q58" s="204" t="s">
        <v>300</v>
      </c>
      <c r="R58" s="204" t="s">
        <v>326</v>
      </c>
      <c r="S58" s="204" t="s">
        <v>125</v>
      </c>
      <c r="T58" s="416" t="s">
        <v>126</v>
      </c>
      <c r="U58" s="417" t="s">
        <v>153</v>
      </c>
    </row>
    <row r="59" spans="1:28" s="107" customFormat="1" ht="64.5" customHeight="1" x14ac:dyDescent="0.25">
      <c r="A59" s="287">
        <f t="shared" ref="A59:A64" si="3">+A58+0.01</f>
        <v>3.0299999999999994</v>
      </c>
      <c r="B59" s="375" t="s">
        <v>351</v>
      </c>
      <c r="C59" s="201" t="s">
        <v>261</v>
      </c>
      <c r="D59" s="201" t="s">
        <v>58</v>
      </c>
      <c r="E59" s="248" t="s">
        <v>256</v>
      </c>
      <c r="F59" s="201" t="s">
        <v>353</v>
      </c>
      <c r="G59" s="201" t="s">
        <v>262</v>
      </c>
      <c r="H59" s="201" t="s">
        <v>120</v>
      </c>
      <c r="I59" s="204" t="s">
        <v>53</v>
      </c>
      <c r="J59" s="201" t="s">
        <v>263</v>
      </c>
      <c r="K59" s="205" t="s">
        <v>649</v>
      </c>
      <c r="L59" s="205" t="s">
        <v>63</v>
      </c>
      <c r="M59" s="205" t="s">
        <v>65</v>
      </c>
      <c r="N59" s="206" t="s">
        <v>66</v>
      </c>
      <c r="O59" s="204">
        <v>3721</v>
      </c>
      <c r="P59" s="204" t="s">
        <v>649</v>
      </c>
      <c r="Q59" s="204" t="s">
        <v>300</v>
      </c>
      <c r="R59" s="204" t="s">
        <v>326</v>
      </c>
      <c r="S59" s="204" t="s">
        <v>125</v>
      </c>
      <c r="T59" s="416" t="s">
        <v>126</v>
      </c>
      <c r="U59" s="417" t="s">
        <v>153</v>
      </c>
    </row>
    <row r="60" spans="1:28" s="107" customFormat="1" ht="95.25" customHeight="1" x14ac:dyDescent="0.25">
      <c r="A60" s="287">
        <f t="shared" si="3"/>
        <v>3.0399999999999991</v>
      </c>
      <c r="B60" s="375" t="s">
        <v>351</v>
      </c>
      <c r="C60" s="201" t="s">
        <v>354</v>
      </c>
      <c r="D60" s="201" t="s">
        <v>58</v>
      </c>
      <c r="E60" s="201" t="s">
        <v>355</v>
      </c>
      <c r="F60" s="201" t="s">
        <v>356</v>
      </c>
      <c r="G60" s="201" t="s">
        <v>357</v>
      </c>
      <c r="H60" s="201" t="s">
        <v>120</v>
      </c>
      <c r="I60" s="204" t="s">
        <v>53</v>
      </c>
      <c r="J60" s="201" t="s">
        <v>649</v>
      </c>
      <c r="K60" s="205" t="s">
        <v>649</v>
      </c>
      <c r="L60" s="205" t="s">
        <v>63</v>
      </c>
      <c r="M60" s="205" t="s">
        <v>65</v>
      </c>
      <c r="N60" s="206" t="s">
        <v>66</v>
      </c>
      <c r="O60" s="204">
        <v>3721</v>
      </c>
      <c r="P60" s="204" t="s">
        <v>649</v>
      </c>
      <c r="Q60" s="204" t="s">
        <v>325</v>
      </c>
      <c r="R60" s="204" t="s">
        <v>326</v>
      </c>
      <c r="S60" s="204" t="s">
        <v>125</v>
      </c>
      <c r="T60" s="416" t="s">
        <v>306</v>
      </c>
      <c r="U60" s="417" t="s">
        <v>153</v>
      </c>
    </row>
    <row r="61" spans="1:28" s="107" customFormat="1" ht="75" customHeight="1" x14ac:dyDescent="0.25">
      <c r="A61" s="287">
        <f t="shared" si="3"/>
        <v>3.0499999999999989</v>
      </c>
      <c r="B61" s="375" t="s">
        <v>351</v>
      </c>
      <c r="C61" s="201" t="s">
        <v>358</v>
      </c>
      <c r="D61" s="201" t="s">
        <v>58</v>
      </c>
      <c r="E61" s="201" t="s">
        <v>355</v>
      </c>
      <c r="F61" s="201" t="s">
        <v>359</v>
      </c>
      <c r="G61" s="201" t="s">
        <v>360</v>
      </c>
      <c r="H61" s="201" t="s">
        <v>361</v>
      </c>
      <c r="I61" s="204" t="s">
        <v>53</v>
      </c>
      <c r="J61" s="201" t="s">
        <v>362</v>
      </c>
      <c r="K61" s="205" t="s">
        <v>649</v>
      </c>
      <c r="L61" s="205" t="s">
        <v>64</v>
      </c>
      <c r="M61" s="205" t="s">
        <v>65</v>
      </c>
      <c r="N61" s="206" t="s">
        <v>66</v>
      </c>
      <c r="O61" s="204">
        <v>3721</v>
      </c>
      <c r="P61" s="204" t="s">
        <v>649</v>
      </c>
      <c r="Q61" s="204" t="s">
        <v>325</v>
      </c>
      <c r="R61" s="204" t="s">
        <v>326</v>
      </c>
      <c r="S61" s="204" t="s">
        <v>125</v>
      </c>
      <c r="T61" s="416" t="s">
        <v>306</v>
      </c>
      <c r="U61" s="417" t="s">
        <v>153</v>
      </c>
    </row>
    <row r="62" spans="1:28" s="107" customFormat="1" ht="86.25" customHeight="1" x14ac:dyDescent="0.25">
      <c r="A62" s="287">
        <f t="shared" si="3"/>
        <v>3.0599999999999987</v>
      </c>
      <c r="B62" s="375" t="s">
        <v>351</v>
      </c>
      <c r="C62" s="201" t="s">
        <v>363</v>
      </c>
      <c r="D62" s="201" t="s">
        <v>58</v>
      </c>
      <c r="E62" s="201" t="s">
        <v>355</v>
      </c>
      <c r="F62" s="201" t="s">
        <v>353</v>
      </c>
      <c r="G62" s="201" t="s">
        <v>364</v>
      </c>
      <c r="H62" s="201" t="s">
        <v>365</v>
      </c>
      <c r="I62" s="204" t="s">
        <v>53</v>
      </c>
      <c r="J62" s="201" t="s">
        <v>649</v>
      </c>
      <c r="K62" s="205" t="s">
        <v>649</v>
      </c>
      <c r="L62" s="205" t="s">
        <v>64</v>
      </c>
      <c r="M62" s="205" t="s">
        <v>65</v>
      </c>
      <c r="N62" s="206" t="s">
        <v>66</v>
      </c>
      <c r="O62" s="204">
        <v>3721</v>
      </c>
      <c r="P62" s="204" t="s">
        <v>649</v>
      </c>
      <c r="Q62" s="204" t="s">
        <v>325</v>
      </c>
      <c r="R62" s="204" t="s">
        <v>326</v>
      </c>
      <c r="S62" s="204" t="s">
        <v>125</v>
      </c>
      <c r="T62" s="416" t="s">
        <v>306</v>
      </c>
      <c r="U62" s="417" t="s">
        <v>153</v>
      </c>
    </row>
    <row r="63" spans="1:28" s="107" customFormat="1" ht="72" customHeight="1" x14ac:dyDescent="0.25">
      <c r="A63" s="260">
        <f t="shared" si="3"/>
        <v>3.0699999999999985</v>
      </c>
      <c r="B63" s="375" t="s">
        <v>351</v>
      </c>
      <c r="C63" s="261" t="s">
        <v>269</v>
      </c>
      <c r="D63" s="261" t="s">
        <v>58</v>
      </c>
      <c r="E63" s="261" t="s">
        <v>355</v>
      </c>
      <c r="F63" s="261" t="s">
        <v>356</v>
      </c>
      <c r="G63" s="264" t="s">
        <v>366</v>
      </c>
      <c r="H63" s="261" t="s">
        <v>273</v>
      </c>
      <c r="I63" s="246" t="s">
        <v>53</v>
      </c>
      <c r="J63" s="261" t="s">
        <v>649</v>
      </c>
      <c r="K63" s="262" t="s">
        <v>649</v>
      </c>
      <c r="L63" s="262" t="s">
        <v>63</v>
      </c>
      <c r="M63" s="262" t="s">
        <v>65</v>
      </c>
      <c r="N63" s="263" t="s">
        <v>66</v>
      </c>
      <c r="O63" s="246">
        <v>3721</v>
      </c>
      <c r="P63" s="246" t="s">
        <v>649</v>
      </c>
      <c r="Q63" s="246" t="s">
        <v>151</v>
      </c>
      <c r="R63" s="246" t="s">
        <v>326</v>
      </c>
      <c r="S63" s="246" t="s">
        <v>125</v>
      </c>
      <c r="T63" s="377" t="s">
        <v>340</v>
      </c>
      <c r="U63" s="378" t="s">
        <v>153</v>
      </c>
      <c r="W63" s="405" t="s">
        <v>367</v>
      </c>
    </row>
    <row r="64" spans="1:28" s="13" customFormat="1" ht="105" customHeight="1" x14ac:dyDescent="0.25">
      <c r="A64" s="260">
        <f t="shared" si="3"/>
        <v>3.0799999999999983</v>
      </c>
      <c r="B64" s="375" t="s">
        <v>351</v>
      </c>
      <c r="C64" s="261" t="s">
        <v>368</v>
      </c>
      <c r="D64" s="261" t="s">
        <v>58</v>
      </c>
      <c r="E64" s="261" t="s">
        <v>342</v>
      </c>
      <c r="F64" s="261" t="s">
        <v>369</v>
      </c>
      <c r="G64" s="264" t="s">
        <v>370</v>
      </c>
      <c r="H64" s="261" t="s">
        <v>78</v>
      </c>
      <c r="I64" s="246" t="s">
        <v>53</v>
      </c>
      <c r="J64" s="264" t="s">
        <v>371</v>
      </c>
      <c r="K64" s="262" t="s">
        <v>64</v>
      </c>
      <c r="L64" s="262" t="s">
        <v>63</v>
      </c>
      <c r="M64" s="262" t="s">
        <v>65</v>
      </c>
      <c r="N64" s="263" t="s">
        <v>66</v>
      </c>
      <c r="O64" s="246">
        <v>3721</v>
      </c>
      <c r="P64" s="266" t="s">
        <v>649</v>
      </c>
      <c r="Q64" s="246" t="s">
        <v>151</v>
      </c>
      <c r="R64" s="246" t="s">
        <v>326</v>
      </c>
      <c r="S64" s="246" t="s">
        <v>125</v>
      </c>
      <c r="T64" s="377" t="s">
        <v>340</v>
      </c>
      <c r="U64" s="378" t="s">
        <v>153</v>
      </c>
      <c r="W64" s="401"/>
    </row>
    <row r="65" spans="1:27" s="268" customFormat="1" ht="38.25" customHeight="1" collapsed="1" x14ac:dyDescent="0.25">
      <c r="A65" s="431" t="s">
        <v>116</v>
      </c>
      <c r="B65" s="432"/>
      <c r="C65" s="432"/>
      <c r="D65" s="432"/>
      <c r="E65" s="432"/>
      <c r="F65" s="432"/>
      <c r="G65" s="432"/>
      <c r="H65" s="432"/>
      <c r="I65" s="432"/>
      <c r="J65" s="432"/>
      <c r="K65" s="432"/>
      <c r="L65" s="432"/>
      <c r="M65" s="432"/>
      <c r="N65" s="432"/>
      <c r="O65" s="432"/>
      <c r="P65" s="432"/>
      <c r="Q65" s="432"/>
      <c r="R65" s="432"/>
      <c r="S65" s="432"/>
      <c r="T65" s="432"/>
      <c r="U65" s="433"/>
    </row>
    <row r="66" spans="1:27" s="268" customFormat="1" ht="76.5" x14ac:dyDescent="0.25">
      <c r="A66" s="284">
        <v>2.0099999999999998</v>
      </c>
      <c r="B66" s="14" t="s">
        <v>117</v>
      </c>
      <c r="C66" s="14" t="s">
        <v>118</v>
      </c>
      <c r="D66" s="14" t="s">
        <v>58</v>
      </c>
      <c r="E66" s="14" t="s">
        <v>119</v>
      </c>
      <c r="F66" s="14" t="s">
        <v>120</v>
      </c>
      <c r="G66" s="14" t="s">
        <v>121</v>
      </c>
      <c r="H66" s="14" t="s">
        <v>122</v>
      </c>
      <c r="I66" s="14" t="s">
        <v>53</v>
      </c>
      <c r="J66" s="14" t="s">
        <v>649</v>
      </c>
      <c r="K66" s="419" t="s">
        <v>649</v>
      </c>
      <c r="L66" s="11" t="s">
        <v>64</v>
      </c>
      <c r="M66" s="11" t="s">
        <v>65</v>
      </c>
      <c r="N66" s="12" t="s">
        <v>66</v>
      </c>
      <c r="O66" s="10">
        <v>3741</v>
      </c>
      <c r="P66" s="10" t="s">
        <v>649</v>
      </c>
      <c r="Q66" s="172" t="s">
        <v>300</v>
      </c>
      <c r="R66" s="172" t="s">
        <v>124</v>
      </c>
      <c r="S66" s="172" t="s">
        <v>125</v>
      </c>
      <c r="T66" s="172" t="s">
        <v>126</v>
      </c>
      <c r="U66" s="352" t="s">
        <v>127</v>
      </c>
    </row>
    <row r="67" spans="1:27" s="268" customFormat="1" ht="95.25" customHeight="1" x14ac:dyDescent="0.25">
      <c r="A67" s="284">
        <f t="shared" ref="A67:A73" si="4">+A66+0.01</f>
        <v>2.0199999999999996</v>
      </c>
      <c r="B67" s="410" t="s">
        <v>128</v>
      </c>
      <c r="C67" s="410" t="s">
        <v>129</v>
      </c>
      <c r="D67" s="410" t="s">
        <v>58</v>
      </c>
      <c r="E67" s="410" t="s">
        <v>130</v>
      </c>
      <c r="F67" s="10" t="s">
        <v>131</v>
      </c>
      <c r="G67" s="10" t="s">
        <v>649</v>
      </c>
      <c r="H67" s="10" t="s">
        <v>132</v>
      </c>
      <c r="I67" s="10" t="s">
        <v>133</v>
      </c>
      <c r="J67" s="10" t="s">
        <v>134</v>
      </c>
      <c r="K67" s="419" t="s">
        <v>649</v>
      </c>
      <c r="L67" s="11" t="s">
        <v>63</v>
      </c>
      <c r="M67" s="11" t="s">
        <v>65</v>
      </c>
      <c r="N67" s="12" t="s">
        <v>66</v>
      </c>
      <c r="O67" s="10">
        <v>3741</v>
      </c>
      <c r="P67" s="10" t="s">
        <v>649</v>
      </c>
      <c r="Q67" s="172" t="s">
        <v>135</v>
      </c>
      <c r="R67" s="313" t="s">
        <v>124</v>
      </c>
      <c r="S67" s="134" t="s">
        <v>125</v>
      </c>
      <c r="T67" s="410" t="s">
        <v>136</v>
      </c>
      <c r="U67" s="418" t="s">
        <v>137</v>
      </c>
    </row>
    <row r="68" spans="1:27" s="268" customFormat="1" ht="128.25" customHeight="1" x14ac:dyDescent="0.25">
      <c r="A68" s="284">
        <f t="shared" si="4"/>
        <v>2.0299999999999994</v>
      </c>
      <c r="B68" s="410" t="s">
        <v>128</v>
      </c>
      <c r="C68" s="410" t="s">
        <v>129</v>
      </c>
      <c r="D68" s="410" t="s">
        <v>58</v>
      </c>
      <c r="E68" s="410" t="s">
        <v>130</v>
      </c>
      <c r="F68" s="10" t="s">
        <v>138</v>
      </c>
      <c r="G68" s="10" t="s">
        <v>649</v>
      </c>
      <c r="H68" s="10" t="s">
        <v>139</v>
      </c>
      <c r="I68" s="10" t="s">
        <v>140</v>
      </c>
      <c r="J68" s="10" t="s">
        <v>141</v>
      </c>
      <c r="K68" s="419" t="s">
        <v>649</v>
      </c>
      <c r="L68" s="11" t="s">
        <v>63</v>
      </c>
      <c r="M68" s="11" t="s">
        <v>65</v>
      </c>
      <c r="N68" s="12" t="s">
        <v>66</v>
      </c>
      <c r="O68" s="10">
        <v>3741</v>
      </c>
      <c r="P68" s="163" t="s">
        <v>142</v>
      </c>
      <c r="Q68" s="172" t="s">
        <v>135</v>
      </c>
      <c r="R68" s="313" t="s">
        <v>124</v>
      </c>
      <c r="S68" s="134" t="s">
        <v>125</v>
      </c>
      <c r="T68" s="410" t="s">
        <v>136</v>
      </c>
      <c r="U68" s="418" t="s">
        <v>137</v>
      </c>
    </row>
    <row r="69" spans="1:27" s="268" customFormat="1" ht="99" customHeight="1" x14ac:dyDescent="0.25">
      <c r="A69" s="151">
        <f t="shared" si="4"/>
        <v>2.0399999999999991</v>
      </c>
      <c r="B69" s="393" t="s">
        <v>143</v>
      </c>
      <c r="C69" s="152" t="s">
        <v>144</v>
      </c>
      <c r="D69" s="152" t="s">
        <v>58</v>
      </c>
      <c r="E69" s="152" t="s">
        <v>145</v>
      </c>
      <c r="F69" s="152" t="s">
        <v>146</v>
      </c>
      <c r="G69" s="152" t="s">
        <v>147</v>
      </c>
      <c r="H69" s="152" t="s">
        <v>148</v>
      </c>
      <c r="I69" s="154" t="s">
        <v>133</v>
      </c>
      <c r="J69" s="152" t="s">
        <v>149</v>
      </c>
      <c r="K69" s="155" t="s">
        <v>64</v>
      </c>
      <c r="L69" s="155" t="s">
        <v>63</v>
      </c>
      <c r="M69" s="155" t="s">
        <v>65</v>
      </c>
      <c r="N69" s="156" t="s">
        <v>66</v>
      </c>
      <c r="O69" s="154">
        <v>3741</v>
      </c>
      <c r="P69" s="170" t="s">
        <v>150</v>
      </c>
      <c r="Q69" s="173" t="s">
        <v>151</v>
      </c>
      <c r="R69" s="173" t="s">
        <v>124</v>
      </c>
      <c r="S69" s="173" t="s">
        <v>125</v>
      </c>
      <c r="T69" s="390" t="s">
        <v>152</v>
      </c>
      <c r="U69" s="391" t="s">
        <v>153</v>
      </c>
      <c r="W69" s="404" t="s">
        <v>372</v>
      </c>
    </row>
    <row r="70" spans="1:27" s="268" customFormat="1" ht="106.5" customHeight="1" x14ac:dyDescent="0.25">
      <c r="A70" s="151">
        <f t="shared" si="4"/>
        <v>2.0499999999999989</v>
      </c>
      <c r="B70" s="393" t="s">
        <v>143</v>
      </c>
      <c r="C70" s="152" t="s">
        <v>154</v>
      </c>
      <c r="D70" s="152" t="s">
        <v>155</v>
      </c>
      <c r="E70" s="152" t="s">
        <v>156</v>
      </c>
      <c r="F70" s="152" t="s">
        <v>113</v>
      </c>
      <c r="G70" s="152" t="s">
        <v>157</v>
      </c>
      <c r="H70" s="152" t="s">
        <v>78</v>
      </c>
      <c r="I70" s="154" t="s">
        <v>133</v>
      </c>
      <c r="J70" s="152" t="s">
        <v>158</v>
      </c>
      <c r="K70" s="155" t="s">
        <v>64</v>
      </c>
      <c r="L70" s="155" t="s">
        <v>63</v>
      </c>
      <c r="M70" s="155" t="s">
        <v>65</v>
      </c>
      <c r="N70" s="156" t="s">
        <v>66</v>
      </c>
      <c r="O70" s="154">
        <v>3741</v>
      </c>
      <c r="P70" s="170" t="s">
        <v>159</v>
      </c>
      <c r="Q70" s="173" t="s">
        <v>151</v>
      </c>
      <c r="R70" s="173" t="s">
        <v>124</v>
      </c>
      <c r="S70" s="173" t="s">
        <v>125</v>
      </c>
      <c r="T70" s="390" t="s">
        <v>152</v>
      </c>
      <c r="U70" s="391" t="s">
        <v>153</v>
      </c>
      <c r="W70" s="404" t="s">
        <v>372</v>
      </c>
    </row>
    <row r="71" spans="1:27" s="268" customFormat="1" ht="42" customHeight="1" x14ac:dyDescent="0.25">
      <c r="A71" s="151">
        <f t="shared" si="4"/>
        <v>2.0599999999999987</v>
      </c>
      <c r="B71" s="393" t="s">
        <v>143</v>
      </c>
      <c r="C71" s="152" t="s">
        <v>160</v>
      </c>
      <c r="D71" s="152" t="s">
        <v>58</v>
      </c>
      <c r="E71" s="152" t="s">
        <v>161</v>
      </c>
      <c r="F71" s="152" t="s">
        <v>162</v>
      </c>
      <c r="G71" s="160" t="s">
        <v>163</v>
      </c>
      <c r="H71" s="152" t="s">
        <v>78</v>
      </c>
      <c r="I71" s="154" t="s">
        <v>133</v>
      </c>
      <c r="J71" s="152" t="s">
        <v>649</v>
      </c>
      <c r="K71" s="155" t="s">
        <v>64</v>
      </c>
      <c r="L71" s="155" t="s">
        <v>63</v>
      </c>
      <c r="M71" s="155" t="s">
        <v>65</v>
      </c>
      <c r="N71" s="156" t="s">
        <v>66</v>
      </c>
      <c r="O71" s="154">
        <v>3741</v>
      </c>
      <c r="P71" s="159" t="s">
        <v>649</v>
      </c>
      <c r="Q71" s="173" t="s">
        <v>151</v>
      </c>
      <c r="R71" s="173" t="s">
        <v>124</v>
      </c>
      <c r="S71" s="173" t="s">
        <v>125</v>
      </c>
      <c r="T71" s="390" t="s">
        <v>152</v>
      </c>
      <c r="U71" s="391" t="s">
        <v>153</v>
      </c>
      <c r="W71" s="404" t="s">
        <v>372</v>
      </c>
    </row>
    <row r="72" spans="1:27" s="268" customFormat="1" ht="117" customHeight="1" x14ac:dyDescent="0.25">
      <c r="A72" s="136">
        <f t="shared" si="4"/>
        <v>2.0699999999999985</v>
      </c>
      <c r="B72" s="14" t="s">
        <v>164</v>
      </c>
      <c r="C72" s="14" t="s">
        <v>165</v>
      </c>
      <c r="D72" s="14" t="s">
        <v>58</v>
      </c>
      <c r="E72" s="14" t="s">
        <v>130</v>
      </c>
      <c r="F72" s="14" t="s">
        <v>120</v>
      </c>
      <c r="G72" s="14" t="s">
        <v>166</v>
      </c>
      <c r="H72" s="14" t="s">
        <v>167</v>
      </c>
      <c r="I72" s="14" t="s">
        <v>168</v>
      </c>
      <c r="J72" s="14" t="s">
        <v>169</v>
      </c>
      <c r="K72" s="11" t="s">
        <v>649</v>
      </c>
      <c r="L72" s="11" t="s">
        <v>64</v>
      </c>
      <c r="M72" s="11" t="s">
        <v>65</v>
      </c>
      <c r="N72" s="12" t="s">
        <v>66</v>
      </c>
      <c r="O72" s="10">
        <v>3721</v>
      </c>
      <c r="P72" s="10" t="s">
        <v>649</v>
      </c>
      <c r="Q72" s="10" t="s">
        <v>170</v>
      </c>
      <c r="R72" s="10" t="s">
        <v>124</v>
      </c>
      <c r="S72" s="10" t="s">
        <v>125</v>
      </c>
      <c r="T72" s="10" t="s">
        <v>126</v>
      </c>
      <c r="U72" s="184" t="s">
        <v>127</v>
      </c>
    </row>
    <row r="73" spans="1:27" s="268" customFormat="1" ht="81" customHeight="1" x14ac:dyDescent="0.25">
      <c r="A73" s="136">
        <f t="shared" si="4"/>
        <v>2.0799999999999983</v>
      </c>
      <c r="B73" s="14" t="s">
        <v>171</v>
      </c>
      <c r="C73" s="14" t="s">
        <v>172</v>
      </c>
      <c r="D73" s="14" t="s">
        <v>155</v>
      </c>
      <c r="E73" s="14" t="s">
        <v>119</v>
      </c>
      <c r="F73" s="14" t="s">
        <v>173</v>
      </c>
      <c r="G73" s="14" t="s">
        <v>174</v>
      </c>
      <c r="H73" s="14" t="s">
        <v>175</v>
      </c>
      <c r="I73" s="14" t="s">
        <v>133</v>
      </c>
      <c r="J73" s="14" t="s">
        <v>649</v>
      </c>
      <c r="K73" s="11" t="s">
        <v>649</v>
      </c>
      <c r="L73" s="11" t="s">
        <v>64</v>
      </c>
      <c r="M73" s="11" t="s">
        <v>65</v>
      </c>
      <c r="N73" s="12" t="s">
        <v>66</v>
      </c>
      <c r="O73" s="10">
        <v>3721</v>
      </c>
      <c r="P73" s="10" t="s">
        <v>649</v>
      </c>
      <c r="Q73" s="10" t="s">
        <v>135</v>
      </c>
      <c r="R73" s="10" t="s">
        <v>124</v>
      </c>
      <c r="S73" s="10" t="s">
        <v>125</v>
      </c>
      <c r="T73" s="10" t="s">
        <v>176</v>
      </c>
      <c r="U73" s="184" t="s">
        <v>127</v>
      </c>
    </row>
    <row r="74" spans="1:27" s="13" customFormat="1" ht="56.25" customHeight="1" thickBot="1" x14ac:dyDescent="0.3">
      <c r="A74" s="464" t="s">
        <v>373</v>
      </c>
      <c r="B74" s="465"/>
      <c r="C74" s="465"/>
      <c r="D74" s="465"/>
      <c r="E74" s="465"/>
      <c r="F74" s="465"/>
      <c r="G74" s="465"/>
      <c r="H74" s="465"/>
      <c r="I74" s="465"/>
      <c r="J74" s="465"/>
      <c r="K74" s="465"/>
      <c r="L74" s="465"/>
      <c r="M74" s="465"/>
      <c r="N74" s="465"/>
      <c r="O74" s="465"/>
      <c r="P74" s="465"/>
      <c r="Q74" s="465"/>
      <c r="R74" s="465"/>
      <c r="S74" s="465"/>
      <c r="T74" s="465"/>
      <c r="U74" s="466"/>
    </row>
    <row r="75" spans="1:27" x14ac:dyDescent="0.25"/>
    <row r="76" spans="1:27" s="366" customFormat="1" x14ac:dyDescent="0.25">
      <c r="A76" s="22" t="s">
        <v>285</v>
      </c>
      <c r="B76" s="406"/>
      <c r="C76" s="406"/>
      <c r="D76" s="406"/>
      <c r="E76" s="406"/>
      <c r="F76" s="406"/>
      <c r="G76" s="370"/>
      <c r="H76" s="22" t="s">
        <v>58</v>
      </c>
      <c r="I76" s="406" t="s">
        <v>286</v>
      </c>
      <c r="J76" s="462" t="s">
        <v>287</v>
      </c>
      <c r="K76" s="462"/>
      <c r="L76" s="462"/>
      <c r="M76" s="462"/>
      <c r="N76" s="532"/>
      <c r="Q76" s="96"/>
      <c r="R76" s="96"/>
      <c r="S76" s="96"/>
      <c r="V76" s="357"/>
      <c r="W76" s="357"/>
      <c r="X76" s="357"/>
      <c r="Z76" s="357"/>
      <c r="AA76" s="357"/>
    </row>
    <row r="77" spans="1:27" s="366" customFormat="1" x14ac:dyDescent="0.25">
      <c r="A77" s="28"/>
      <c r="B77" s="357"/>
      <c r="C77" s="357"/>
      <c r="D77" s="357"/>
      <c r="E77" s="357"/>
      <c r="F77" s="357"/>
      <c r="H77" s="368"/>
      <c r="I77" s="369"/>
      <c r="J77" s="527"/>
      <c r="K77" s="527"/>
      <c r="L77" s="527"/>
      <c r="M77" s="527"/>
      <c r="N77" s="528"/>
      <c r="Q77" s="96"/>
      <c r="R77" s="96"/>
      <c r="S77" s="96"/>
      <c r="V77" s="357"/>
      <c r="W77" s="357"/>
      <c r="X77" s="357"/>
      <c r="Z77" s="357"/>
      <c r="AA77" s="357"/>
    </row>
    <row r="78" spans="1:27" s="366" customFormat="1" ht="38.25" x14ac:dyDescent="0.25">
      <c r="A78" s="28" t="s">
        <v>288</v>
      </c>
      <c r="B78" s="357"/>
      <c r="C78" s="357"/>
      <c r="D78" s="357" t="s">
        <v>289</v>
      </c>
      <c r="E78" s="357"/>
      <c r="F78" s="357"/>
      <c r="G78" s="366" t="s">
        <v>290</v>
      </c>
      <c r="H78" s="26" t="s">
        <v>291</v>
      </c>
      <c r="I78" s="371" t="s">
        <v>292</v>
      </c>
      <c r="J78" s="454" t="s">
        <v>293</v>
      </c>
      <c r="K78" s="454"/>
      <c r="L78" s="454"/>
      <c r="M78" s="454"/>
      <c r="N78" s="526"/>
      <c r="Q78" s="96"/>
      <c r="R78" s="96"/>
      <c r="S78" s="96"/>
      <c r="V78" s="357"/>
      <c r="W78" s="357"/>
      <c r="X78" s="357"/>
      <c r="Z78" s="357"/>
      <c r="AA78" s="357"/>
    </row>
    <row r="79" spans="1:27" s="366" customFormat="1" x14ac:dyDescent="0.25">
      <c r="A79" s="28"/>
      <c r="B79" s="357"/>
      <c r="C79" s="357"/>
      <c r="D79" s="357"/>
      <c r="E79" s="357"/>
      <c r="F79" s="357"/>
      <c r="H79" s="368"/>
      <c r="I79" s="369"/>
      <c r="J79" s="527"/>
      <c r="K79" s="527"/>
      <c r="L79" s="527"/>
      <c r="M79" s="527"/>
      <c r="N79" s="528"/>
      <c r="Q79" s="96"/>
      <c r="R79" s="96"/>
      <c r="S79" s="96"/>
      <c r="V79" s="357"/>
      <c r="W79" s="357"/>
      <c r="X79" s="357"/>
      <c r="Z79" s="357"/>
      <c r="AA79" s="357"/>
    </row>
    <row r="80" spans="1:27" s="366" customFormat="1" ht="38.25" x14ac:dyDescent="0.25">
      <c r="A80" s="453" t="s">
        <v>294</v>
      </c>
      <c r="B80" s="529"/>
      <c r="C80" s="529"/>
      <c r="D80" s="357" t="s">
        <v>289</v>
      </c>
      <c r="E80" s="357"/>
      <c r="F80" s="357"/>
      <c r="G80" s="366" t="s">
        <v>290</v>
      </c>
      <c r="H80" s="28" t="s">
        <v>155</v>
      </c>
      <c r="I80" s="357" t="s">
        <v>295</v>
      </c>
      <c r="J80" s="454" t="s">
        <v>296</v>
      </c>
      <c r="K80" s="454"/>
      <c r="L80" s="454"/>
      <c r="M80" s="454"/>
      <c r="N80" s="526"/>
      <c r="Q80" s="96"/>
      <c r="R80" s="96"/>
      <c r="S80" s="96"/>
      <c r="V80" s="357"/>
      <c r="W80" s="357"/>
      <c r="X80" s="357"/>
      <c r="Z80" s="357"/>
      <c r="AA80" s="357"/>
    </row>
    <row r="81" spans="1:27" s="366" customFormat="1" x14ac:dyDescent="0.25">
      <c r="A81" s="407"/>
      <c r="B81" s="408"/>
      <c r="C81" s="408"/>
      <c r="D81" s="408"/>
      <c r="E81" s="408"/>
      <c r="F81" s="408"/>
      <c r="G81" s="409"/>
      <c r="H81" s="407"/>
      <c r="I81" s="408"/>
      <c r="J81" s="530"/>
      <c r="K81" s="530"/>
      <c r="L81" s="530"/>
      <c r="M81" s="530"/>
      <c r="N81" s="531"/>
      <c r="Q81" s="96"/>
      <c r="R81" s="96"/>
      <c r="S81" s="96"/>
      <c r="V81" s="357"/>
      <c r="W81" s="357"/>
      <c r="X81" s="357"/>
      <c r="Z81" s="357"/>
      <c r="AA81" s="357"/>
    </row>
    <row r="82" spans="1:27" s="366" customFormat="1" x14ac:dyDescent="0.25">
      <c r="A82" s="357"/>
      <c r="B82" s="357"/>
      <c r="C82" s="357"/>
      <c r="D82" s="357"/>
      <c r="E82" s="357"/>
      <c r="F82" s="357"/>
      <c r="H82" s="357"/>
      <c r="I82" s="357"/>
      <c r="J82" s="357"/>
      <c r="K82" s="357"/>
      <c r="L82" s="357"/>
      <c r="M82" s="357"/>
      <c r="N82" s="357"/>
      <c r="O82" s="357"/>
      <c r="Q82" s="13"/>
      <c r="R82" s="13"/>
      <c r="S82" s="13"/>
      <c r="T82" s="357"/>
      <c r="V82" s="357"/>
      <c r="W82" s="357"/>
      <c r="X82" s="357"/>
      <c r="Z82" s="357"/>
      <c r="AA82" s="357"/>
    </row>
  </sheetData>
  <mergeCells count="40">
    <mergeCell ref="J78:N79"/>
    <mergeCell ref="A80:C80"/>
    <mergeCell ref="J80:N81"/>
    <mergeCell ref="J76:N77"/>
    <mergeCell ref="A20:U20"/>
    <mergeCell ref="A40:U40"/>
    <mergeCell ref="A74:U74"/>
    <mergeCell ref="A56:U56"/>
    <mergeCell ref="A65:U65"/>
    <mergeCell ref="A47:U47"/>
    <mergeCell ref="S8:S9"/>
    <mergeCell ref="T8:T9"/>
    <mergeCell ref="U8:U9"/>
    <mergeCell ref="A11:U11"/>
    <mergeCell ref="J8:J9"/>
    <mergeCell ref="K8:N8"/>
    <mergeCell ref="O8:O9"/>
    <mergeCell ref="P8:P9"/>
    <mergeCell ref="Q8:Q9"/>
    <mergeCell ref="R8:R9"/>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F38">
    <cfRule type="containsBlanks" dxfId="45" priority="9" stopIfTrue="1">
      <formula>LEN(TRIM(F38))=0</formula>
    </cfRule>
    <cfRule type="cellIs" dxfId="44" priority="10" operator="equal">
      <formula>"R"</formula>
    </cfRule>
    <cfRule type="cellIs" dxfId="43" priority="11" operator="equal">
      <formula>"A"</formula>
    </cfRule>
    <cfRule type="cellIs" dxfId="42" priority="12" operator="equal">
      <formula>"I"</formula>
    </cfRule>
  </conditionalFormatting>
  <conditionalFormatting sqref="J37:J38">
    <cfRule type="containsBlanks" dxfId="41" priority="13" stopIfTrue="1">
      <formula>LEN(TRIM(J37))=0</formula>
    </cfRule>
    <cfRule type="cellIs" dxfId="40" priority="14" operator="equal">
      <formula>"R"</formula>
    </cfRule>
    <cfRule type="cellIs" dxfId="39" priority="15" operator="equal">
      <formula>"A"</formula>
    </cfRule>
    <cfRule type="cellIs" dxfId="38" priority="16" operator="equal">
      <formula>"I"</formula>
    </cfRule>
  </conditionalFormatting>
  <conditionalFormatting sqref="K12:M19">
    <cfRule type="cellIs" dxfId="37" priority="40" operator="equal">
      <formula>"I"</formula>
    </cfRule>
    <cfRule type="containsBlanks" dxfId="36" priority="37" stopIfTrue="1">
      <formula>LEN(TRIM(K12))=0</formula>
    </cfRule>
    <cfRule type="cellIs" dxfId="35" priority="38" operator="equal">
      <formula>"R"</formula>
    </cfRule>
    <cfRule type="cellIs" dxfId="34" priority="39" operator="equal">
      <formula>"A"</formula>
    </cfRule>
  </conditionalFormatting>
  <conditionalFormatting sqref="K21:M39">
    <cfRule type="cellIs" dxfId="33" priority="35" operator="equal">
      <formula>"A"</formula>
    </cfRule>
    <cfRule type="cellIs" dxfId="32" priority="34" operator="equal">
      <formula>"R"</formula>
    </cfRule>
    <cfRule type="containsBlanks" dxfId="31" priority="33" stopIfTrue="1">
      <formula>LEN(TRIM(K21))=0</formula>
    </cfRule>
    <cfRule type="cellIs" dxfId="30" priority="36" operator="equal">
      <formula>"I"</formula>
    </cfRule>
  </conditionalFormatting>
  <conditionalFormatting sqref="K41:M46">
    <cfRule type="cellIs" dxfId="29" priority="32" operator="equal">
      <formula>"I"</formula>
    </cfRule>
    <cfRule type="cellIs" dxfId="28" priority="31" operator="equal">
      <formula>"A"</formula>
    </cfRule>
    <cfRule type="cellIs" dxfId="27" priority="30" operator="equal">
      <formula>"R"</formula>
    </cfRule>
    <cfRule type="containsBlanks" dxfId="26" priority="29" stopIfTrue="1">
      <formula>LEN(TRIM(K41))=0</formula>
    </cfRule>
  </conditionalFormatting>
  <conditionalFormatting sqref="K48:M55 K57:M64">
    <cfRule type="cellIs" dxfId="25" priority="28" operator="equal">
      <formula>"I"</formula>
    </cfRule>
    <cfRule type="cellIs" dxfId="24" priority="27" operator="equal">
      <formula>"A"</formula>
    </cfRule>
    <cfRule type="cellIs" dxfId="23" priority="26" operator="equal">
      <formula>"R"</formula>
    </cfRule>
    <cfRule type="containsBlanks" dxfId="22" priority="25" stopIfTrue="1">
      <formula>LEN(TRIM(K48))=0</formula>
    </cfRule>
  </conditionalFormatting>
  <conditionalFormatting sqref="K66:M73">
    <cfRule type="containsBlanks" dxfId="21" priority="21" stopIfTrue="1">
      <formula>LEN(TRIM(K66))=0</formula>
    </cfRule>
    <cfRule type="cellIs" dxfId="20" priority="22" operator="equal">
      <formula>"R"</formula>
    </cfRule>
    <cfRule type="cellIs" dxfId="19" priority="23" operator="equal">
      <formula>"A"</formula>
    </cfRule>
    <cfRule type="cellIs" dxfId="18" priority="24" operator="equal">
      <formula>"I"</formula>
    </cfRule>
  </conditionalFormatting>
  <conditionalFormatting sqref="P37">
    <cfRule type="cellIs" dxfId="17" priority="8" operator="equal">
      <formula>"I"</formula>
    </cfRule>
    <cfRule type="cellIs" dxfId="16" priority="7" operator="equal">
      <formula>"A"</formula>
    </cfRule>
    <cfRule type="cellIs" dxfId="15" priority="6" operator="equal">
      <formula>"R"</formula>
    </cfRule>
    <cfRule type="containsBlanks" dxfId="14" priority="5" stopIfTrue="1">
      <formula>LEN(TRIM(P37))=0</formula>
    </cfRule>
  </conditionalFormatting>
  <conditionalFormatting sqref="P39">
    <cfRule type="cellIs" dxfId="13" priority="4" operator="equal">
      <formula>"I"</formula>
    </cfRule>
    <cfRule type="cellIs" dxfId="12" priority="3" operator="equal">
      <formula>"A"</formula>
    </cfRule>
    <cfRule type="cellIs" dxfId="11" priority="2" operator="equal">
      <formula>"R"</formula>
    </cfRule>
    <cfRule type="containsBlanks" dxfId="10" priority="1" stopIfTrue="1">
      <formula>LEN(TRIM(P39))=0</formula>
    </cfRule>
  </conditionalFormatting>
  <dataValidations disablePrompts="1" count="3">
    <dataValidation type="list" allowBlank="1" showInputMessage="1" showErrorMessage="1" sqref="Q21:Q39 Q12:Q19 Q41:Q46" xr:uid="{F69D6CD9-CCFA-4D31-B3FE-F38C30814065}">
      <formula1>#REF!</formula1>
    </dataValidation>
    <dataValidation type="list" allowBlank="1" showInputMessage="1" showErrorMessage="1" sqref="Q48:Q55 Q57:Q64" xr:uid="{991008EF-051B-479E-B9AA-7B3431A72126}">
      <formula1>$AU$10:$AU$15</formula1>
    </dataValidation>
    <dataValidation allowBlank="1" showInputMessage="1" showErrorMessage="1" sqref="R48:T55 R57:T64" xr:uid="{ACC884DB-91D6-42E2-BD6D-7E0DA095BA15}"/>
  </dataValidations>
  <printOptions horizontalCentered="1"/>
  <pageMargins left="0.19685039370078741" right="0.19685039370078741" top="0.74803149606299213" bottom="0.74803149606299213" header="0.31496062992125984" footer="0.31496062992125984"/>
  <pageSetup paperSize="9" scale="53"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90510-8EF1-425D-9536-2C1004DCAAB2}">
  <sheetPr>
    <tabColor rgb="FF92D050"/>
    <pageSetUpPr fitToPage="1"/>
  </sheetPr>
  <dimension ref="A1:AS79"/>
  <sheetViews>
    <sheetView topLeftCell="A17" zoomScale="70" zoomScaleNormal="70" workbookViewId="0">
      <selection activeCell="A26" sqref="A26:U26"/>
    </sheetView>
  </sheetViews>
  <sheetFormatPr defaultColWidth="9.140625" defaultRowHeight="12.75" outlineLevelRow="1" outlineLevelCol="1" x14ac:dyDescent="0.25"/>
  <cols>
    <col min="1" max="1" width="8" style="19" customWidth="1"/>
    <col min="2" max="2" width="22.28515625" style="19" customWidth="1"/>
    <col min="3" max="3" width="32.140625" style="19" customWidth="1"/>
    <col min="4" max="4" width="14.7109375" style="19" customWidth="1"/>
    <col min="5" max="5" width="23.7109375" style="19" customWidth="1"/>
    <col min="6" max="6" width="17" style="19" bestFit="1" customWidth="1"/>
    <col min="7" max="7" width="39" style="7" customWidth="1"/>
    <col min="8" max="9" width="15.7109375" style="19" customWidth="1"/>
    <col min="10" max="10" width="30.7109375" style="19" customWidth="1"/>
    <col min="11" max="14" width="12.7109375" style="19" hidden="1" customWidth="1" outlineLevel="1"/>
    <col min="15" max="15" width="14.140625" style="19" customWidth="1" collapsed="1"/>
    <col min="16" max="16" width="16.5703125" style="19" customWidth="1"/>
    <col min="17" max="17" width="14" style="19" customWidth="1"/>
    <col min="18" max="18" width="16" style="19" customWidth="1"/>
    <col min="19" max="19" width="13.85546875" style="19" customWidth="1"/>
    <col min="20" max="20" width="19.42578125" style="19" customWidth="1"/>
    <col min="21" max="21" width="20.7109375" style="19" customWidth="1"/>
    <col min="22" max="23" width="9.140625" style="19"/>
    <col min="24" max="24" width="20.5703125" style="19" customWidth="1"/>
    <col min="25" max="25" width="9.140625" style="19"/>
    <col min="26" max="26" width="10" style="19" customWidth="1"/>
    <col min="27" max="27" width="34.28515625" style="19" customWidth="1"/>
    <col min="28" max="28" width="18" style="19" customWidth="1"/>
    <col min="29" max="30" width="13.85546875" style="19" customWidth="1"/>
    <col min="31" max="31" width="46.140625" style="19" customWidth="1"/>
    <col min="32" max="34" width="9.140625" style="19"/>
    <col min="35" max="35" width="41.140625" style="19" customWidth="1"/>
    <col min="36" max="36" width="11" style="19" customWidth="1"/>
    <col min="37" max="37" width="16" style="19" customWidth="1"/>
    <col min="38" max="38" width="61.5703125" style="19" customWidth="1"/>
    <col min="39" max="39" width="9.140625" style="19"/>
    <col min="40" max="40" width="9.42578125" style="19" customWidth="1"/>
    <col min="41" max="41" width="12.85546875" style="19" customWidth="1"/>
    <col min="42" max="42" width="23.5703125" style="19" customWidth="1"/>
    <col min="43" max="43" width="9.140625" style="19"/>
    <col min="44" max="44" width="12" style="19" customWidth="1"/>
    <col min="45" max="45" width="22.7109375" style="19" customWidth="1"/>
    <col min="46" max="16380" width="9.140625" style="19"/>
    <col min="16381" max="16384" width="9.140625" style="19" bestFit="1" customWidth="1"/>
  </cols>
  <sheetData>
    <row r="1" spans="1:45" s="3" customFormat="1" x14ac:dyDescent="0.25">
      <c r="A1" s="533"/>
      <c r="B1" s="533"/>
      <c r="C1" s="533"/>
      <c r="D1" s="533"/>
      <c r="E1" s="428" t="s">
        <v>374</v>
      </c>
      <c r="F1" s="1" t="s">
        <v>11</v>
      </c>
      <c r="G1" s="82"/>
      <c r="H1" s="534" t="s">
        <v>12</v>
      </c>
      <c r="I1" s="534"/>
      <c r="J1" s="534"/>
      <c r="K1" s="91">
        <v>0</v>
      </c>
      <c r="L1" s="2">
        <v>1</v>
      </c>
      <c r="M1" s="2">
        <v>2</v>
      </c>
      <c r="N1" s="2">
        <v>3</v>
      </c>
      <c r="O1" s="210"/>
      <c r="P1" s="174"/>
    </row>
    <row r="2" spans="1:45" s="3" customFormat="1" x14ac:dyDescent="0.2">
      <c r="A2" s="533"/>
      <c r="B2" s="533"/>
      <c r="C2" s="533"/>
      <c r="D2" s="533"/>
      <c r="E2" s="428"/>
      <c r="F2" s="1" t="s">
        <v>17</v>
      </c>
      <c r="G2" s="82"/>
      <c r="H2" s="535" t="s">
        <v>375</v>
      </c>
      <c r="I2" s="535"/>
      <c r="J2" s="90" t="s">
        <v>376</v>
      </c>
      <c r="K2" s="4" t="s">
        <v>66</v>
      </c>
      <c r="L2" s="4"/>
      <c r="M2" s="92"/>
      <c r="N2" s="93"/>
      <c r="O2" s="175"/>
      <c r="P2" s="175"/>
    </row>
    <row r="3" spans="1:45" s="3" customFormat="1" x14ac:dyDescent="0.2">
      <c r="A3" s="533"/>
      <c r="B3" s="533"/>
      <c r="C3" s="533"/>
      <c r="D3" s="533"/>
      <c r="E3" s="536" t="s">
        <v>377</v>
      </c>
      <c r="F3" s="536"/>
      <c r="G3" s="536"/>
      <c r="H3" s="535" t="s">
        <v>21</v>
      </c>
      <c r="I3" s="535"/>
      <c r="J3" s="5" t="s">
        <v>378</v>
      </c>
      <c r="K3" s="4" t="s">
        <v>66</v>
      </c>
      <c r="L3" s="4"/>
      <c r="M3" s="92"/>
      <c r="N3" s="93"/>
      <c r="O3" s="175"/>
      <c r="P3" s="175"/>
      <c r="T3" s="88"/>
      <c r="U3" s="88"/>
    </row>
    <row r="4" spans="1:45" s="3" customFormat="1" x14ac:dyDescent="0.2">
      <c r="A4" s="533"/>
      <c r="B4" s="533"/>
      <c r="C4" s="533"/>
      <c r="D4" s="533"/>
      <c r="E4" s="536"/>
      <c r="F4" s="536"/>
      <c r="G4" s="536"/>
      <c r="H4" s="535" t="s">
        <v>23</v>
      </c>
      <c r="I4" s="535"/>
      <c r="J4" s="90" t="s">
        <v>379</v>
      </c>
      <c r="K4" s="4" t="s">
        <v>66</v>
      </c>
      <c r="L4" s="4"/>
      <c r="M4" s="92"/>
      <c r="N4" s="93"/>
      <c r="O4" s="175"/>
      <c r="P4" s="175"/>
      <c r="T4" s="88"/>
      <c r="U4" s="88"/>
    </row>
    <row r="5" spans="1:45" s="3" customFormat="1" ht="12.75" customHeight="1" x14ac:dyDescent="0.2">
      <c r="A5" s="537" t="s">
        <v>380</v>
      </c>
      <c r="B5" s="538"/>
      <c r="C5" s="436" t="s">
        <v>381</v>
      </c>
      <c r="D5" s="436"/>
      <c r="E5" s="535" t="s">
        <v>382</v>
      </c>
      <c r="F5" s="535"/>
      <c r="G5" s="535"/>
      <c r="H5" s="535" t="s">
        <v>28</v>
      </c>
      <c r="I5" s="535"/>
      <c r="J5" s="90" t="s">
        <v>383</v>
      </c>
      <c r="K5" s="4" t="s">
        <v>66</v>
      </c>
      <c r="L5" s="4"/>
      <c r="M5" s="92"/>
      <c r="N5" s="93"/>
      <c r="O5" s="175"/>
      <c r="P5" s="175"/>
      <c r="T5" s="88"/>
      <c r="U5" s="88"/>
    </row>
    <row r="6" spans="1:45" s="3" customFormat="1" ht="12.75" customHeight="1" x14ac:dyDescent="0.2">
      <c r="A6" s="537"/>
      <c r="B6" s="538"/>
      <c r="C6" s="436"/>
      <c r="D6" s="436"/>
      <c r="E6" s="535"/>
      <c r="F6" s="535"/>
      <c r="G6" s="535"/>
      <c r="H6" s="535" t="s">
        <v>384</v>
      </c>
      <c r="I6" s="535"/>
      <c r="J6" s="90" t="s">
        <v>385</v>
      </c>
      <c r="K6" s="4" t="s">
        <v>66</v>
      </c>
      <c r="L6" s="4"/>
      <c r="M6" s="92"/>
      <c r="N6" s="93"/>
      <c r="O6" s="175"/>
      <c r="P6" s="175"/>
      <c r="T6" s="88"/>
      <c r="U6" s="88"/>
    </row>
    <row r="7" spans="1:45" s="3" customFormat="1" x14ac:dyDescent="0.2">
      <c r="A7" s="539"/>
      <c r="B7" s="539"/>
      <c r="C7" s="437"/>
      <c r="D7" s="437"/>
      <c r="E7" s="540"/>
      <c r="F7" s="540"/>
      <c r="G7" s="540"/>
      <c r="H7" s="540" t="s">
        <v>386</v>
      </c>
      <c r="I7" s="540"/>
      <c r="J7" s="99" t="s">
        <v>376</v>
      </c>
      <c r="K7" s="84" t="s">
        <v>66</v>
      </c>
      <c r="L7" s="100"/>
      <c r="M7" s="101"/>
      <c r="N7" s="102"/>
      <c r="O7" s="175"/>
      <c r="P7" s="175"/>
      <c r="T7" s="88"/>
      <c r="U7" s="88"/>
    </row>
    <row r="8" spans="1:45" s="7" customFormat="1" ht="12.75" customHeight="1" x14ac:dyDescent="0.25">
      <c r="A8" s="443" t="s">
        <v>33</v>
      </c>
      <c r="B8" s="424" t="s">
        <v>34</v>
      </c>
      <c r="C8" s="424" t="s">
        <v>35</v>
      </c>
      <c r="D8" s="424"/>
      <c r="E8" s="424"/>
      <c r="F8" s="424"/>
      <c r="G8" s="424" t="s">
        <v>36</v>
      </c>
      <c r="H8" s="424" t="s">
        <v>37</v>
      </c>
      <c r="I8" s="424" t="s">
        <v>38</v>
      </c>
      <c r="J8" s="424" t="s">
        <v>39</v>
      </c>
      <c r="K8" s="424" t="s">
        <v>40</v>
      </c>
      <c r="L8" s="424"/>
      <c r="M8" s="424"/>
      <c r="N8" s="424"/>
      <c r="O8" s="546" t="s">
        <v>41</v>
      </c>
      <c r="P8" s="546" t="s">
        <v>387</v>
      </c>
      <c r="Q8" s="546" t="s">
        <v>43</v>
      </c>
      <c r="R8" s="546" t="s">
        <v>38</v>
      </c>
      <c r="S8" s="546" t="s">
        <v>298</v>
      </c>
      <c r="T8" s="546" t="s">
        <v>45</v>
      </c>
      <c r="U8" s="551" t="s">
        <v>46</v>
      </c>
      <c r="AG8" s="548"/>
      <c r="AH8" s="549"/>
      <c r="AI8" s="549"/>
      <c r="AJ8" s="549"/>
      <c r="AK8" s="549"/>
      <c r="AL8" s="550"/>
      <c r="AN8" s="548"/>
      <c r="AO8" s="549"/>
      <c r="AP8" s="549"/>
      <c r="AQ8" s="549"/>
      <c r="AR8" s="549"/>
      <c r="AS8" s="550"/>
    </row>
    <row r="9" spans="1:45" s="7" customFormat="1" ht="75" customHeight="1" x14ac:dyDescent="0.25">
      <c r="A9" s="542"/>
      <c r="B9" s="541"/>
      <c r="C9" s="6" t="s">
        <v>47</v>
      </c>
      <c r="D9" s="6" t="s">
        <v>48</v>
      </c>
      <c r="E9" s="6" t="s">
        <v>49</v>
      </c>
      <c r="F9" s="6" t="s">
        <v>50</v>
      </c>
      <c r="G9" s="541"/>
      <c r="H9" s="541"/>
      <c r="I9" s="541"/>
      <c r="J9" s="541"/>
      <c r="K9" s="8" t="s">
        <v>388</v>
      </c>
      <c r="L9" s="8" t="s">
        <v>389</v>
      </c>
      <c r="M9" s="8" t="s">
        <v>53</v>
      </c>
      <c r="N9" s="8" t="s">
        <v>54</v>
      </c>
      <c r="O9" s="547"/>
      <c r="P9" s="547"/>
      <c r="Q9" s="547"/>
      <c r="R9" s="547"/>
      <c r="S9" s="547"/>
      <c r="T9" s="547"/>
      <c r="U9" s="552"/>
      <c r="V9" s="107"/>
      <c r="W9" s="107"/>
      <c r="X9" s="322"/>
      <c r="Y9" s="324"/>
      <c r="Z9" s="324"/>
      <c r="AA9" s="322"/>
      <c r="AB9" s="322"/>
      <c r="AC9" s="323"/>
      <c r="AD9" s="323"/>
      <c r="AE9" s="323"/>
      <c r="AG9" s="346"/>
      <c r="AH9" s="324"/>
      <c r="AI9" s="322"/>
      <c r="AJ9" s="322"/>
      <c r="AK9" s="323"/>
      <c r="AL9" s="347"/>
      <c r="AN9" s="346"/>
      <c r="AO9" s="324"/>
      <c r="AP9" s="322"/>
      <c r="AQ9" s="322"/>
      <c r="AR9" s="323"/>
      <c r="AS9" s="347"/>
    </row>
    <row r="10" spans="1:45" s="7" customFormat="1" ht="15" x14ac:dyDescent="0.25">
      <c r="A10" s="249"/>
      <c r="B10" s="196"/>
      <c r="C10" s="196"/>
      <c r="D10" s="196"/>
      <c r="E10" s="196"/>
      <c r="F10" s="196"/>
      <c r="G10" s="196"/>
      <c r="H10" s="196"/>
      <c r="I10" s="196"/>
      <c r="J10" s="196"/>
      <c r="K10" s="196"/>
      <c r="L10" s="196"/>
      <c r="M10" s="196"/>
      <c r="N10" s="196"/>
      <c r="O10" s="196"/>
      <c r="P10" s="196"/>
      <c r="Q10" s="196"/>
      <c r="R10" s="196"/>
      <c r="S10" s="196"/>
      <c r="T10" s="196"/>
      <c r="U10" s="250"/>
      <c r="V10" s="107"/>
      <c r="W10" s="107"/>
      <c r="AG10" s="348"/>
      <c r="AH10" s="349"/>
      <c r="AI10" s="349"/>
      <c r="AJ10" s="349"/>
      <c r="AK10" s="349"/>
      <c r="AL10" s="350"/>
      <c r="AN10" s="348"/>
      <c r="AO10" s="349"/>
      <c r="AP10" s="349"/>
      <c r="AQ10" s="349"/>
      <c r="AR10" s="349"/>
      <c r="AS10" s="350"/>
    </row>
    <row r="11" spans="1:45" s="13" customFormat="1" ht="130.5" customHeight="1" outlineLevel="1" x14ac:dyDescent="0.25">
      <c r="A11" s="214">
        <v>1.01</v>
      </c>
      <c r="B11" s="379" t="s">
        <v>390</v>
      </c>
      <c r="C11" s="215" t="s">
        <v>57</v>
      </c>
      <c r="D11" s="215" t="s">
        <v>58</v>
      </c>
      <c r="E11" s="215" t="s">
        <v>59</v>
      </c>
      <c r="F11" s="215" t="s">
        <v>60</v>
      </c>
      <c r="G11" s="215" t="s">
        <v>61</v>
      </c>
      <c r="H11" s="215" t="s">
        <v>62</v>
      </c>
      <c r="I11" s="215" t="s">
        <v>53</v>
      </c>
      <c r="J11" s="215" t="s">
        <v>649</v>
      </c>
      <c r="K11" s="217" t="s">
        <v>63</v>
      </c>
      <c r="L11" s="217" t="s">
        <v>64</v>
      </c>
      <c r="M11" s="217" t="s">
        <v>65</v>
      </c>
      <c r="N11" s="218" t="s">
        <v>66</v>
      </c>
      <c r="O11" s="215" t="s">
        <v>67</v>
      </c>
      <c r="P11" s="218" t="s">
        <v>649</v>
      </c>
      <c r="Q11" s="215" t="s">
        <v>68</v>
      </c>
      <c r="R11" s="223" t="s">
        <v>69</v>
      </c>
      <c r="S11" s="225" t="s">
        <v>70</v>
      </c>
      <c r="T11" s="226" t="s">
        <v>71</v>
      </c>
      <c r="U11" s="380" t="s">
        <v>391</v>
      </c>
      <c r="X11" s="328"/>
      <c r="Y11" s="329"/>
      <c r="Z11" s="329"/>
      <c r="AA11" s="330"/>
      <c r="AB11" s="331"/>
      <c r="AC11" s="331"/>
      <c r="AD11" s="331"/>
      <c r="AE11" s="332"/>
      <c r="AG11" s="341"/>
      <c r="AI11" s="96"/>
      <c r="AJ11" s="326"/>
      <c r="AK11" s="326"/>
      <c r="AL11" s="343"/>
      <c r="AN11" s="341"/>
      <c r="AP11" s="96"/>
      <c r="AQ11" s="326"/>
      <c r="AR11" s="326"/>
      <c r="AS11" s="343"/>
    </row>
    <row r="12" spans="1:45" s="13" customFormat="1" ht="153" outlineLevel="1" x14ac:dyDescent="0.25">
      <c r="A12" s="214">
        <f t="shared" ref="A12:A17" si="0">A11+0.01</f>
        <v>1.02</v>
      </c>
      <c r="B12" s="379" t="s">
        <v>390</v>
      </c>
      <c r="C12" s="215" t="s">
        <v>75</v>
      </c>
      <c r="D12" s="215" t="s">
        <v>58</v>
      </c>
      <c r="E12" s="215" t="s">
        <v>59</v>
      </c>
      <c r="F12" s="215" t="s">
        <v>76</v>
      </c>
      <c r="G12" s="215" t="s">
        <v>77</v>
      </c>
      <c r="H12" s="215" t="s">
        <v>78</v>
      </c>
      <c r="I12" s="215" t="s">
        <v>53</v>
      </c>
      <c r="J12" s="215" t="s">
        <v>649</v>
      </c>
      <c r="K12" s="217" t="s">
        <v>63</v>
      </c>
      <c r="L12" s="217" t="s">
        <v>64</v>
      </c>
      <c r="M12" s="217" t="s">
        <v>65</v>
      </c>
      <c r="N12" s="218" t="s">
        <v>66</v>
      </c>
      <c r="O12" s="215" t="s">
        <v>67</v>
      </c>
      <c r="P12" s="218" t="s">
        <v>649</v>
      </c>
      <c r="Q12" s="215" t="s">
        <v>68</v>
      </c>
      <c r="R12" s="223" t="s">
        <v>69</v>
      </c>
      <c r="S12" s="225" t="s">
        <v>70</v>
      </c>
      <c r="T12" s="226" t="s">
        <v>71</v>
      </c>
      <c r="U12" s="380" t="s">
        <v>391</v>
      </c>
      <c r="X12" s="333"/>
      <c r="AA12" s="96"/>
      <c r="AB12" s="326"/>
      <c r="AC12" s="326"/>
      <c r="AD12" s="326"/>
      <c r="AE12" s="334"/>
      <c r="AG12" s="341"/>
      <c r="AI12" s="96"/>
      <c r="AJ12" s="326"/>
      <c r="AK12" s="326"/>
      <c r="AL12" s="343"/>
      <c r="AN12" s="341"/>
      <c r="AP12" s="96"/>
      <c r="AQ12" s="326"/>
      <c r="AR12" s="326"/>
      <c r="AS12" s="343"/>
    </row>
    <row r="13" spans="1:45" s="13" customFormat="1" ht="153" outlineLevel="1" x14ac:dyDescent="0.25">
      <c r="A13" s="214">
        <f t="shared" si="0"/>
        <v>1.03</v>
      </c>
      <c r="B13" s="379" t="s">
        <v>390</v>
      </c>
      <c r="C13" s="215" t="s">
        <v>79</v>
      </c>
      <c r="D13" s="215" t="s">
        <v>58</v>
      </c>
      <c r="E13" s="215" t="s">
        <v>59</v>
      </c>
      <c r="F13" s="215" t="s">
        <v>80</v>
      </c>
      <c r="G13" s="215" t="s">
        <v>81</v>
      </c>
      <c r="H13" s="215" t="s">
        <v>78</v>
      </c>
      <c r="I13" s="215" t="s">
        <v>53</v>
      </c>
      <c r="J13" s="215" t="s">
        <v>649</v>
      </c>
      <c r="K13" s="217" t="s">
        <v>63</v>
      </c>
      <c r="L13" s="217" t="s">
        <v>64</v>
      </c>
      <c r="M13" s="217" t="s">
        <v>65</v>
      </c>
      <c r="N13" s="218" t="s">
        <v>66</v>
      </c>
      <c r="O13" s="215" t="s">
        <v>67</v>
      </c>
      <c r="P13" s="218" t="s">
        <v>649</v>
      </c>
      <c r="Q13" s="215" t="s">
        <v>68</v>
      </c>
      <c r="R13" s="223" t="s">
        <v>69</v>
      </c>
      <c r="S13" s="225" t="s">
        <v>70</v>
      </c>
      <c r="T13" s="226" t="s">
        <v>71</v>
      </c>
      <c r="U13" s="380" t="s">
        <v>391</v>
      </c>
      <c r="X13" s="333"/>
      <c r="AA13" s="96"/>
      <c r="AB13" s="326"/>
      <c r="AC13" s="326"/>
      <c r="AD13" s="326"/>
      <c r="AE13" s="334"/>
      <c r="AG13" s="341"/>
      <c r="AI13" s="96"/>
      <c r="AJ13" s="326"/>
      <c r="AK13" s="326"/>
      <c r="AL13" s="343"/>
      <c r="AN13" s="341"/>
      <c r="AP13" s="96"/>
      <c r="AQ13" s="326"/>
      <c r="AR13" s="326"/>
      <c r="AS13" s="343"/>
    </row>
    <row r="14" spans="1:45" s="13" customFormat="1" ht="153" outlineLevel="1" x14ac:dyDescent="0.25">
      <c r="A14" s="214">
        <f t="shared" si="0"/>
        <v>1.04</v>
      </c>
      <c r="B14" s="379" t="s">
        <v>390</v>
      </c>
      <c r="C14" s="215" t="s">
        <v>82</v>
      </c>
      <c r="D14" s="215" t="s">
        <v>58</v>
      </c>
      <c r="E14" s="215" t="s">
        <v>83</v>
      </c>
      <c r="F14" s="215" t="s">
        <v>84</v>
      </c>
      <c r="G14" s="215" t="s">
        <v>85</v>
      </c>
      <c r="H14" s="215" t="s">
        <v>78</v>
      </c>
      <c r="I14" s="215" t="s">
        <v>53</v>
      </c>
      <c r="J14" s="215" t="s">
        <v>86</v>
      </c>
      <c r="K14" s="217" t="s">
        <v>63</v>
      </c>
      <c r="L14" s="217" t="s">
        <v>64</v>
      </c>
      <c r="M14" s="217" t="s">
        <v>65</v>
      </c>
      <c r="N14" s="218" t="s">
        <v>66</v>
      </c>
      <c r="O14" s="215" t="s">
        <v>67</v>
      </c>
      <c r="P14" s="218" t="s">
        <v>649</v>
      </c>
      <c r="Q14" s="215" t="s">
        <v>68</v>
      </c>
      <c r="R14" s="223" t="s">
        <v>69</v>
      </c>
      <c r="S14" s="225" t="s">
        <v>70</v>
      </c>
      <c r="T14" s="226" t="s">
        <v>71</v>
      </c>
      <c r="U14" s="380" t="s">
        <v>391</v>
      </c>
      <c r="X14" s="335"/>
      <c r="AA14" s="96"/>
      <c r="AB14" s="326"/>
      <c r="AC14" s="326"/>
      <c r="AD14" s="326"/>
      <c r="AE14" s="334"/>
      <c r="AG14" s="341"/>
      <c r="AI14" s="96"/>
      <c r="AJ14" s="326"/>
      <c r="AK14" s="326"/>
      <c r="AL14" s="343"/>
      <c r="AN14" s="341"/>
      <c r="AP14" s="96"/>
      <c r="AQ14" s="326"/>
      <c r="AR14" s="326"/>
      <c r="AS14" s="343"/>
    </row>
    <row r="15" spans="1:45" s="13" customFormat="1" ht="153" outlineLevel="1" x14ac:dyDescent="0.25">
      <c r="A15" s="214">
        <f t="shared" si="0"/>
        <v>1.05</v>
      </c>
      <c r="B15" s="379" t="s">
        <v>390</v>
      </c>
      <c r="C15" s="215" t="s">
        <v>87</v>
      </c>
      <c r="D15" s="215" t="s">
        <v>58</v>
      </c>
      <c r="E15" s="215" t="s">
        <v>83</v>
      </c>
      <c r="F15" s="221" t="s">
        <v>88</v>
      </c>
      <c r="G15" s="222" t="s">
        <v>89</v>
      </c>
      <c r="H15" s="215" t="s">
        <v>78</v>
      </c>
      <c r="I15" s="215" t="s">
        <v>53</v>
      </c>
      <c r="J15" s="215" t="s">
        <v>90</v>
      </c>
      <c r="K15" s="217" t="s">
        <v>63</v>
      </c>
      <c r="L15" s="217" t="s">
        <v>64</v>
      </c>
      <c r="M15" s="217" t="s">
        <v>65</v>
      </c>
      <c r="N15" s="218" t="s">
        <v>66</v>
      </c>
      <c r="O15" s="215" t="s">
        <v>67</v>
      </c>
      <c r="P15" s="218" t="s">
        <v>649</v>
      </c>
      <c r="Q15" s="215" t="s">
        <v>68</v>
      </c>
      <c r="R15" s="223" t="s">
        <v>69</v>
      </c>
      <c r="S15" s="225" t="s">
        <v>70</v>
      </c>
      <c r="T15" s="226" t="s">
        <v>71</v>
      </c>
      <c r="U15" s="380" t="s">
        <v>391</v>
      </c>
      <c r="X15" s="333"/>
      <c r="AA15" s="96"/>
      <c r="AB15" s="326"/>
      <c r="AC15" s="326"/>
      <c r="AD15" s="326"/>
      <c r="AE15" s="334"/>
      <c r="AG15" s="341"/>
      <c r="AI15" s="96"/>
      <c r="AJ15" s="326"/>
      <c r="AK15" s="326"/>
      <c r="AL15" s="343"/>
      <c r="AN15" s="341"/>
      <c r="AP15" s="96"/>
      <c r="AQ15" s="326"/>
      <c r="AR15" s="326"/>
      <c r="AS15" s="343"/>
    </row>
    <row r="16" spans="1:45" s="13" customFormat="1" ht="153" outlineLevel="1" x14ac:dyDescent="0.25">
      <c r="A16" s="214">
        <f t="shared" si="0"/>
        <v>1.06</v>
      </c>
      <c r="B16" s="379" t="s">
        <v>390</v>
      </c>
      <c r="C16" s="221" t="s">
        <v>91</v>
      </c>
      <c r="D16" s="215" t="s">
        <v>58</v>
      </c>
      <c r="E16" s="215" t="s">
        <v>83</v>
      </c>
      <c r="F16" s="215" t="s">
        <v>92</v>
      </c>
      <c r="G16" s="215" t="s">
        <v>93</v>
      </c>
      <c r="H16" s="215" t="s">
        <v>62</v>
      </c>
      <c r="I16" s="215" t="s">
        <v>53</v>
      </c>
      <c r="J16" s="215" t="s">
        <v>649</v>
      </c>
      <c r="K16" s="217" t="s">
        <v>63</v>
      </c>
      <c r="L16" s="217" t="s">
        <v>64</v>
      </c>
      <c r="M16" s="217" t="s">
        <v>65</v>
      </c>
      <c r="N16" s="218" t="s">
        <v>66</v>
      </c>
      <c r="O16" s="215" t="s">
        <v>67</v>
      </c>
      <c r="P16" s="218" t="s">
        <v>649</v>
      </c>
      <c r="Q16" s="215" t="s">
        <v>68</v>
      </c>
      <c r="R16" s="223" t="s">
        <v>69</v>
      </c>
      <c r="S16" s="225" t="s">
        <v>70</v>
      </c>
      <c r="T16" s="226" t="s">
        <v>71</v>
      </c>
      <c r="U16" s="380" t="s">
        <v>391</v>
      </c>
      <c r="X16" s="335"/>
      <c r="AA16" s="96"/>
      <c r="AB16" s="326"/>
      <c r="AC16" s="326"/>
      <c r="AD16" s="326"/>
      <c r="AE16" s="334"/>
      <c r="AG16" s="341"/>
      <c r="AI16" s="96"/>
      <c r="AJ16" s="326"/>
      <c r="AK16" s="326"/>
      <c r="AL16" s="343"/>
      <c r="AN16" s="341"/>
      <c r="AP16" s="96"/>
      <c r="AQ16" s="326"/>
      <c r="AR16" s="326"/>
      <c r="AS16" s="343"/>
    </row>
    <row r="17" spans="1:45" s="13" customFormat="1" ht="153" outlineLevel="1" x14ac:dyDescent="0.25">
      <c r="A17" s="214">
        <f t="shared" si="0"/>
        <v>1.07</v>
      </c>
      <c r="B17" s="379" t="s">
        <v>390</v>
      </c>
      <c r="C17" s="221" t="s">
        <v>392</v>
      </c>
      <c r="D17" s="215" t="s">
        <v>65</v>
      </c>
      <c r="E17" s="215" t="s">
        <v>393</v>
      </c>
      <c r="F17" s="215" t="s">
        <v>113</v>
      </c>
      <c r="G17" s="223" t="s">
        <v>394</v>
      </c>
      <c r="H17" s="215" t="s">
        <v>62</v>
      </c>
      <c r="I17" s="215" t="s">
        <v>53</v>
      </c>
      <c r="J17" s="215" t="s">
        <v>649</v>
      </c>
      <c r="K17" s="217" t="s">
        <v>63</v>
      </c>
      <c r="L17" s="217" t="s">
        <v>64</v>
      </c>
      <c r="M17" s="217" t="s">
        <v>65</v>
      </c>
      <c r="N17" s="218" t="s">
        <v>66</v>
      </c>
      <c r="O17" s="215" t="s">
        <v>67</v>
      </c>
      <c r="P17" s="218" t="s">
        <v>649</v>
      </c>
      <c r="Q17" s="215" t="s">
        <v>68</v>
      </c>
      <c r="R17" s="223" t="s">
        <v>69</v>
      </c>
      <c r="S17" s="225" t="s">
        <v>70</v>
      </c>
      <c r="T17" s="226" t="s">
        <v>71</v>
      </c>
      <c r="U17" s="380" t="s">
        <v>391</v>
      </c>
      <c r="X17" s="336"/>
      <c r="Y17" s="337"/>
      <c r="Z17" s="337"/>
      <c r="AA17" s="338"/>
      <c r="AB17" s="339"/>
      <c r="AC17" s="339"/>
      <c r="AD17" s="339"/>
      <c r="AE17" s="340"/>
      <c r="AG17" s="342"/>
      <c r="AH17" s="337"/>
      <c r="AI17" s="338"/>
      <c r="AJ17" s="339"/>
      <c r="AK17" s="339"/>
      <c r="AL17" s="344"/>
      <c r="AN17" s="342"/>
      <c r="AO17" s="337"/>
      <c r="AP17" s="338"/>
      <c r="AQ17" s="339"/>
      <c r="AR17" s="339"/>
      <c r="AS17" s="344"/>
    </row>
    <row r="18" spans="1:45" s="9" customFormat="1" ht="15" x14ac:dyDescent="0.25">
      <c r="A18" s="497" t="s">
        <v>395</v>
      </c>
      <c r="B18" s="498"/>
      <c r="C18" s="498"/>
      <c r="D18" s="498"/>
      <c r="E18" s="498"/>
      <c r="F18" s="498"/>
      <c r="G18" s="498"/>
      <c r="H18" s="498"/>
      <c r="I18" s="498"/>
      <c r="J18" s="498"/>
      <c r="K18" s="498"/>
      <c r="L18" s="498"/>
      <c r="M18" s="498"/>
      <c r="N18" s="498"/>
      <c r="O18" s="498"/>
      <c r="P18" s="498"/>
      <c r="Q18" s="498"/>
      <c r="R18" s="498"/>
      <c r="S18" s="498"/>
      <c r="T18" s="498"/>
      <c r="U18" s="499"/>
    </row>
    <row r="19" spans="1:45" s="13" customFormat="1" ht="60.75" customHeight="1" x14ac:dyDescent="0.25">
      <c r="A19" s="136">
        <v>1.01</v>
      </c>
      <c r="B19" s="10" t="s">
        <v>396</v>
      </c>
      <c r="C19" s="10" t="s">
        <v>397</v>
      </c>
      <c r="D19" s="10" t="s">
        <v>155</v>
      </c>
      <c r="E19" s="10" t="s">
        <v>398</v>
      </c>
      <c r="F19" s="14" t="s">
        <v>399</v>
      </c>
      <c r="G19" s="14" t="s">
        <v>400</v>
      </c>
      <c r="H19" s="10" t="s">
        <v>401</v>
      </c>
      <c r="I19" s="10" t="s">
        <v>53</v>
      </c>
      <c r="J19" s="10" t="s">
        <v>649</v>
      </c>
      <c r="K19" s="11" t="s">
        <v>63</v>
      </c>
      <c r="L19" s="11" t="s">
        <v>64</v>
      </c>
      <c r="M19" s="11" t="s">
        <v>65</v>
      </c>
      <c r="N19" s="12" t="s">
        <v>66</v>
      </c>
      <c r="O19" s="10">
        <v>3731</v>
      </c>
      <c r="P19" s="12" t="s">
        <v>649</v>
      </c>
      <c r="Q19" s="14" t="s">
        <v>170</v>
      </c>
      <c r="R19" s="14" t="s">
        <v>124</v>
      </c>
      <c r="S19" s="14" t="s">
        <v>125</v>
      </c>
      <c r="T19" s="14" t="s">
        <v>126</v>
      </c>
      <c r="U19" s="135" t="s">
        <v>127</v>
      </c>
    </row>
    <row r="20" spans="1:45" s="13" customFormat="1" ht="127.5" x14ac:dyDescent="0.25">
      <c r="A20" s="136">
        <v>1.02</v>
      </c>
      <c r="B20" s="10" t="s">
        <v>402</v>
      </c>
      <c r="C20" s="10" t="s">
        <v>403</v>
      </c>
      <c r="D20" s="10" t="s">
        <v>155</v>
      </c>
      <c r="E20" s="104" t="s">
        <v>404</v>
      </c>
      <c r="F20" s="103" t="s">
        <v>405</v>
      </c>
      <c r="G20" s="35" t="s">
        <v>406</v>
      </c>
      <c r="H20" s="197" t="s">
        <v>407</v>
      </c>
      <c r="I20" s="104" t="s">
        <v>53</v>
      </c>
      <c r="J20" s="10" t="s">
        <v>408</v>
      </c>
      <c r="K20" s="11"/>
      <c r="L20" s="11"/>
      <c r="M20" s="11"/>
      <c r="N20" s="12"/>
      <c r="O20" s="10">
        <v>3731</v>
      </c>
      <c r="P20" s="198" t="s">
        <v>409</v>
      </c>
      <c r="Q20" s="14" t="s">
        <v>135</v>
      </c>
      <c r="R20" s="14" t="s">
        <v>124</v>
      </c>
      <c r="S20" s="14" t="s">
        <v>125</v>
      </c>
      <c r="T20" s="14" t="s">
        <v>306</v>
      </c>
      <c r="U20" s="135" t="s">
        <v>410</v>
      </c>
    </row>
    <row r="21" spans="1:45" s="13" customFormat="1" ht="102" x14ac:dyDescent="0.25">
      <c r="A21" s="136">
        <f>+A19+0.01</f>
        <v>1.02</v>
      </c>
      <c r="B21" s="10" t="s">
        <v>411</v>
      </c>
      <c r="C21" s="10" t="s">
        <v>412</v>
      </c>
      <c r="D21" s="10" t="s">
        <v>155</v>
      </c>
      <c r="E21" s="10" t="s">
        <v>404</v>
      </c>
      <c r="F21" s="14" t="s">
        <v>405</v>
      </c>
      <c r="G21" s="14" t="s">
        <v>400</v>
      </c>
      <c r="H21" s="211" t="s">
        <v>413</v>
      </c>
      <c r="I21" s="10" t="s">
        <v>53</v>
      </c>
      <c r="J21" s="211" t="s">
        <v>414</v>
      </c>
      <c r="K21" s="11" t="s">
        <v>63</v>
      </c>
      <c r="L21" s="11" t="s">
        <v>64</v>
      </c>
      <c r="M21" s="11" t="s">
        <v>65</v>
      </c>
      <c r="N21" s="12" t="s">
        <v>66</v>
      </c>
      <c r="O21" s="10">
        <v>3731</v>
      </c>
      <c r="P21" s="198" t="s">
        <v>415</v>
      </c>
      <c r="Q21" s="14" t="s">
        <v>135</v>
      </c>
      <c r="R21" s="14" t="s">
        <v>124</v>
      </c>
      <c r="S21" s="14" t="s">
        <v>125</v>
      </c>
      <c r="T21" s="14" t="s">
        <v>306</v>
      </c>
      <c r="U21" s="251" t="s">
        <v>416</v>
      </c>
    </row>
    <row r="22" spans="1:45" s="15" customFormat="1" ht="70.5" customHeight="1" x14ac:dyDescent="0.25">
      <c r="A22" s="136">
        <f>+A21+0.01</f>
        <v>1.03</v>
      </c>
      <c r="B22" s="659" t="s">
        <v>417</v>
      </c>
      <c r="C22" s="14" t="s">
        <v>418</v>
      </c>
      <c r="D22" s="14" t="s">
        <v>155</v>
      </c>
      <c r="E22" s="14" t="s">
        <v>649</v>
      </c>
      <c r="F22" s="14" t="s">
        <v>399</v>
      </c>
      <c r="G22" s="14" t="s">
        <v>400</v>
      </c>
      <c r="H22" s="14" t="s">
        <v>401</v>
      </c>
      <c r="I22" s="14" t="s">
        <v>53</v>
      </c>
      <c r="J22" s="16" t="s">
        <v>649</v>
      </c>
      <c r="K22" s="11" t="s">
        <v>63</v>
      </c>
      <c r="L22" s="11" t="s">
        <v>64</v>
      </c>
      <c r="M22" s="11" t="s">
        <v>65</v>
      </c>
      <c r="N22" s="12" t="s">
        <v>66</v>
      </c>
      <c r="O22" s="10">
        <v>3731</v>
      </c>
      <c r="P22" s="12" t="s">
        <v>649</v>
      </c>
      <c r="Q22" s="10" t="s">
        <v>135</v>
      </c>
      <c r="R22" s="10" t="s">
        <v>124</v>
      </c>
      <c r="S22" s="10" t="s">
        <v>125</v>
      </c>
      <c r="T22" s="10" t="s">
        <v>306</v>
      </c>
      <c r="U22" s="178" t="s">
        <v>127</v>
      </c>
    </row>
    <row r="23" spans="1:45" s="15" customFormat="1" ht="65.25" customHeight="1" x14ac:dyDescent="0.25">
      <c r="A23" s="136">
        <f>+A22+0.01</f>
        <v>1.04</v>
      </c>
      <c r="B23" s="659" t="s">
        <v>417</v>
      </c>
      <c r="C23" s="14" t="s">
        <v>419</v>
      </c>
      <c r="D23" s="14" t="s">
        <v>155</v>
      </c>
      <c r="E23" s="14" t="s">
        <v>161</v>
      </c>
      <c r="F23" s="14" t="s">
        <v>420</v>
      </c>
      <c r="G23" s="105" t="s">
        <v>421</v>
      </c>
      <c r="H23" s="14" t="s">
        <v>78</v>
      </c>
      <c r="I23" s="14" t="s">
        <v>53</v>
      </c>
      <c r="J23" s="16" t="s">
        <v>649</v>
      </c>
      <c r="K23" s="11" t="s">
        <v>63</v>
      </c>
      <c r="L23" s="11" t="s">
        <v>64</v>
      </c>
      <c r="M23" s="11" t="s">
        <v>65</v>
      </c>
      <c r="N23" s="12" t="s">
        <v>66</v>
      </c>
      <c r="O23" s="10">
        <v>3731</v>
      </c>
      <c r="P23" s="12" t="s">
        <v>649</v>
      </c>
      <c r="Q23" s="345" t="s">
        <v>151</v>
      </c>
      <c r="R23" s="104" t="s">
        <v>124</v>
      </c>
      <c r="S23" s="104" t="s">
        <v>125</v>
      </c>
      <c r="T23" s="104" t="s">
        <v>136</v>
      </c>
      <c r="U23" s="269" t="s">
        <v>127</v>
      </c>
      <c r="X23" s="325"/>
      <c r="Y23" s="13"/>
      <c r="AA23" s="325"/>
      <c r="AB23" s="327"/>
      <c r="AC23" s="326"/>
      <c r="AD23" s="326"/>
    </row>
    <row r="24" spans="1:45" s="15" customFormat="1" ht="108.95" customHeight="1" x14ac:dyDescent="0.25">
      <c r="A24" s="136">
        <v>1.05</v>
      </c>
      <c r="B24" s="659" t="s">
        <v>417</v>
      </c>
      <c r="C24" s="14" t="s">
        <v>422</v>
      </c>
      <c r="D24" s="14" t="s">
        <v>155</v>
      </c>
      <c r="E24" s="14" t="s">
        <v>161</v>
      </c>
      <c r="F24" s="14" t="s">
        <v>423</v>
      </c>
      <c r="G24" s="105" t="s">
        <v>424</v>
      </c>
      <c r="H24" s="14" t="s">
        <v>78</v>
      </c>
      <c r="I24" s="14" t="s">
        <v>53</v>
      </c>
      <c r="J24" s="16" t="s">
        <v>425</v>
      </c>
      <c r="K24" s="11" t="s">
        <v>63</v>
      </c>
      <c r="L24" s="11" t="s">
        <v>64</v>
      </c>
      <c r="M24" s="11" t="s">
        <v>65</v>
      </c>
      <c r="N24" s="12" t="s">
        <v>66</v>
      </c>
      <c r="O24" s="10">
        <v>3731</v>
      </c>
      <c r="P24" s="12" t="s">
        <v>649</v>
      </c>
      <c r="Q24" s="345" t="s">
        <v>151</v>
      </c>
      <c r="R24" s="104" t="s">
        <v>124</v>
      </c>
      <c r="S24" s="104" t="s">
        <v>125</v>
      </c>
      <c r="T24" s="104" t="s">
        <v>152</v>
      </c>
      <c r="U24" s="269" t="s">
        <v>426</v>
      </c>
      <c r="X24" s="325"/>
      <c r="AA24" s="325"/>
      <c r="AB24" s="327"/>
      <c r="AC24" s="326"/>
      <c r="AD24" s="326"/>
    </row>
    <row r="25" spans="1:45" s="13" customFormat="1" ht="90" customHeight="1" x14ac:dyDescent="0.25">
      <c r="A25" s="136">
        <v>1.06</v>
      </c>
      <c r="B25" s="94" t="s">
        <v>427</v>
      </c>
      <c r="C25" s="10" t="s">
        <v>428</v>
      </c>
      <c r="D25" s="10" t="s">
        <v>58</v>
      </c>
      <c r="E25" s="14" t="s">
        <v>429</v>
      </c>
      <c r="F25" s="10" t="s">
        <v>430</v>
      </c>
      <c r="G25" s="10" t="s">
        <v>431</v>
      </c>
      <c r="H25" s="10" t="s">
        <v>432</v>
      </c>
      <c r="I25" s="10" t="s">
        <v>53</v>
      </c>
      <c r="J25" s="16" t="s">
        <v>649</v>
      </c>
      <c r="K25" s="11" t="s">
        <v>63</v>
      </c>
      <c r="L25" s="11" t="s">
        <v>64</v>
      </c>
      <c r="M25" s="11" t="s">
        <v>65</v>
      </c>
      <c r="N25" s="12" t="s">
        <v>66</v>
      </c>
      <c r="O25" s="10">
        <v>3731</v>
      </c>
      <c r="P25" s="194" t="s">
        <v>247</v>
      </c>
      <c r="Q25" s="345" t="s">
        <v>151</v>
      </c>
      <c r="R25" s="104" t="s">
        <v>124</v>
      </c>
      <c r="S25" s="104" t="s">
        <v>125</v>
      </c>
      <c r="T25" s="104" t="s">
        <v>152</v>
      </c>
      <c r="U25" s="269" t="s">
        <v>127</v>
      </c>
      <c r="X25" s="325"/>
      <c r="Z25" s="15"/>
      <c r="AA25" s="325"/>
      <c r="AB25" s="327"/>
      <c r="AC25" s="326"/>
      <c r="AD25" s="326"/>
    </row>
    <row r="26" spans="1:45" s="15" customFormat="1" ht="52.5" customHeight="1" x14ac:dyDescent="0.25">
      <c r="A26" s="543" t="s">
        <v>433</v>
      </c>
      <c r="B26" s="544"/>
      <c r="C26" s="544"/>
      <c r="D26" s="544"/>
      <c r="E26" s="544"/>
      <c r="F26" s="544"/>
      <c r="G26" s="544"/>
      <c r="H26" s="544"/>
      <c r="I26" s="544"/>
      <c r="J26" s="544"/>
      <c r="K26" s="544"/>
      <c r="L26" s="544"/>
      <c r="M26" s="544"/>
      <c r="N26" s="544"/>
      <c r="O26" s="544"/>
      <c r="P26" s="544"/>
      <c r="Q26" s="544"/>
      <c r="R26" s="544"/>
      <c r="S26" s="544"/>
      <c r="T26" s="544"/>
      <c r="U26" s="545"/>
    </row>
    <row r="27" spans="1:45" s="15" customFormat="1" x14ac:dyDescent="0.25">
      <c r="A27" s="95"/>
      <c r="B27" s="96"/>
      <c r="C27" s="96"/>
      <c r="D27" s="96"/>
      <c r="E27" s="96"/>
      <c r="F27" s="96"/>
      <c r="G27" s="106"/>
      <c r="H27" s="96"/>
      <c r="I27" s="96"/>
      <c r="J27" s="96"/>
      <c r="K27" s="97"/>
      <c r="L27" s="97"/>
      <c r="M27" s="97"/>
      <c r="N27" s="98"/>
      <c r="O27" s="107"/>
      <c r="P27" s="98"/>
    </row>
    <row r="29" spans="1:45" x14ac:dyDescent="0.25">
      <c r="A29" s="20" t="s">
        <v>285</v>
      </c>
      <c r="B29" s="21"/>
      <c r="C29" s="21"/>
      <c r="D29" s="21"/>
      <c r="E29" s="21"/>
      <c r="F29" s="21"/>
      <c r="G29" s="176"/>
      <c r="H29" s="22" t="s">
        <v>58</v>
      </c>
      <c r="I29" s="21" t="s">
        <v>286</v>
      </c>
      <c r="J29" s="483" t="s">
        <v>287</v>
      </c>
      <c r="K29" s="483"/>
      <c r="L29" s="483"/>
      <c r="M29" s="483"/>
      <c r="N29" s="484"/>
      <c r="O29" s="31"/>
      <c r="P29" s="31"/>
    </row>
    <row r="30" spans="1:45" x14ac:dyDescent="0.25">
      <c r="A30" s="23"/>
      <c r="H30" s="24"/>
      <c r="I30" s="25"/>
      <c r="J30" s="485"/>
      <c r="K30" s="485"/>
      <c r="L30" s="485"/>
      <c r="M30" s="485"/>
      <c r="N30" s="486"/>
      <c r="O30" s="31"/>
      <c r="P30" s="31"/>
    </row>
    <row r="31" spans="1:45" x14ac:dyDescent="0.25">
      <c r="A31" s="23" t="s">
        <v>288</v>
      </c>
      <c r="D31" s="19" t="s">
        <v>289</v>
      </c>
      <c r="G31" s="7" t="s">
        <v>290</v>
      </c>
      <c r="H31" s="26" t="s">
        <v>291</v>
      </c>
      <c r="I31" s="27" t="s">
        <v>292</v>
      </c>
      <c r="J31" s="487" t="s">
        <v>293</v>
      </c>
      <c r="K31" s="487"/>
      <c r="L31" s="487"/>
      <c r="M31" s="487"/>
      <c r="N31" s="488"/>
      <c r="O31" s="31"/>
      <c r="P31" s="31"/>
    </row>
    <row r="32" spans="1:45" x14ac:dyDescent="0.25">
      <c r="A32" s="23"/>
      <c r="H32" s="24"/>
      <c r="I32" s="25"/>
      <c r="J32" s="485"/>
      <c r="K32" s="485"/>
      <c r="L32" s="485"/>
      <c r="M32" s="485"/>
      <c r="N32" s="486"/>
      <c r="O32" s="31"/>
      <c r="P32" s="31"/>
    </row>
    <row r="33" spans="1:16" x14ac:dyDescent="0.25">
      <c r="A33" s="489" t="s">
        <v>294</v>
      </c>
      <c r="B33" s="490"/>
      <c r="C33" s="490"/>
      <c r="D33" s="3" t="s">
        <v>289</v>
      </c>
      <c r="E33" s="3"/>
      <c r="F33" s="3"/>
      <c r="G33" s="7" t="s">
        <v>290</v>
      </c>
      <c r="H33" s="28" t="s">
        <v>155</v>
      </c>
      <c r="I33" s="3" t="s">
        <v>295</v>
      </c>
      <c r="J33" s="487" t="s">
        <v>296</v>
      </c>
      <c r="K33" s="487"/>
      <c r="L33" s="487"/>
      <c r="M33" s="487"/>
      <c r="N33" s="488"/>
      <c r="O33" s="31"/>
      <c r="P33" s="31"/>
    </row>
    <row r="34" spans="1:16" x14ac:dyDescent="0.25">
      <c r="A34" s="29"/>
      <c r="B34" s="30"/>
      <c r="C34" s="30"/>
      <c r="D34" s="30"/>
      <c r="E34" s="30"/>
      <c r="F34" s="30"/>
      <c r="G34" s="177"/>
      <c r="H34" s="29"/>
      <c r="I34" s="30"/>
      <c r="J34" s="491"/>
      <c r="K34" s="491"/>
      <c r="L34" s="491"/>
      <c r="M34" s="491"/>
      <c r="N34" s="492"/>
      <c r="O34" s="31"/>
      <c r="P34" s="31"/>
    </row>
    <row r="35" spans="1:16" x14ac:dyDescent="0.25">
      <c r="C35" s="3"/>
      <c r="D35" s="3"/>
      <c r="E35" s="3"/>
      <c r="F35" s="3"/>
      <c r="G35" s="88"/>
      <c r="H35" s="3"/>
      <c r="I35" s="3"/>
      <c r="J35" s="3"/>
      <c r="K35" s="3"/>
      <c r="L35" s="3"/>
    </row>
    <row r="72" spans="17:20" x14ac:dyDescent="0.25">
      <c r="Q72" s="19" t="s">
        <v>99</v>
      </c>
      <c r="R72" s="19" t="s">
        <v>69</v>
      </c>
      <c r="S72" s="19" t="s">
        <v>101</v>
      </c>
      <c r="T72" s="19" t="s">
        <v>126</v>
      </c>
    </row>
    <row r="73" spans="17:20" x14ac:dyDescent="0.25">
      <c r="Q73" s="19" t="s">
        <v>281</v>
      </c>
      <c r="R73" s="19" t="s">
        <v>51</v>
      </c>
      <c r="S73" s="19" t="s">
        <v>70</v>
      </c>
      <c r="T73" s="19" t="s">
        <v>283</v>
      </c>
    </row>
    <row r="74" spans="17:20" x14ac:dyDescent="0.25">
      <c r="Q74" s="19" t="s">
        <v>68</v>
      </c>
      <c r="R74" s="19" t="s">
        <v>239</v>
      </c>
      <c r="S74" s="19" t="s">
        <v>125</v>
      </c>
      <c r="T74" s="19" t="s">
        <v>240</v>
      </c>
    </row>
    <row r="75" spans="17:20" x14ac:dyDescent="0.25">
      <c r="Q75" s="19" t="s">
        <v>135</v>
      </c>
      <c r="R75" s="19" t="s">
        <v>124</v>
      </c>
      <c r="T75" s="19" t="s">
        <v>71</v>
      </c>
    </row>
    <row r="76" spans="17:20" x14ac:dyDescent="0.25">
      <c r="Q76" s="19" t="s">
        <v>170</v>
      </c>
      <c r="T76" s="19" t="s">
        <v>152</v>
      </c>
    </row>
    <row r="77" spans="17:20" x14ac:dyDescent="0.25">
      <c r="Q77" s="19" t="s">
        <v>151</v>
      </c>
      <c r="T77" s="19" t="s">
        <v>306</v>
      </c>
    </row>
    <row r="78" spans="17:20" x14ac:dyDescent="0.25">
      <c r="T78" s="19" t="s">
        <v>136</v>
      </c>
    </row>
    <row r="79" spans="17:20" x14ac:dyDescent="0.25">
      <c r="T79" s="19" t="s">
        <v>184</v>
      </c>
    </row>
  </sheetData>
  <sheetProtection selectLockedCells="1" selectUnlockedCells="1"/>
  <mergeCells count="37">
    <mergeCell ref="AN8:AS8"/>
    <mergeCell ref="AG8:AL8"/>
    <mergeCell ref="A18:U18"/>
    <mergeCell ref="Q8:Q9"/>
    <mergeCell ref="R8:R9"/>
    <mergeCell ref="S8:S9"/>
    <mergeCell ref="T8:T9"/>
    <mergeCell ref="U8:U9"/>
    <mergeCell ref="O8:O9"/>
    <mergeCell ref="A33:C33"/>
    <mergeCell ref="J33:N34"/>
    <mergeCell ref="J8:J9"/>
    <mergeCell ref="K8:N8"/>
    <mergeCell ref="J29:N30"/>
    <mergeCell ref="J31:N32"/>
    <mergeCell ref="A8:A9"/>
    <mergeCell ref="B8:B9"/>
    <mergeCell ref="C8:F8"/>
    <mergeCell ref="G8:G9"/>
    <mergeCell ref="H8:H9"/>
    <mergeCell ref="I8:I9"/>
    <mergeCell ref="A26:U26"/>
    <mergeCell ref="P8:P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17">
    <cfRule type="cellIs" dxfId="9" priority="7" stopIfTrue="1" operator="equal">
      <formula>"R"</formula>
    </cfRule>
    <cfRule type="cellIs" dxfId="8" priority="8" operator="equal">
      <formula>"A"</formula>
    </cfRule>
    <cfRule type="cellIs" dxfId="7" priority="9" operator="equal">
      <formula>"I"</formula>
    </cfRule>
  </conditionalFormatting>
  <conditionalFormatting sqref="K19:M25">
    <cfRule type="cellIs" dxfId="6" priority="1" stopIfTrue="1" operator="equal">
      <formula>"R"</formula>
    </cfRule>
    <cfRule type="cellIs" dxfId="5" priority="2" operator="equal">
      <formula>"A"</formula>
    </cfRule>
    <cfRule type="cellIs" dxfId="4" priority="3" operator="equal">
      <formula>"I"</formula>
    </cfRule>
  </conditionalFormatting>
  <conditionalFormatting sqref="K27:M27">
    <cfRule type="containsBlanks" dxfId="3" priority="13" stopIfTrue="1">
      <formula>LEN(TRIM(K27))=0</formula>
    </cfRule>
    <cfRule type="cellIs" dxfId="2" priority="14" operator="equal">
      <formula>"R"</formula>
    </cfRule>
    <cfRule type="cellIs" dxfId="1" priority="15" operator="equal">
      <formula>"A"</formula>
    </cfRule>
    <cfRule type="cellIs" dxfId="0" priority="16" operator="equal">
      <formula>"I"</formula>
    </cfRule>
  </conditionalFormatting>
  <dataValidations disablePrompts="1" count="8">
    <dataValidation type="list" allowBlank="1" showInputMessage="1" showErrorMessage="1" sqref="Q11:Q17 Q19:Q24" xr:uid="{962B0F12-6655-4288-AC75-4085488FCDCB}">
      <formula1>$Q$72:$Q$78</formula1>
    </dataValidation>
    <dataValidation type="list" allowBlank="1" showInputMessage="1" showErrorMessage="1" sqref="R11:R17 R19:R24" xr:uid="{3DD55870-83E4-438F-9E28-9F2481A13757}">
      <formula1>$R$72:$R$76</formula1>
    </dataValidation>
    <dataValidation type="list" allowBlank="1" showInputMessage="1" showErrorMessage="1" sqref="S11:S17 S19:S24" xr:uid="{6A0053AD-277D-415F-A3D5-5582248F9FA1}">
      <formula1>$S$72:$S$76</formula1>
    </dataValidation>
    <dataValidation type="list" allowBlank="1" showInputMessage="1" showErrorMessage="1" sqref="T11:T17 T19:T24" xr:uid="{A1691009-D06E-404B-BB20-ED73CA5DC71A}">
      <formula1>$T$72:$T$80</formula1>
    </dataValidation>
    <dataValidation type="list" allowBlank="1" showInputMessage="1" showErrorMessage="1" sqref="Q25" xr:uid="{F96EBB91-7173-4DBC-8468-2C88C7A04C0B}">
      <formula1>$Q$52:$Q$58</formula1>
    </dataValidation>
    <dataValidation type="list" allowBlank="1" showInputMessage="1" showErrorMessage="1" sqref="R25" xr:uid="{FE0926A1-BE0B-4DC7-A91F-A8C051049B8F}">
      <formula1>$R$52:$R$56</formula1>
    </dataValidation>
    <dataValidation type="list" allowBlank="1" showInputMessage="1" showErrorMessage="1" sqref="S25" xr:uid="{B96383C2-5CFE-4817-A851-947345AD3BD4}">
      <formula1>$S$52:$S$56</formula1>
    </dataValidation>
    <dataValidation type="list" allowBlank="1" showInputMessage="1" showErrorMessage="1" sqref="T25" xr:uid="{4ED7BE8D-8A62-43D2-8FF7-14DF24D49133}">
      <formula1>$T$52:$T$60</formula1>
    </dataValidation>
  </dataValidations>
  <pageMargins left="0.7" right="0.7" top="0.75" bottom="0.75" header="0.3" footer="0.3"/>
  <pageSetup paperSize="8" scale="71"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2328D-5BED-41B7-8F4B-049AB453D86A}">
  <sheetPr>
    <tabColor rgb="FF92D050"/>
  </sheetPr>
  <dimension ref="A1:U32"/>
  <sheetViews>
    <sheetView tabSelected="1" zoomScale="85" zoomScaleNormal="85" workbookViewId="0">
      <selection activeCell="G18" sqref="G18"/>
    </sheetView>
  </sheetViews>
  <sheetFormatPr defaultRowHeight="15" outlineLevelRow="1" x14ac:dyDescent="0.25"/>
  <cols>
    <col min="2" max="2" width="15.5703125" customWidth="1"/>
    <col min="3" max="3" width="14" customWidth="1"/>
    <col min="5" max="5" width="19.28515625" customWidth="1"/>
    <col min="6" max="6" width="14.85546875" customWidth="1"/>
    <col min="7" max="7" width="31" bestFit="1" customWidth="1"/>
    <col min="8" max="8" width="13" customWidth="1"/>
    <col min="9" max="9" width="13.42578125" customWidth="1"/>
    <col min="10" max="10" width="31.5703125" customWidth="1"/>
    <col min="11" max="13" width="11.42578125" customWidth="1"/>
    <col min="14" max="14" width="12" customWidth="1"/>
    <col min="15" max="15" width="13.28515625" customWidth="1"/>
    <col min="16" max="16" width="29.42578125" customWidth="1"/>
    <col min="17" max="17" width="30.140625" bestFit="1" customWidth="1"/>
    <col min="18" max="18" width="9.140625" hidden="1" customWidth="1"/>
    <col min="19" max="21" width="0" hidden="1" customWidth="1"/>
    <col min="16383" max="16384" width="9.140625" bestFit="1" customWidth="1"/>
  </cols>
  <sheetData>
    <row r="1" spans="1:21" x14ac:dyDescent="0.25">
      <c r="A1" s="553"/>
      <c r="B1" s="554"/>
      <c r="C1" s="559"/>
      <c r="D1" s="554"/>
      <c r="E1" s="562" t="s">
        <v>434</v>
      </c>
      <c r="F1" s="252" t="s">
        <v>11</v>
      </c>
      <c r="G1" s="253"/>
      <c r="H1" s="564" t="s">
        <v>12</v>
      </c>
      <c r="I1" s="565"/>
      <c r="J1" s="566"/>
      <c r="K1" s="254"/>
      <c r="L1" s="254"/>
      <c r="M1" s="255"/>
      <c r="N1" s="255"/>
      <c r="O1" s="255"/>
      <c r="P1" s="255"/>
      <c r="Q1" s="255"/>
      <c r="R1" s="256">
        <v>0</v>
      </c>
      <c r="S1" s="257">
        <v>1</v>
      </c>
      <c r="T1" s="257">
        <v>2</v>
      </c>
      <c r="U1" s="258">
        <v>3</v>
      </c>
    </row>
    <row r="2" spans="1:21" x14ac:dyDescent="0.25">
      <c r="A2" s="555"/>
      <c r="B2" s="556"/>
      <c r="C2" s="560"/>
      <c r="D2" s="556"/>
      <c r="E2" s="563"/>
      <c r="F2" s="108" t="s">
        <v>17</v>
      </c>
      <c r="G2" s="109"/>
      <c r="H2" s="567" t="s">
        <v>375</v>
      </c>
      <c r="I2" s="568"/>
      <c r="J2" s="110" t="s">
        <v>376</v>
      </c>
      <c r="K2" s="110"/>
      <c r="L2" s="110"/>
      <c r="M2" s="110"/>
      <c r="N2" s="110"/>
      <c r="O2" s="110"/>
      <c r="P2" s="110"/>
      <c r="Q2" s="110"/>
      <c r="R2" s="111" t="s">
        <v>66</v>
      </c>
      <c r="S2" s="111"/>
      <c r="T2" s="112"/>
      <c r="U2" s="259"/>
    </row>
    <row r="3" spans="1:21" x14ac:dyDescent="0.25">
      <c r="A3" s="555"/>
      <c r="B3" s="556"/>
      <c r="C3" s="560"/>
      <c r="D3" s="556"/>
      <c r="E3" s="569" t="s">
        <v>435</v>
      </c>
      <c r="F3" s="570"/>
      <c r="G3" s="571"/>
      <c r="H3" s="567" t="s">
        <v>21</v>
      </c>
      <c r="I3" s="568"/>
      <c r="J3" s="10" t="s">
        <v>378</v>
      </c>
      <c r="K3" s="10"/>
      <c r="L3" s="10"/>
      <c r="M3" s="10"/>
      <c r="N3" s="10"/>
      <c r="O3" s="10"/>
      <c r="P3" s="10"/>
      <c r="Q3" s="10"/>
      <c r="R3" s="111" t="s">
        <v>66</v>
      </c>
      <c r="S3" s="111"/>
      <c r="T3" s="112"/>
      <c r="U3" s="259"/>
    </row>
    <row r="4" spans="1:21" x14ac:dyDescent="0.25">
      <c r="A4" s="557"/>
      <c r="B4" s="558"/>
      <c r="C4" s="561"/>
      <c r="D4" s="558"/>
      <c r="E4" s="572"/>
      <c r="F4" s="573"/>
      <c r="G4" s="574"/>
      <c r="H4" s="567" t="s">
        <v>23</v>
      </c>
      <c r="I4" s="568"/>
      <c r="J4" s="110" t="s">
        <v>379</v>
      </c>
      <c r="K4" s="110"/>
      <c r="L4" s="110"/>
      <c r="M4" s="110"/>
      <c r="N4" s="110"/>
      <c r="O4" s="110"/>
      <c r="P4" s="110"/>
      <c r="Q4" s="110"/>
      <c r="R4" s="111" t="s">
        <v>66</v>
      </c>
      <c r="S4" s="111"/>
      <c r="T4" s="112"/>
      <c r="U4" s="259"/>
    </row>
    <row r="5" spans="1:21" ht="25.5" x14ac:dyDescent="0.25">
      <c r="A5" s="577" t="s">
        <v>436</v>
      </c>
      <c r="B5" s="578"/>
      <c r="C5" s="581" t="s">
        <v>437</v>
      </c>
      <c r="D5" s="582"/>
      <c r="E5" s="585" t="s">
        <v>438</v>
      </c>
      <c r="F5" s="586"/>
      <c r="G5" s="587"/>
      <c r="H5" s="567" t="s">
        <v>28</v>
      </c>
      <c r="I5" s="568"/>
      <c r="J5" s="110" t="s">
        <v>383</v>
      </c>
      <c r="K5" s="110"/>
      <c r="L5" s="110"/>
      <c r="M5" s="110"/>
      <c r="N5" s="110"/>
      <c r="O5" s="110"/>
      <c r="P5" s="110"/>
      <c r="Q5" s="110"/>
      <c r="R5" s="111" t="s">
        <v>66</v>
      </c>
      <c r="S5" s="111"/>
      <c r="T5" s="112"/>
      <c r="U5" s="259"/>
    </row>
    <row r="6" spans="1:21" x14ac:dyDescent="0.25">
      <c r="A6" s="579"/>
      <c r="B6" s="580"/>
      <c r="C6" s="583"/>
      <c r="D6" s="584"/>
      <c r="E6" s="588"/>
      <c r="F6" s="589"/>
      <c r="G6" s="590"/>
      <c r="H6" s="567" t="s">
        <v>384</v>
      </c>
      <c r="I6" s="568"/>
      <c r="J6" s="110" t="s">
        <v>385</v>
      </c>
      <c r="K6" s="110"/>
      <c r="L6" s="110"/>
      <c r="M6" s="110"/>
      <c r="N6" s="110"/>
      <c r="O6" s="110"/>
      <c r="P6" s="110"/>
      <c r="Q6" s="110"/>
      <c r="R6" s="111" t="s">
        <v>66</v>
      </c>
      <c r="S6" s="111"/>
      <c r="T6" s="112"/>
      <c r="U6" s="259"/>
    </row>
    <row r="7" spans="1:21" x14ac:dyDescent="0.25">
      <c r="A7" s="579"/>
      <c r="B7" s="580"/>
      <c r="C7" s="583"/>
      <c r="D7" s="584"/>
      <c r="E7" s="588"/>
      <c r="F7" s="589"/>
      <c r="G7" s="590"/>
      <c r="H7" s="585" t="s">
        <v>386</v>
      </c>
      <c r="I7" s="587"/>
      <c r="J7" s="296" t="s">
        <v>376</v>
      </c>
      <c r="K7" s="296"/>
      <c r="L7" s="296"/>
      <c r="M7" s="296"/>
      <c r="N7" s="296"/>
      <c r="O7" s="296"/>
      <c r="P7" s="296"/>
      <c r="Q7" s="296"/>
      <c r="R7" s="297" t="s">
        <v>66</v>
      </c>
      <c r="S7" s="298"/>
      <c r="T7" s="299"/>
      <c r="U7" s="300"/>
    </row>
    <row r="8" spans="1:21" ht="15" customHeight="1" x14ac:dyDescent="0.25">
      <c r="A8" s="597" t="s">
        <v>33</v>
      </c>
      <c r="B8" s="603" t="s">
        <v>34</v>
      </c>
      <c r="C8" s="591" t="s">
        <v>35</v>
      </c>
      <c r="D8" s="592"/>
      <c r="E8" s="592"/>
      <c r="F8" s="622"/>
      <c r="G8" s="603" t="s">
        <v>36</v>
      </c>
      <c r="H8" s="603" t="s">
        <v>37</v>
      </c>
      <c r="I8" s="603" t="s">
        <v>38</v>
      </c>
      <c r="J8" s="603" t="s">
        <v>39</v>
      </c>
      <c r="K8" s="600" t="s">
        <v>41</v>
      </c>
      <c r="L8" s="600" t="s">
        <v>387</v>
      </c>
      <c r="M8" s="600" t="s">
        <v>43</v>
      </c>
      <c r="N8" s="600" t="s">
        <v>38</v>
      </c>
      <c r="O8" s="600" t="s">
        <v>44</v>
      </c>
      <c r="P8" s="600" t="s">
        <v>45</v>
      </c>
      <c r="Q8" s="600" t="s">
        <v>46</v>
      </c>
      <c r="R8" s="591" t="s">
        <v>439</v>
      </c>
      <c r="S8" s="592"/>
      <c r="T8" s="592"/>
      <c r="U8" s="593"/>
    </row>
    <row r="9" spans="1:21" ht="51" customHeight="1" x14ac:dyDescent="0.25">
      <c r="A9" s="598"/>
      <c r="B9" s="604"/>
      <c r="C9" s="594"/>
      <c r="D9" s="595"/>
      <c r="E9" s="595"/>
      <c r="F9" s="623"/>
      <c r="G9" s="604"/>
      <c r="H9" s="604"/>
      <c r="I9" s="604"/>
      <c r="J9" s="604"/>
      <c r="K9" s="601"/>
      <c r="L9" s="601"/>
      <c r="M9" s="601"/>
      <c r="N9" s="601"/>
      <c r="O9" s="601"/>
      <c r="P9" s="601"/>
      <c r="Q9" s="601"/>
      <c r="R9" s="594" t="s">
        <v>440</v>
      </c>
      <c r="S9" s="595"/>
      <c r="T9" s="595"/>
      <c r="U9" s="596"/>
    </row>
    <row r="10" spans="1:21" ht="15" customHeight="1" x14ac:dyDescent="0.25">
      <c r="A10" s="598"/>
      <c r="B10" s="604"/>
      <c r="C10" s="624" t="s">
        <v>47</v>
      </c>
      <c r="D10" s="113" t="s">
        <v>441</v>
      </c>
      <c r="E10" s="113" t="s">
        <v>49</v>
      </c>
      <c r="F10" s="624" t="s">
        <v>442</v>
      </c>
      <c r="G10" s="604"/>
      <c r="H10" s="604"/>
      <c r="I10" s="604"/>
      <c r="J10" s="604"/>
      <c r="K10" s="601"/>
      <c r="L10" s="601"/>
      <c r="M10" s="601"/>
      <c r="N10" s="601"/>
      <c r="O10" s="601"/>
      <c r="P10" s="601"/>
      <c r="Q10" s="601"/>
      <c r="R10" s="575" t="s">
        <v>443</v>
      </c>
      <c r="S10" s="575" t="s">
        <v>389</v>
      </c>
      <c r="T10" s="575" t="s">
        <v>53</v>
      </c>
      <c r="U10" s="618" t="s">
        <v>54</v>
      </c>
    </row>
    <row r="11" spans="1:21" ht="38.25" x14ac:dyDescent="0.25">
      <c r="A11" s="599"/>
      <c r="B11" s="605"/>
      <c r="C11" s="605"/>
      <c r="D11" s="114" t="s">
        <v>444</v>
      </c>
      <c r="E11" s="115" t="s">
        <v>445</v>
      </c>
      <c r="F11" s="605"/>
      <c r="G11" s="605"/>
      <c r="H11" s="605"/>
      <c r="I11" s="605"/>
      <c r="J11" s="605"/>
      <c r="K11" s="602"/>
      <c r="L11" s="602"/>
      <c r="M11" s="602"/>
      <c r="N11" s="602"/>
      <c r="O11" s="602"/>
      <c r="P11" s="602"/>
      <c r="Q11" s="602"/>
      <c r="R11" s="576"/>
      <c r="S11" s="576"/>
      <c r="T11" s="576"/>
      <c r="U11" s="619"/>
    </row>
    <row r="12" spans="1:21" x14ac:dyDescent="0.25">
      <c r="A12" s="301"/>
      <c r="B12" s="293"/>
      <c r="C12" s="293"/>
      <c r="D12" s="294"/>
      <c r="E12" s="295"/>
      <c r="F12" s="293"/>
      <c r="G12" s="293"/>
      <c r="H12" s="293"/>
      <c r="I12" s="293"/>
      <c r="J12" s="293"/>
      <c r="K12" s="270"/>
      <c r="L12" s="270"/>
      <c r="M12" s="270"/>
      <c r="N12" s="270"/>
      <c r="O12" s="270"/>
      <c r="P12" s="270"/>
      <c r="Q12" s="270"/>
      <c r="R12" s="292"/>
      <c r="S12" s="292"/>
      <c r="T12" s="292"/>
      <c r="U12" s="302"/>
    </row>
    <row r="13" spans="1:21" ht="15" customHeight="1" outlineLevel="1" x14ac:dyDescent="0.25">
      <c r="A13" s="625" t="s">
        <v>446</v>
      </c>
      <c r="B13" s="626"/>
      <c r="C13" s="626"/>
      <c r="D13" s="626"/>
      <c r="E13" s="626"/>
      <c r="F13" s="626"/>
      <c r="G13" s="626"/>
      <c r="H13" s="626"/>
      <c r="I13" s="626"/>
      <c r="J13" s="626"/>
      <c r="K13" s="626"/>
      <c r="L13" s="626"/>
      <c r="M13" s="626"/>
      <c r="N13" s="626"/>
      <c r="O13" s="627"/>
      <c r="P13" s="627"/>
      <c r="Q13" s="626"/>
      <c r="R13" s="626"/>
      <c r="S13" s="626"/>
      <c r="T13" s="626"/>
      <c r="U13" s="628"/>
    </row>
    <row r="14" spans="1:21" ht="40.5" customHeight="1" outlineLevel="1" x14ac:dyDescent="0.25">
      <c r="A14" s="303">
        <v>1.01</v>
      </c>
      <c r="B14" s="413" t="s">
        <v>447</v>
      </c>
      <c r="C14" s="215" t="s">
        <v>57</v>
      </c>
      <c r="D14" s="215" t="s">
        <v>58</v>
      </c>
      <c r="E14" s="215" t="s">
        <v>448</v>
      </c>
      <c r="F14" s="215" t="s">
        <v>60</v>
      </c>
      <c r="G14" s="215" t="s">
        <v>449</v>
      </c>
      <c r="H14" s="215" t="s">
        <v>62</v>
      </c>
      <c r="I14" s="215" t="s">
        <v>53</v>
      </c>
      <c r="J14" s="215" t="s">
        <v>649</v>
      </c>
      <c r="K14" s="215">
        <v>3761</v>
      </c>
      <c r="L14" s="215" t="s">
        <v>649</v>
      </c>
      <c r="M14" s="413" t="s">
        <v>68</v>
      </c>
      <c r="N14" s="661" t="s">
        <v>450</v>
      </c>
      <c r="O14" s="662" t="s">
        <v>70</v>
      </c>
      <c r="P14" s="228" t="s">
        <v>71</v>
      </c>
      <c r="Q14" s="663" t="s">
        <v>451</v>
      </c>
      <c r="R14" s="116" t="s">
        <v>63</v>
      </c>
      <c r="S14" s="117" t="s">
        <v>64</v>
      </c>
      <c r="T14" s="118" t="s">
        <v>65</v>
      </c>
      <c r="U14" s="304" t="s">
        <v>66</v>
      </c>
    </row>
    <row r="15" spans="1:21" ht="38.25" outlineLevel="1" x14ac:dyDescent="0.25">
      <c r="A15" s="303">
        <v>1.02</v>
      </c>
      <c r="B15" s="413" t="s">
        <v>447</v>
      </c>
      <c r="C15" s="220" t="s">
        <v>452</v>
      </c>
      <c r="D15" s="215" t="s">
        <v>58</v>
      </c>
      <c r="E15" s="215" t="s">
        <v>448</v>
      </c>
      <c r="F15" s="215" t="s">
        <v>92</v>
      </c>
      <c r="G15" s="215" t="s">
        <v>453</v>
      </c>
      <c r="H15" s="215" t="s">
        <v>62</v>
      </c>
      <c r="I15" s="215" t="s">
        <v>53</v>
      </c>
      <c r="J15" s="215" t="s">
        <v>649</v>
      </c>
      <c r="K15" s="215">
        <v>3761</v>
      </c>
      <c r="L15" s="215" t="s">
        <v>649</v>
      </c>
      <c r="M15" s="413" t="s">
        <v>68</v>
      </c>
      <c r="N15" s="661" t="s">
        <v>450</v>
      </c>
      <c r="O15" s="662" t="s">
        <v>70</v>
      </c>
      <c r="P15" s="228" t="s">
        <v>71</v>
      </c>
      <c r="Q15" s="663" t="s">
        <v>451</v>
      </c>
      <c r="R15" s="116" t="s">
        <v>63</v>
      </c>
      <c r="S15" s="117" t="s">
        <v>64</v>
      </c>
      <c r="T15" s="118" t="s">
        <v>65</v>
      </c>
      <c r="U15" s="304" t="s">
        <v>66</v>
      </c>
    </row>
    <row r="16" spans="1:21" ht="26.25" customHeight="1" outlineLevel="1" x14ac:dyDescent="0.25">
      <c r="A16" s="303">
        <v>1.03</v>
      </c>
      <c r="B16" s="215" t="s">
        <v>454</v>
      </c>
      <c r="C16" s="215" t="s">
        <v>455</v>
      </c>
      <c r="D16" s="215" t="s">
        <v>58</v>
      </c>
      <c r="E16" s="215" t="s">
        <v>456</v>
      </c>
      <c r="F16" s="215" t="s">
        <v>457</v>
      </c>
      <c r="G16" s="215" t="s">
        <v>458</v>
      </c>
      <c r="H16" s="215" t="s">
        <v>459</v>
      </c>
      <c r="I16" s="215" t="s">
        <v>53</v>
      </c>
      <c r="J16" s="215" t="s">
        <v>649</v>
      </c>
      <c r="K16" s="215">
        <v>3761</v>
      </c>
      <c r="L16" s="215" t="s">
        <v>649</v>
      </c>
      <c r="M16" s="413" t="s">
        <v>68</v>
      </c>
      <c r="N16" s="661" t="s">
        <v>450</v>
      </c>
      <c r="O16" s="227" t="s">
        <v>450</v>
      </c>
      <c r="P16" s="228" t="s">
        <v>460</v>
      </c>
      <c r="Q16" s="663" t="s">
        <v>451</v>
      </c>
      <c r="R16" s="116" t="s">
        <v>63</v>
      </c>
      <c r="S16" s="117" t="s">
        <v>64</v>
      </c>
      <c r="T16" s="118" t="s">
        <v>65</v>
      </c>
      <c r="U16" s="304" t="s">
        <v>66</v>
      </c>
    </row>
    <row r="17" spans="1:21" ht="15" customHeight="1" x14ac:dyDescent="0.25">
      <c r="A17" s="620" t="s">
        <v>461</v>
      </c>
      <c r="B17" s="621"/>
      <c r="C17" s="621"/>
      <c r="D17" s="621"/>
      <c r="E17" s="621"/>
      <c r="F17" s="621"/>
      <c r="G17" s="621"/>
      <c r="H17" s="621"/>
      <c r="I17" s="621"/>
      <c r="J17" s="621"/>
      <c r="K17" s="621"/>
      <c r="L17" s="621"/>
      <c r="M17" s="621"/>
      <c r="N17" s="621"/>
      <c r="O17" s="621"/>
      <c r="P17" s="621"/>
      <c r="Q17" s="621"/>
      <c r="R17" s="162"/>
      <c r="S17" s="162"/>
      <c r="T17" s="162"/>
      <c r="U17" s="305"/>
    </row>
    <row r="18" spans="1:21" ht="63.75" x14ac:dyDescent="0.25">
      <c r="A18" s="306">
        <v>3.12</v>
      </c>
      <c r="B18" s="119" t="s">
        <v>462</v>
      </c>
      <c r="C18" s="119" t="s">
        <v>463</v>
      </c>
      <c r="D18" s="119" t="s">
        <v>58</v>
      </c>
      <c r="E18" s="119" t="s">
        <v>464</v>
      </c>
      <c r="F18" s="119" t="s">
        <v>649</v>
      </c>
      <c r="G18" s="119" t="s">
        <v>465</v>
      </c>
      <c r="H18" s="119" t="s">
        <v>649</v>
      </c>
      <c r="I18" s="119" t="s">
        <v>280</v>
      </c>
      <c r="J18" s="119" t="s">
        <v>649</v>
      </c>
      <c r="K18" s="119">
        <v>3761</v>
      </c>
      <c r="L18" s="119" t="s">
        <v>649</v>
      </c>
      <c r="M18" s="172" t="s">
        <v>135</v>
      </c>
      <c r="N18" s="172" t="s">
        <v>124</v>
      </c>
      <c r="O18" s="172" t="s">
        <v>125</v>
      </c>
      <c r="P18" s="183" t="s">
        <v>176</v>
      </c>
      <c r="Q18" s="183" t="s">
        <v>197</v>
      </c>
      <c r="R18" s="116" t="s">
        <v>63</v>
      </c>
      <c r="S18" s="117" t="s">
        <v>64</v>
      </c>
      <c r="T18" s="118" t="s">
        <v>65</v>
      </c>
      <c r="U18" s="304" t="s">
        <v>66</v>
      </c>
    </row>
    <row r="19" spans="1:21" ht="76.5" x14ac:dyDescent="0.25">
      <c r="A19" s="306">
        <v>3.13</v>
      </c>
      <c r="B19" s="119" t="s">
        <v>396</v>
      </c>
      <c r="C19" s="119" t="s">
        <v>466</v>
      </c>
      <c r="D19" s="119" t="s">
        <v>155</v>
      </c>
      <c r="E19" s="119" t="s">
        <v>464</v>
      </c>
      <c r="F19" s="119" t="s">
        <v>467</v>
      </c>
      <c r="G19" s="119" t="s">
        <v>468</v>
      </c>
      <c r="H19" s="119" t="s">
        <v>401</v>
      </c>
      <c r="I19" s="119" t="s">
        <v>53</v>
      </c>
      <c r="J19" s="119" t="s">
        <v>649</v>
      </c>
      <c r="K19" s="111">
        <v>3761</v>
      </c>
      <c r="L19" s="119" t="s">
        <v>649</v>
      </c>
      <c r="M19" s="172" t="s">
        <v>135</v>
      </c>
      <c r="N19" s="172" t="s">
        <v>124</v>
      </c>
      <c r="O19" s="172" t="s">
        <v>125</v>
      </c>
      <c r="P19" s="183" t="s">
        <v>176</v>
      </c>
      <c r="Q19" s="183" t="s">
        <v>197</v>
      </c>
      <c r="R19" s="116" t="s">
        <v>63</v>
      </c>
      <c r="S19" s="117" t="s">
        <v>64</v>
      </c>
      <c r="T19" s="118" t="s">
        <v>65</v>
      </c>
      <c r="U19" s="304" t="s">
        <v>66</v>
      </c>
    </row>
    <row r="20" spans="1:21" ht="76.5" x14ac:dyDescent="0.25">
      <c r="A20" s="306">
        <v>3.14</v>
      </c>
      <c r="B20" s="119" t="s">
        <v>469</v>
      </c>
      <c r="C20" s="120" t="s">
        <v>470</v>
      </c>
      <c r="D20" s="119" t="s">
        <v>155</v>
      </c>
      <c r="E20" s="119" t="s">
        <v>464</v>
      </c>
      <c r="F20" s="119" t="s">
        <v>467</v>
      </c>
      <c r="G20" s="119" t="s">
        <v>471</v>
      </c>
      <c r="H20" s="119" t="s">
        <v>401</v>
      </c>
      <c r="I20" s="119" t="s">
        <v>53</v>
      </c>
      <c r="J20" s="119" t="s">
        <v>649</v>
      </c>
      <c r="K20" s="119">
        <v>3761</v>
      </c>
      <c r="L20" s="119" t="s">
        <v>649</v>
      </c>
      <c r="M20" s="172" t="s">
        <v>135</v>
      </c>
      <c r="N20" s="172" t="s">
        <v>124</v>
      </c>
      <c r="O20" s="172" t="s">
        <v>125</v>
      </c>
      <c r="P20" s="183" t="s">
        <v>176</v>
      </c>
      <c r="Q20" s="183" t="s">
        <v>197</v>
      </c>
      <c r="R20" s="116" t="s">
        <v>63</v>
      </c>
      <c r="S20" s="117" t="s">
        <v>64</v>
      </c>
      <c r="T20" s="118" t="s">
        <v>65</v>
      </c>
      <c r="U20" s="304" t="s">
        <v>66</v>
      </c>
    </row>
    <row r="21" spans="1:21" ht="76.5" x14ac:dyDescent="0.25">
      <c r="A21" s="306">
        <v>3.15</v>
      </c>
      <c r="B21" s="660" t="s">
        <v>472</v>
      </c>
      <c r="C21" s="119" t="s">
        <v>473</v>
      </c>
      <c r="D21" s="119" t="s">
        <v>155</v>
      </c>
      <c r="E21" s="119" t="s">
        <v>464</v>
      </c>
      <c r="F21" s="119" t="s">
        <v>467</v>
      </c>
      <c r="G21" s="119" t="s">
        <v>474</v>
      </c>
      <c r="H21" s="119" t="s">
        <v>401</v>
      </c>
      <c r="I21" s="119" t="s">
        <v>53</v>
      </c>
      <c r="J21" s="119" t="s">
        <v>649</v>
      </c>
      <c r="K21" s="119">
        <v>3761</v>
      </c>
      <c r="L21" s="119" t="s">
        <v>649</v>
      </c>
      <c r="M21" s="172" t="s">
        <v>135</v>
      </c>
      <c r="N21" s="172" t="s">
        <v>124</v>
      </c>
      <c r="O21" s="172" t="s">
        <v>125</v>
      </c>
      <c r="P21" s="183" t="s">
        <v>176</v>
      </c>
      <c r="Q21" s="183" t="s">
        <v>197</v>
      </c>
      <c r="R21" s="116" t="s">
        <v>63</v>
      </c>
      <c r="S21" s="117" t="s">
        <v>64</v>
      </c>
      <c r="T21" s="118" t="s">
        <v>65</v>
      </c>
      <c r="U21" s="304" t="s">
        <v>66</v>
      </c>
    </row>
    <row r="22" spans="1:21" ht="76.5" x14ac:dyDescent="0.25">
      <c r="A22" s="306">
        <v>3.16</v>
      </c>
      <c r="B22" s="660" t="s">
        <v>472</v>
      </c>
      <c r="C22" s="119" t="s">
        <v>475</v>
      </c>
      <c r="D22" s="119" t="s">
        <v>155</v>
      </c>
      <c r="E22" s="119" t="s">
        <v>464</v>
      </c>
      <c r="F22" s="119" t="s">
        <v>467</v>
      </c>
      <c r="G22" s="119" t="s">
        <v>476</v>
      </c>
      <c r="H22" s="119" t="s">
        <v>401</v>
      </c>
      <c r="I22" s="119" t="s">
        <v>53</v>
      </c>
      <c r="J22" s="119" t="s">
        <v>649</v>
      </c>
      <c r="K22" s="119">
        <v>3761</v>
      </c>
      <c r="L22" s="119" t="s">
        <v>649</v>
      </c>
      <c r="M22" s="172" t="s">
        <v>135</v>
      </c>
      <c r="N22" s="172" t="s">
        <v>124</v>
      </c>
      <c r="O22" s="172" t="s">
        <v>125</v>
      </c>
      <c r="P22" s="183" t="s">
        <v>176</v>
      </c>
      <c r="Q22" s="183" t="s">
        <v>197</v>
      </c>
      <c r="R22" s="116" t="s">
        <v>63</v>
      </c>
      <c r="S22" s="117" t="s">
        <v>64</v>
      </c>
      <c r="T22" s="118" t="s">
        <v>65</v>
      </c>
      <c r="U22" s="304" t="s">
        <v>66</v>
      </c>
    </row>
    <row r="23" spans="1:21" ht="38.25" x14ac:dyDescent="0.25">
      <c r="A23" s="307">
        <v>3.17</v>
      </c>
      <c r="B23" s="179" t="s">
        <v>477</v>
      </c>
      <c r="C23" s="179" t="s">
        <v>478</v>
      </c>
      <c r="D23" s="179" t="s">
        <v>155</v>
      </c>
      <c r="E23" s="179" t="s">
        <v>464</v>
      </c>
      <c r="F23" s="179" t="s">
        <v>467</v>
      </c>
      <c r="G23" s="179" t="s">
        <v>479</v>
      </c>
      <c r="H23" s="179" t="s">
        <v>401</v>
      </c>
      <c r="I23" s="179" t="s">
        <v>53</v>
      </c>
      <c r="J23" s="119" t="s">
        <v>649</v>
      </c>
      <c r="K23" s="212">
        <v>3761</v>
      </c>
      <c r="L23" s="119" t="s">
        <v>649</v>
      </c>
      <c r="M23" s="172" t="s">
        <v>135</v>
      </c>
      <c r="N23" s="172" t="s">
        <v>124</v>
      </c>
      <c r="O23" s="172" t="s">
        <v>125</v>
      </c>
      <c r="P23" s="183" t="s">
        <v>176</v>
      </c>
      <c r="Q23" s="183" t="s">
        <v>197</v>
      </c>
      <c r="R23" s="180" t="s">
        <v>63</v>
      </c>
      <c r="S23" s="181" t="s">
        <v>64</v>
      </c>
      <c r="T23" s="182" t="s">
        <v>65</v>
      </c>
      <c r="U23" s="308" t="s">
        <v>66</v>
      </c>
    </row>
    <row r="24" spans="1:21" ht="62.25" customHeight="1" x14ac:dyDescent="0.25">
      <c r="A24" s="616" t="s">
        <v>480</v>
      </c>
      <c r="B24" s="617"/>
      <c r="C24" s="617"/>
      <c r="D24" s="617"/>
      <c r="E24" s="617"/>
      <c r="F24" s="617"/>
      <c r="G24" s="617"/>
      <c r="H24" s="617"/>
      <c r="I24" s="617"/>
      <c r="J24" s="617"/>
      <c r="K24" s="617"/>
      <c r="L24" s="617"/>
      <c r="M24" s="617"/>
      <c r="N24" s="617"/>
      <c r="O24" s="617"/>
      <c r="P24" s="617"/>
      <c r="Q24" s="617"/>
      <c r="R24" s="309"/>
      <c r="S24" s="310"/>
      <c r="T24" s="311"/>
      <c r="U24" s="312"/>
    </row>
    <row r="25" spans="1:21" x14ac:dyDescent="0.25">
      <c r="A25" s="121"/>
      <c r="B25" s="121"/>
      <c r="C25" s="121"/>
      <c r="D25" s="121"/>
      <c r="E25" s="121"/>
      <c r="F25" s="121"/>
      <c r="G25" s="121"/>
      <c r="H25" s="121"/>
      <c r="I25" s="121"/>
      <c r="J25" s="121"/>
      <c r="K25" s="121"/>
      <c r="L25" s="121"/>
      <c r="M25" s="121"/>
      <c r="N25" s="121"/>
      <c r="O25" s="121"/>
      <c r="P25" s="121"/>
      <c r="Q25" s="121"/>
      <c r="R25" s="121"/>
      <c r="S25" s="121"/>
      <c r="T25" s="121"/>
      <c r="U25" s="121"/>
    </row>
    <row r="26" spans="1:21" x14ac:dyDescent="0.25">
      <c r="A26" s="122" t="s">
        <v>285</v>
      </c>
      <c r="B26" s="123"/>
      <c r="C26" s="123"/>
      <c r="D26" s="123"/>
      <c r="E26" s="123"/>
      <c r="F26" s="123"/>
      <c r="G26" s="123"/>
      <c r="H26" s="124" t="s">
        <v>58</v>
      </c>
      <c r="I26" s="123" t="s">
        <v>286</v>
      </c>
      <c r="J26" s="614" t="s">
        <v>481</v>
      </c>
      <c r="K26" s="614"/>
      <c r="L26" s="614"/>
      <c r="M26" s="614"/>
      <c r="N26" s="614"/>
      <c r="O26" s="614"/>
      <c r="P26" s="614"/>
      <c r="Q26" s="614"/>
      <c r="R26" s="614"/>
      <c r="S26" s="614"/>
      <c r="T26" s="614"/>
      <c r="U26" s="615"/>
    </row>
    <row r="27" spans="1:21" x14ac:dyDescent="0.25">
      <c r="A27" s="125"/>
      <c r="B27" s="121"/>
      <c r="C27" s="121"/>
      <c r="D27" s="121"/>
      <c r="E27" s="121"/>
      <c r="F27" s="121"/>
      <c r="G27" s="121"/>
      <c r="H27" s="126"/>
      <c r="I27" s="127"/>
      <c r="J27" s="606" t="s">
        <v>482</v>
      </c>
      <c r="K27" s="606"/>
      <c r="L27" s="606"/>
      <c r="M27" s="606"/>
      <c r="N27" s="606"/>
      <c r="O27" s="606"/>
      <c r="P27" s="606"/>
      <c r="Q27" s="606"/>
      <c r="R27" s="606"/>
      <c r="S27" s="606"/>
      <c r="T27" s="606"/>
      <c r="U27" s="607"/>
    </row>
    <row r="28" spans="1:21" x14ac:dyDescent="0.25">
      <c r="A28" s="125" t="s">
        <v>288</v>
      </c>
      <c r="B28" s="121"/>
      <c r="C28" s="121"/>
      <c r="D28" s="121" t="s">
        <v>289</v>
      </c>
      <c r="E28" s="121"/>
      <c r="F28" s="121"/>
      <c r="G28" s="121" t="s">
        <v>290</v>
      </c>
      <c r="H28" s="128" t="s">
        <v>291</v>
      </c>
      <c r="I28" s="129" t="s">
        <v>292</v>
      </c>
      <c r="J28" s="610" t="s">
        <v>483</v>
      </c>
      <c r="K28" s="610"/>
      <c r="L28" s="610"/>
      <c r="M28" s="610"/>
      <c r="N28" s="610"/>
      <c r="O28" s="610"/>
      <c r="P28" s="610"/>
      <c r="Q28" s="610"/>
      <c r="R28" s="610"/>
      <c r="S28" s="610"/>
      <c r="T28" s="610"/>
      <c r="U28" s="611"/>
    </row>
    <row r="29" spans="1:21" x14ac:dyDescent="0.25">
      <c r="A29" s="125"/>
      <c r="B29" s="121"/>
      <c r="C29" s="121"/>
      <c r="D29" s="121"/>
      <c r="E29" s="121"/>
      <c r="F29" s="121"/>
      <c r="G29" s="121"/>
      <c r="H29" s="126"/>
      <c r="I29" s="127"/>
      <c r="J29" s="606" t="s">
        <v>482</v>
      </c>
      <c r="K29" s="606"/>
      <c r="L29" s="606"/>
      <c r="M29" s="606"/>
      <c r="N29" s="606"/>
      <c r="O29" s="606"/>
      <c r="P29" s="606"/>
      <c r="Q29" s="606"/>
      <c r="R29" s="606"/>
      <c r="S29" s="606"/>
      <c r="T29" s="606"/>
      <c r="U29" s="607"/>
    </row>
    <row r="30" spans="1:21" x14ac:dyDescent="0.25">
      <c r="A30" s="608" t="s">
        <v>294</v>
      </c>
      <c r="B30" s="609"/>
      <c r="C30" s="609"/>
      <c r="D30" s="130" t="s">
        <v>289</v>
      </c>
      <c r="E30" s="130"/>
      <c r="F30" s="130"/>
      <c r="G30" s="121" t="s">
        <v>290</v>
      </c>
      <c r="H30" s="131" t="s">
        <v>155</v>
      </c>
      <c r="I30" s="130" t="s">
        <v>295</v>
      </c>
      <c r="J30" s="610" t="s">
        <v>296</v>
      </c>
      <c r="K30" s="610"/>
      <c r="L30" s="610"/>
      <c r="M30" s="610"/>
      <c r="N30" s="610"/>
      <c r="O30" s="610"/>
      <c r="P30" s="610"/>
      <c r="Q30" s="610"/>
      <c r="R30" s="610"/>
      <c r="S30" s="610"/>
      <c r="T30" s="610"/>
      <c r="U30" s="611"/>
    </row>
    <row r="31" spans="1:21" x14ac:dyDescent="0.25">
      <c r="A31" s="132"/>
      <c r="B31" s="133"/>
      <c r="C31" s="133"/>
      <c r="D31" s="133"/>
      <c r="E31" s="133"/>
      <c r="F31" s="133"/>
      <c r="G31" s="133"/>
      <c r="H31" s="132"/>
      <c r="I31" s="133"/>
      <c r="J31" s="612"/>
      <c r="K31" s="612"/>
      <c r="L31" s="612"/>
      <c r="M31" s="612"/>
      <c r="N31" s="612"/>
      <c r="O31" s="612"/>
      <c r="P31" s="612"/>
      <c r="Q31" s="612"/>
      <c r="R31" s="612"/>
      <c r="S31" s="612"/>
      <c r="T31" s="612"/>
      <c r="U31" s="613"/>
    </row>
    <row r="32" spans="1:21" x14ac:dyDescent="0.25">
      <c r="A32" s="121"/>
      <c r="B32" s="121"/>
      <c r="C32" s="130"/>
      <c r="D32" s="130"/>
      <c r="E32" s="130"/>
      <c r="F32" s="130"/>
      <c r="G32" s="130"/>
      <c r="H32" s="130"/>
      <c r="I32" s="130"/>
      <c r="J32" s="130"/>
      <c r="K32" s="130"/>
      <c r="L32" s="130"/>
      <c r="M32" s="130"/>
      <c r="N32" s="130"/>
      <c r="O32" s="130"/>
      <c r="P32" s="130"/>
      <c r="Q32" s="130"/>
      <c r="R32" s="130"/>
      <c r="S32" s="130"/>
      <c r="T32" s="121"/>
      <c r="U32" s="121"/>
    </row>
  </sheetData>
  <autoFilter ref="A12:U24" xr:uid="{9862328D-5BED-41B7-8F4B-049AB453D86A}"/>
  <mergeCells count="45">
    <mergeCell ref="U10:U11"/>
    <mergeCell ref="K8:K11"/>
    <mergeCell ref="L8:L11"/>
    <mergeCell ref="A17:Q17"/>
    <mergeCell ref="J28:U28"/>
    <mergeCell ref="B8:B11"/>
    <mergeCell ref="C8:F9"/>
    <mergeCell ref="G8:G11"/>
    <mergeCell ref="I8:I11"/>
    <mergeCell ref="F10:F11"/>
    <mergeCell ref="C10:C11"/>
    <mergeCell ref="A13:U13"/>
    <mergeCell ref="J29:U29"/>
    <mergeCell ref="A30:C30"/>
    <mergeCell ref="J30:U31"/>
    <mergeCell ref="J26:U26"/>
    <mergeCell ref="J27:U27"/>
    <mergeCell ref="A24:Q24"/>
    <mergeCell ref="J8:J11"/>
    <mergeCell ref="O8:O11"/>
    <mergeCell ref="P8:P11"/>
    <mergeCell ref="R10:R11"/>
    <mergeCell ref="S10:S11"/>
    <mergeCell ref="A5:B7"/>
    <mergeCell ref="C5:D7"/>
    <mergeCell ref="E5:G7"/>
    <mergeCell ref="H5:I5"/>
    <mergeCell ref="H6:I6"/>
    <mergeCell ref="H7:I7"/>
    <mergeCell ref="R8:U8"/>
    <mergeCell ref="R9:U9"/>
    <mergeCell ref="A8:A11"/>
    <mergeCell ref="Q8:Q11"/>
    <mergeCell ref="M8:M11"/>
    <mergeCell ref="N8:N11"/>
    <mergeCell ref="H8:H11"/>
    <mergeCell ref="T10:T11"/>
    <mergeCell ref="A1:B4"/>
    <mergeCell ref="C1:D4"/>
    <mergeCell ref="E1:E2"/>
    <mergeCell ref="H1:J1"/>
    <mergeCell ref="H2:I2"/>
    <mergeCell ref="E3:G4"/>
    <mergeCell ref="H3:I3"/>
    <mergeCell ref="H4:I4"/>
  </mergeCells>
  <dataValidations count="2">
    <dataValidation type="list" allowBlank="1" showInputMessage="1" showErrorMessage="1" sqref="M14:M16" xr:uid="{5C790149-372F-4F62-9142-FD1E6FDD11C6}">
      <formula1>"Material Testing, Field Testing"</formula1>
    </dataValidation>
    <dataValidation type="list" allowBlank="1" showInputMessage="1" showErrorMessage="1" sqref="N14:N16" xr:uid="{00F76FB8-23B4-4DD4-87B4-BF91BB123255}">
      <formula1>"Supplier, Project Team, Sub Contractor, Design Testing"</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8374-9ABB-4CD1-A069-F29A2A6625CF}">
  <sheetPr>
    <tabColor rgb="FF92D050"/>
    <pageSetUpPr fitToPage="1"/>
  </sheetPr>
  <dimension ref="A1:J50"/>
  <sheetViews>
    <sheetView view="pageBreakPreview" zoomScale="55" zoomScaleNormal="40" zoomScaleSheetLayoutView="55" workbookViewId="0">
      <pane ySplit="7" topLeftCell="A34" activePane="bottomLeft" state="frozen"/>
      <selection activeCell="O29" sqref="O29"/>
      <selection pane="bottomLeft" activeCell="O29" sqref="O29"/>
    </sheetView>
  </sheetViews>
  <sheetFormatPr defaultColWidth="9.140625" defaultRowHeight="15" x14ac:dyDescent="0.25"/>
  <cols>
    <col min="1" max="1" width="24.28515625" style="38" bestFit="1" customWidth="1"/>
    <col min="2" max="2" width="28.42578125" style="38" bestFit="1" customWidth="1"/>
    <col min="3" max="3" width="27.42578125" style="38" bestFit="1" customWidth="1"/>
    <col min="4" max="4" width="23" style="38" customWidth="1"/>
    <col min="5" max="5" width="54" style="38" customWidth="1"/>
    <col min="6" max="6" width="25.140625" style="38" bestFit="1" customWidth="1"/>
    <col min="7" max="7" width="17.28515625" style="38" bestFit="1" customWidth="1"/>
    <col min="8" max="8" width="24" style="38" bestFit="1" customWidth="1"/>
    <col min="9" max="9" width="15.140625" style="38" customWidth="1"/>
    <col min="10" max="16384" width="9.140625" style="38"/>
  </cols>
  <sheetData>
    <row r="1" spans="1:10" ht="15.75" thickBot="1" x14ac:dyDescent="0.3">
      <c r="A1" s="36" t="s">
        <v>484</v>
      </c>
      <c r="B1" s="37"/>
      <c r="C1" s="37"/>
      <c r="D1" s="37"/>
      <c r="E1" s="37"/>
      <c r="F1" s="37"/>
      <c r="G1" s="37"/>
      <c r="H1" s="37"/>
      <c r="I1" s="37"/>
    </row>
    <row r="2" spans="1:10" ht="23.25" x14ac:dyDescent="0.25">
      <c r="A2" s="39"/>
      <c r="B2" s="642" t="s">
        <v>485</v>
      </c>
      <c r="C2" s="642"/>
      <c r="D2" s="642"/>
      <c r="E2" s="642"/>
      <c r="F2" s="642"/>
      <c r="G2" s="642"/>
      <c r="H2" s="642"/>
      <c r="I2" s="643"/>
    </row>
    <row r="3" spans="1:10" ht="15.75" x14ac:dyDescent="0.25">
      <c r="A3" s="40"/>
      <c r="B3" s="41" t="s">
        <v>486</v>
      </c>
      <c r="C3" s="644"/>
      <c r="D3" s="644"/>
      <c r="E3" s="644"/>
      <c r="F3" s="644"/>
      <c r="G3" s="41" t="s">
        <v>487</v>
      </c>
      <c r="H3" s="645"/>
      <c r="I3" s="646"/>
    </row>
    <row r="4" spans="1:10" ht="15.75" x14ac:dyDescent="0.25">
      <c r="A4" s="40"/>
      <c r="B4" s="41" t="s">
        <v>488</v>
      </c>
      <c r="C4" s="644"/>
      <c r="D4" s="644"/>
      <c r="E4" s="644"/>
      <c r="F4" s="644"/>
      <c r="G4" s="644"/>
      <c r="H4" s="644"/>
      <c r="I4" s="647"/>
    </row>
    <row r="5" spans="1:10" ht="15.75" x14ac:dyDescent="0.25">
      <c r="A5" s="42" t="s">
        <v>489</v>
      </c>
      <c r="B5" s="644"/>
      <c r="C5" s="644"/>
      <c r="D5" s="41" t="s">
        <v>490</v>
      </c>
      <c r="E5" s="644"/>
      <c r="F5" s="644"/>
      <c r="G5" s="644"/>
      <c r="H5" s="644"/>
      <c r="I5" s="647"/>
    </row>
    <row r="6" spans="1:10" ht="15.75" x14ac:dyDescent="0.25">
      <c r="A6" s="42" t="s">
        <v>491</v>
      </c>
      <c r="B6" s="648"/>
      <c r="C6" s="644"/>
      <c r="D6" s="41" t="s">
        <v>491</v>
      </c>
      <c r="E6" s="644"/>
      <c r="F6" s="644"/>
      <c r="G6" s="644"/>
      <c r="H6" s="644"/>
      <c r="I6" s="647"/>
    </row>
    <row r="7" spans="1:10" ht="18.75" x14ac:dyDescent="0.25">
      <c r="A7" s="43" t="s">
        <v>492</v>
      </c>
      <c r="B7" s="44" t="s">
        <v>493</v>
      </c>
      <c r="C7" s="44" t="s">
        <v>494</v>
      </c>
      <c r="D7" s="44" t="s">
        <v>495</v>
      </c>
      <c r="E7" s="44" t="s">
        <v>36</v>
      </c>
      <c r="F7" s="44" t="s">
        <v>496</v>
      </c>
      <c r="G7" s="44" t="s">
        <v>497</v>
      </c>
      <c r="H7" s="44" t="s">
        <v>498</v>
      </c>
      <c r="I7" s="45" t="s">
        <v>499</v>
      </c>
    </row>
    <row r="8" spans="1:10" ht="18.75" x14ac:dyDescent="0.25">
      <c r="A8" s="649" t="s">
        <v>500</v>
      </c>
      <c r="B8" s="650"/>
      <c r="C8" s="650"/>
      <c r="D8" s="650"/>
      <c r="E8" s="650"/>
      <c r="F8" s="650"/>
      <c r="G8" s="650"/>
      <c r="H8" s="650"/>
      <c r="I8" s="651"/>
    </row>
    <row r="9" spans="1:10" ht="57" customHeight="1" x14ac:dyDescent="0.25">
      <c r="A9" s="652" t="s">
        <v>501</v>
      </c>
      <c r="B9" s="653"/>
      <c r="C9" s="653"/>
      <c r="D9" s="653"/>
      <c r="E9" s="653" t="s">
        <v>502</v>
      </c>
      <c r="F9" s="653"/>
      <c r="G9" s="653"/>
      <c r="H9" s="653"/>
      <c r="I9" s="654"/>
    </row>
    <row r="10" spans="1:10" ht="18.75" x14ac:dyDescent="0.25">
      <c r="A10" s="629" t="s">
        <v>503</v>
      </c>
      <c r="B10" s="630"/>
      <c r="C10" s="630"/>
      <c r="D10" s="630"/>
      <c r="E10" s="630"/>
      <c r="F10" s="630"/>
      <c r="G10" s="630"/>
      <c r="H10" s="630"/>
      <c r="I10" s="631"/>
    </row>
    <row r="11" spans="1:10" ht="45" customHeight="1" x14ac:dyDescent="0.25">
      <c r="A11" s="46" t="s">
        <v>504</v>
      </c>
      <c r="B11" s="47" t="s">
        <v>505</v>
      </c>
      <c r="C11" s="47" t="s">
        <v>506</v>
      </c>
      <c r="D11" s="47" t="s">
        <v>507</v>
      </c>
      <c r="E11" s="47" t="s">
        <v>508</v>
      </c>
      <c r="F11" s="48" t="s">
        <v>509</v>
      </c>
      <c r="G11" s="47" t="s">
        <v>510</v>
      </c>
      <c r="H11" s="47" t="s">
        <v>511</v>
      </c>
      <c r="I11" s="49"/>
    </row>
    <row r="12" spans="1:10" ht="45" x14ac:dyDescent="0.25">
      <c r="A12" s="46" t="s">
        <v>512</v>
      </c>
      <c r="B12" s="47" t="s">
        <v>513</v>
      </c>
      <c r="C12" s="47" t="s">
        <v>514</v>
      </c>
      <c r="D12" s="47" t="s">
        <v>515</v>
      </c>
      <c r="E12" s="47" t="s">
        <v>516</v>
      </c>
      <c r="F12" s="48" t="s">
        <v>517</v>
      </c>
      <c r="G12" s="47" t="s">
        <v>518</v>
      </c>
      <c r="H12" s="47" t="s">
        <v>511</v>
      </c>
      <c r="I12" s="49"/>
    </row>
    <row r="13" spans="1:10" ht="18.75" x14ac:dyDescent="0.25">
      <c r="A13" s="629" t="s">
        <v>519</v>
      </c>
      <c r="B13" s="630"/>
      <c r="C13" s="630"/>
      <c r="D13" s="630"/>
      <c r="E13" s="630"/>
      <c r="F13" s="630"/>
      <c r="G13" s="630"/>
      <c r="H13" s="630"/>
      <c r="I13" s="631"/>
    </row>
    <row r="14" spans="1:10" ht="75" x14ac:dyDescent="0.25">
      <c r="A14" s="636" t="s">
        <v>520</v>
      </c>
      <c r="B14" s="638" t="s">
        <v>521</v>
      </c>
      <c r="C14" s="638" t="s">
        <v>522</v>
      </c>
      <c r="D14" s="638" t="s">
        <v>523</v>
      </c>
      <c r="E14" s="47" t="s">
        <v>524</v>
      </c>
      <c r="F14" s="640" t="s">
        <v>525</v>
      </c>
      <c r="G14" s="632" t="s">
        <v>526</v>
      </c>
      <c r="H14" s="632" t="s">
        <v>511</v>
      </c>
      <c r="I14" s="49"/>
    </row>
    <row r="15" spans="1:10" ht="45" x14ac:dyDescent="0.25">
      <c r="A15" s="637"/>
      <c r="B15" s="639"/>
      <c r="C15" s="639"/>
      <c r="D15" s="639"/>
      <c r="E15" s="47" t="s">
        <v>527</v>
      </c>
      <c r="F15" s="641"/>
      <c r="G15" s="632"/>
      <c r="H15" s="632"/>
      <c r="I15" s="49"/>
      <c r="J15" s="37"/>
    </row>
    <row r="16" spans="1:10" ht="75" x14ac:dyDescent="0.25">
      <c r="A16" s="46" t="s">
        <v>528</v>
      </c>
      <c r="B16" s="47" t="s">
        <v>521</v>
      </c>
      <c r="C16" s="47" t="s">
        <v>522</v>
      </c>
      <c r="D16" s="47" t="s">
        <v>523</v>
      </c>
      <c r="E16" s="47" t="s">
        <v>529</v>
      </c>
      <c r="F16" s="48" t="s">
        <v>525</v>
      </c>
      <c r="G16" s="632"/>
      <c r="H16" s="632"/>
      <c r="I16" s="49"/>
    </row>
    <row r="17" spans="1:10" ht="75" customHeight="1" x14ac:dyDescent="0.25">
      <c r="A17" s="634" t="s">
        <v>530</v>
      </c>
      <c r="B17" s="632" t="s">
        <v>531</v>
      </c>
      <c r="C17" s="632" t="s">
        <v>532</v>
      </c>
      <c r="D17" s="54">
        <v>11.5</v>
      </c>
      <c r="E17" s="632"/>
      <c r="F17" s="635" t="s">
        <v>525</v>
      </c>
      <c r="G17" s="632" t="s">
        <v>526</v>
      </c>
      <c r="H17" s="632" t="s">
        <v>511</v>
      </c>
      <c r="I17" s="633"/>
    </row>
    <row r="18" spans="1:10" ht="75" customHeight="1" x14ac:dyDescent="0.25">
      <c r="A18" s="634"/>
      <c r="B18" s="632"/>
      <c r="C18" s="632"/>
      <c r="D18" s="54">
        <v>7.2</v>
      </c>
      <c r="E18" s="632"/>
      <c r="F18" s="635"/>
      <c r="G18" s="632"/>
      <c r="H18" s="632"/>
      <c r="I18" s="633"/>
    </row>
    <row r="19" spans="1:10" ht="45" x14ac:dyDescent="0.25">
      <c r="A19" s="46" t="s">
        <v>533</v>
      </c>
      <c r="B19" s="47" t="s">
        <v>534</v>
      </c>
      <c r="C19" s="47" t="s">
        <v>535</v>
      </c>
      <c r="D19" s="47" t="s">
        <v>536</v>
      </c>
      <c r="E19" s="55" t="s">
        <v>537</v>
      </c>
      <c r="F19" s="48" t="s">
        <v>538</v>
      </c>
      <c r="G19" s="47" t="s">
        <v>539</v>
      </c>
      <c r="H19" s="47" t="s">
        <v>511</v>
      </c>
      <c r="I19" s="49"/>
      <c r="J19" s="37"/>
    </row>
    <row r="20" spans="1:10" s="60" customFormat="1" ht="55.5" customHeight="1" x14ac:dyDescent="0.25">
      <c r="A20" s="56" t="s">
        <v>540</v>
      </c>
      <c r="B20" s="57" t="s">
        <v>541</v>
      </c>
      <c r="C20" s="57" t="s">
        <v>542</v>
      </c>
      <c r="D20" s="57" t="s">
        <v>543</v>
      </c>
      <c r="E20" s="57" t="s">
        <v>544</v>
      </c>
      <c r="F20" s="58" t="s">
        <v>525</v>
      </c>
      <c r="G20" s="57" t="s">
        <v>526</v>
      </c>
      <c r="H20" s="57" t="s">
        <v>545</v>
      </c>
      <c r="I20" s="49"/>
      <c r="J20" s="59"/>
    </row>
    <row r="21" spans="1:10" ht="18.75" x14ac:dyDescent="0.25">
      <c r="A21" s="629" t="s">
        <v>546</v>
      </c>
      <c r="B21" s="630"/>
      <c r="C21" s="630"/>
      <c r="D21" s="630"/>
      <c r="E21" s="630"/>
      <c r="F21" s="630"/>
      <c r="G21" s="630"/>
      <c r="H21" s="630"/>
      <c r="I21" s="631"/>
      <c r="J21" s="37"/>
    </row>
    <row r="22" spans="1:10" ht="45" customHeight="1" x14ac:dyDescent="0.25">
      <c r="A22" s="634" t="s">
        <v>547</v>
      </c>
      <c r="B22" s="47" t="s">
        <v>548</v>
      </c>
      <c r="C22" s="632" t="s">
        <v>549</v>
      </c>
      <c r="D22" s="632" t="s">
        <v>550</v>
      </c>
      <c r="E22" s="632" t="s">
        <v>551</v>
      </c>
      <c r="F22" s="635" t="s">
        <v>525</v>
      </c>
      <c r="G22" s="47" t="s">
        <v>552</v>
      </c>
      <c r="H22" s="632" t="s">
        <v>511</v>
      </c>
      <c r="I22" s="633"/>
      <c r="J22" s="37"/>
    </row>
    <row r="23" spans="1:10" x14ac:dyDescent="0.25">
      <c r="A23" s="634"/>
      <c r="B23" s="47" t="s">
        <v>553</v>
      </c>
      <c r="C23" s="632"/>
      <c r="D23" s="632"/>
      <c r="E23" s="632"/>
      <c r="F23" s="635"/>
      <c r="G23" s="47" t="s">
        <v>554</v>
      </c>
      <c r="H23" s="632"/>
      <c r="I23" s="633"/>
      <c r="J23" s="37"/>
    </row>
    <row r="24" spans="1:10" x14ac:dyDescent="0.25">
      <c r="A24" s="634"/>
      <c r="B24" s="47" t="s">
        <v>555</v>
      </c>
      <c r="C24" s="632"/>
      <c r="D24" s="632"/>
      <c r="E24" s="632"/>
      <c r="F24" s="635"/>
      <c r="G24" s="47" t="s">
        <v>556</v>
      </c>
      <c r="H24" s="632"/>
      <c r="I24" s="633"/>
      <c r="J24" s="37"/>
    </row>
    <row r="25" spans="1:10" ht="42.6" customHeight="1" x14ac:dyDescent="0.25">
      <c r="A25" s="46" t="s">
        <v>557</v>
      </c>
      <c r="B25" s="47" t="s">
        <v>558</v>
      </c>
      <c r="C25" s="47" t="s">
        <v>558</v>
      </c>
      <c r="D25" s="47" t="s">
        <v>550</v>
      </c>
      <c r="E25" s="47" t="s">
        <v>559</v>
      </c>
      <c r="F25" s="48" t="s">
        <v>525</v>
      </c>
      <c r="G25" s="47" t="s">
        <v>560</v>
      </c>
      <c r="H25" s="47" t="s">
        <v>511</v>
      </c>
      <c r="I25" s="49"/>
      <c r="J25" s="37"/>
    </row>
    <row r="26" spans="1:10" ht="45" x14ac:dyDescent="0.25">
      <c r="A26" s="46" t="s">
        <v>561</v>
      </c>
      <c r="B26" s="47"/>
      <c r="C26" s="47"/>
      <c r="D26" s="47" t="s">
        <v>562</v>
      </c>
      <c r="E26" s="47" t="s">
        <v>563</v>
      </c>
      <c r="F26" s="48" t="s">
        <v>286</v>
      </c>
      <c r="G26" s="47" t="s">
        <v>564</v>
      </c>
      <c r="H26" s="47" t="s">
        <v>511</v>
      </c>
      <c r="I26" s="49"/>
      <c r="J26" s="37"/>
    </row>
    <row r="27" spans="1:10" ht="18.75" x14ac:dyDescent="0.25">
      <c r="A27" s="629" t="s">
        <v>565</v>
      </c>
      <c r="B27" s="630"/>
      <c r="C27" s="630"/>
      <c r="D27" s="630"/>
      <c r="E27" s="630"/>
      <c r="F27" s="630"/>
      <c r="G27" s="630"/>
      <c r="H27" s="630"/>
      <c r="I27" s="631"/>
      <c r="J27" s="37"/>
    </row>
    <row r="28" spans="1:10" ht="86.25" customHeight="1" x14ac:dyDescent="0.25">
      <c r="A28" s="46" t="s">
        <v>566</v>
      </c>
      <c r="B28" s="47" t="s">
        <v>567</v>
      </c>
      <c r="C28" s="47" t="s">
        <v>568</v>
      </c>
      <c r="D28" s="47" t="s">
        <v>569</v>
      </c>
      <c r="E28" s="47" t="s">
        <v>570</v>
      </c>
      <c r="F28" s="48" t="s">
        <v>525</v>
      </c>
      <c r="G28" s="47" t="s">
        <v>560</v>
      </c>
      <c r="H28" s="47" t="s">
        <v>571</v>
      </c>
      <c r="I28" s="49"/>
      <c r="J28" s="37"/>
    </row>
    <row r="29" spans="1:10" ht="45" x14ac:dyDescent="0.25">
      <c r="A29" s="63" t="s">
        <v>572</v>
      </c>
      <c r="B29" s="64" t="s">
        <v>573</v>
      </c>
      <c r="C29" s="64" t="s">
        <v>574</v>
      </c>
      <c r="D29" s="64" t="s">
        <v>569</v>
      </c>
      <c r="E29" s="64" t="s">
        <v>575</v>
      </c>
      <c r="F29" s="65" t="s">
        <v>525</v>
      </c>
      <c r="G29" s="64" t="s">
        <v>576</v>
      </c>
      <c r="H29" s="64" t="s">
        <v>577</v>
      </c>
      <c r="I29" s="66"/>
      <c r="J29" s="37"/>
    </row>
    <row r="30" spans="1:10" ht="30" x14ac:dyDescent="0.25">
      <c r="A30" s="46" t="s">
        <v>578</v>
      </c>
      <c r="B30" s="47" t="s">
        <v>579</v>
      </c>
      <c r="C30" s="47" t="s">
        <v>580</v>
      </c>
      <c r="D30" s="47" t="s">
        <v>569</v>
      </c>
      <c r="E30" s="47" t="s">
        <v>581</v>
      </c>
      <c r="F30" s="48" t="s">
        <v>525</v>
      </c>
      <c r="G30" s="47" t="s">
        <v>576</v>
      </c>
      <c r="H30" s="47" t="s">
        <v>582</v>
      </c>
      <c r="I30" s="67"/>
      <c r="J30" s="37"/>
    </row>
    <row r="31" spans="1:10" ht="45" x14ac:dyDescent="0.25">
      <c r="A31" s="63" t="s">
        <v>583</v>
      </c>
      <c r="B31" s="64" t="s">
        <v>584</v>
      </c>
      <c r="C31" s="64" t="s">
        <v>585</v>
      </c>
      <c r="D31" s="64" t="s">
        <v>569</v>
      </c>
      <c r="E31" s="64" t="s">
        <v>586</v>
      </c>
      <c r="F31" s="65" t="s">
        <v>525</v>
      </c>
      <c r="G31" s="64" t="s">
        <v>576</v>
      </c>
      <c r="H31" s="64" t="s">
        <v>577</v>
      </c>
      <c r="I31" s="66"/>
      <c r="J31" s="37"/>
    </row>
    <row r="32" spans="1:10" ht="30" x14ac:dyDescent="0.25">
      <c r="A32" s="46" t="s">
        <v>587</v>
      </c>
      <c r="B32" s="47" t="s">
        <v>579</v>
      </c>
      <c r="C32" s="47" t="s">
        <v>588</v>
      </c>
      <c r="D32" s="47" t="s">
        <v>589</v>
      </c>
      <c r="E32" s="47" t="s">
        <v>590</v>
      </c>
      <c r="F32" s="48" t="s">
        <v>525</v>
      </c>
      <c r="G32" s="47" t="s">
        <v>591</v>
      </c>
      <c r="H32" s="47" t="s">
        <v>582</v>
      </c>
      <c r="I32" s="69"/>
      <c r="J32" s="37"/>
    </row>
    <row r="33" spans="1:10" s="60" customFormat="1" ht="47.25" customHeight="1" x14ac:dyDescent="0.25">
      <c r="A33" s="70" t="s">
        <v>592</v>
      </c>
      <c r="B33" s="71" t="s">
        <v>593</v>
      </c>
      <c r="C33" s="71" t="s">
        <v>594</v>
      </c>
      <c r="D33" s="71" t="s">
        <v>595</v>
      </c>
      <c r="E33" s="71" t="s">
        <v>596</v>
      </c>
      <c r="F33" s="48" t="s">
        <v>525</v>
      </c>
      <c r="G33" s="72"/>
      <c r="H33" s="47" t="s">
        <v>597</v>
      </c>
      <c r="I33" s="73"/>
      <c r="J33" s="59"/>
    </row>
    <row r="34" spans="1:10" s="60" customFormat="1" ht="39.75" customHeight="1" x14ac:dyDescent="0.25">
      <c r="A34" s="70" t="s">
        <v>598</v>
      </c>
      <c r="B34" s="71" t="s">
        <v>599</v>
      </c>
      <c r="C34" s="71" t="s">
        <v>594</v>
      </c>
      <c r="D34" s="71" t="s">
        <v>595</v>
      </c>
      <c r="E34" s="71" t="s">
        <v>600</v>
      </c>
      <c r="F34" s="48" t="s">
        <v>525</v>
      </c>
      <c r="G34" s="72"/>
      <c r="H34" s="47" t="s">
        <v>597</v>
      </c>
      <c r="I34" s="73"/>
      <c r="J34" s="59"/>
    </row>
    <row r="35" spans="1:10" ht="75" x14ac:dyDescent="0.25">
      <c r="A35" s="63" t="s">
        <v>601</v>
      </c>
      <c r="B35" s="64" t="s">
        <v>602</v>
      </c>
      <c r="C35" s="64" t="s">
        <v>603</v>
      </c>
      <c r="D35" s="64" t="s">
        <v>604</v>
      </c>
      <c r="E35" s="64" t="s">
        <v>605</v>
      </c>
      <c r="F35" s="65" t="s">
        <v>606</v>
      </c>
      <c r="G35" s="64" t="s">
        <v>607</v>
      </c>
      <c r="H35" s="64" t="s">
        <v>608</v>
      </c>
      <c r="I35" s="66"/>
      <c r="J35" s="37"/>
    </row>
    <row r="36" spans="1:10" ht="30" x14ac:dyDescent="0.25">
      <c r="A36" s="63" t="s">
        <v>609</v>
      </c>
      <c r="B36" s="64" t="s">
        <v>610</v>
      </c>
      <c r="C36" s="64" t="s">
        <v>611</v>
      </c>
      <c r="D36" s="64" t="s">
        <v>612</v>
      </c>
      <c r="E36" s="64" t="s">
        <v>613</v>
      </c>
      <c r="F36" s="65" t="s">
        <v>525</v>
      </c>
      <c r="G36" s="64" t="s">
        <v>614</v>
      </c>
      <c r="H36" s="64" t="s">
        <v>615</v>
      </c>
      <c r="I36" s="66"/>
      <c r="J36" s="37"/>
    </row>
    <row r="37" spans="1:10" ht="60" x14ac:dyDescent="0.25">
      <c r="A37" s="46" t="s">
        <v>616</v>
      </c>
      <c r="B37" s="47" t="s">
        <v>617</v>
      </c>
      <c r="C37" s="47" t="s">
        <v>618</v>
      </c>
      <c r="D37" s="47" t="s">
        <v>619</v>
      </c>
      <c r="E37" s="47" t="s">
        <v>620</v>
      </c>
      <c r="F37" s="48" t="s">
        <v>525</v>
      </c>
      <c r="G37" s="47" t="s">
        <v>621</v>
      </c>
      <c r="H37" s="47" t="s">
        <v>597</v>
      </c>
      <c r="I37" s="49"/>
      <c r="J37" s="37"/>
    </row>
    <row r="38" spans="1:10" ht="18.75" x14ac:dyDescent="0.25">
      <c r="A38" s="629" t="s">
        <v>622</v>
      </c>
      <c r="B38" s="630"/>
      <c r="C38" s="630"/>
      <c r="D38" s="630"/>
      <c r="E38" s="630"/>
      <c r="F38" s="630"/>
      <c r="G38" s="630"/>
      <c r="H38" s="630"/>
      <c r="I38" s="631"/>
      <c r="J38" s="37"/>
    </row>
    <row r="39" spans="1:10" s="60" customFormat="1" ht="55.5" customHeight="1" x14ac:dyDescent="0.25">
      <c r="A39" s="56" t="s">
        <v>623</v>
      </c>
      <c r="B39" s="47" t="s">
        <v>617</v>
      </c>
      <c r="C39" s="57" t="s">
        <v>624</v>
      </c>
      <c r="D39" s="57" t="s">
        <v>625</v>
      </c>
      <c r="E39" s="57" t="s">
        <v>626</v>
      </c>
      <c r="F39" s="58" t="s">
        <v>286</v>
      </c>
      <c r="G39" s="57" t="s">
        <v>627</v>
      </c>
      <c r="H39" s="47" t="s">
        <v>511</v>
      </c>
      <c r="I39" s="49"/>
      <c r="J39" s="59"/>
    </row>
    <row r="40" spans="1:10" ht="48" customHeight="1" x14ac:dyDescent="0.25">
      <c r="A40" s="46" t="s">
        <v>621</v>
      </c>
      <c r="B40" s="47" t="s">
        <v>628</v>
      </c>
      <c r="C40" s="47" t="s">
        <v>629</v>
      </c>
      <c r="D40" s="47" t="s">
        <v>630</v>
      </c>
      <c r="E40" s="47" t="s">
        <v>631</v>
      </c>
      <c r="F40" s="48" t="s">
        <v>525</v>
      </c>
      <c r="G40" s="47" t="s">
        <v>632</v>
      </c>
      <c r="H40" s="47" t="s">
        <v>633</v>
      </c>
      <c r="I40" s="49"/>
      <c r="J40" s="37"/>
    </row>
    <row r="41" spans="1:10" ht="63" customHeight="1" thickBot="1" x14ac:dyDescent="0.3">
      <c r="A41" s="74" t="s">
        <v>634</v>
      </c>
      <c r="B41" s="75" t="s">
        <v>635</v>
      </c>
      <c r="C41" s="75" t="s">
        <v>636</v>
      </c>
      <c r="D41" s="75" t="s">
        <v>630</v>
      </c>
      <c r="E41" s="75" t="s">
        <v>637</v>
      </c>
      <c r="F41" s="76" t="s">
        <v>525</v>
      </c>
      <c r="G41" s="75" t="s">
        <v>638</v>
      </c>
      <c r="H41" s="75" t="s">
        <v>639</v>
      </c>
      <c r="I41" s="77"/>
      <c r="J41" s="37"/>
    </row>
    <row r="42" spans="1:10" x14ac:dyDescent="0.25">
      <c r="A42" s="78"/>
      <c r="B42" s="78"/>
      <c r="C42" s="78"/>
      <c r="D42" s="78"/>
      <c r="E42" s="78"/>
      <c r="F42" s="78"/>
      <c r="G42" s="78"/>
      <c r="H42" s="78"/>
      <c r="I42" s="78"/>
    </row>
    <row r="43" spans="1:10" x14ac:dyDescent="0.25">
      <c r="A43" s="78" t="s">
        <v>640</v>
      </c>
      <c r="B43" s="79"/>
      <c r="C43" s="79"/>
      <c r="D43" s="78" t="s">
        <v>491</v>
      </c>
      <c r="E43" s="79"/>
      <c r="F43" s="78"/>
      <c r="G43" s="78"/>
      <c r="H43" s="78"/>
      <c r="I43" s="78"/>
    </row>
    <row r="44" spans="1:10" x14ac:dyDescent="0.25">
      <c r="A44" s="78"/>
      <c r="B44" s="78" t="s">
        <v>641</v>
      </c>
      <c r="C44" s="78"/>
      <c r="D44" s="78"/>
      <c r="E44" s="78"/>
      <c r="F44" s="78"/>
      <c r="G44" s="78"/>
      <c r="H44" s="78"/>
      <c r="I44" s="78"/>
    </row>
    <row r="45" spans="1:10" x14ac:dyDescent="0.25">
      <c r="A45" s="78"/>
      <c r="B45" s="78"/>
      <c r="C45" s="78"/>
      <c r="D45" s="78"/>
      <c r="E45" s="78"/>
      <c r="F45" s="78"/>
      <c r="G45" s="78"/>
      <c r="H45" s="78"/>
      <c r="I45" s="78"/>
    </row>
    <row r="46" spans="1:10" x14ac:dyDescent="0.25">
      <c r="A46" s="78"/>
      <c r="B46" s="79"/>
      <c r="C46" s="79"/>
      <c r="D46" s="78"/>
      <c r="E46" s="78"/>
      <c r="F46" s="78"/>
      <c r="G46" s="78"/>
      <c r="H46" s="78"/>
      <c r="I46" s="78"/>
    </row>
    <row r="47" spans="1:10" x14ac:dyDescent="0.25">
      <c r="A47" s="78"/>
      <c r="B47" s="78" t="s">
        <v>642</v>
      </c>
      <c r="C47" s="78"/>
      <c r="D47" s="78"/>
      <c r="E47" s="78"/>
      <c r="F47" s="78"/>
      <c r="G47" s="78"/>
      <c r="H47" s="78"/>
      <c r="I47" s="78"/>
    </row>
    <row r="48" spans="1:10" x14ac:dyDescent="0.25">
      <c r="A48" s="78"/>
      <c r="B48" s="78"/>
      <c r="C48" s="78"/>
      <c r="D48" s="78"/>
      <c r="E48" s="78"/>
      <c r="F48" s="78"/>
      <c r="G48" s="78"/>
      <c r="H48" s="78"/>
      <c r="I48" s="78"/>
    </row>
    <row r="49" spans="1:9" x14ac:dyDescent="0.25">
      <c r="A49" s="78"/>
      <c r="B49" s="78"/>
      <c r="C49" s="78"/>
      <c r="D49" s="78"/>
      <c r="E49" s="78"/>
      <c r="F49" s="78"/>
      <c r="G49" s="78"/>
      <c r="H49" s="78"/>
      <c r="I49" s="78"/>
    </row>
    <row r="50" spans="1:9" x14ac:dyDescent="0.25">
      <c r="A50" s="78"/>
      <c r="B50" s="80"/>
      <c r="C50" s="81"/>
      <c r="D50" s="78"/>
      <c r="E50" s="78"/>
      <c r="F50" s="78"/>
      <c r="G50" s="78"/>
      <c r="H50" s="78"/>
      <c r="I50" s="78"/>
    </row>
  </sheetData>
  <mergeCells count="38">
    <mergeCell ref="A10:I10"/>
    <mergeCell ref="B2:I2"/>
    <mergeCell ref="C3:F3"/>
    <mergeCell ref="H3:I3"/>
    <mergeCell ref="C4:I4"/>
    <mergeCell ref="B5:C5"/>
    <mergeCell ref="E5:I5"/>
    <mergeCell ref="B6:C6"/>
    <mergeCell ref="E6:I6"/>
    <mergeCell ref="A8:I8"/>
    <mergeCell ref="A9:D9"/>
    <mergeCell ref="E9:I9"/>
    <mergeCell ref="F17:F18"/>
    <mergeCell ref="G17:G18"/>
    <mergeCell ref="A13:I13"/>
    <mergeCell ref="A14:A15"/>
    <mergeCell ref="B14:B15"/>
    <mergeCell ref="C14:C15"/>
    <mergeCell ref="D14:D15"/>
    <mergeCell ref="F14:F15"/>
    <mergeCell ref="G14:G16"/>
    <mergeCell ref="H14:H16"/>
    <mergeCell ref="A27:I27"/>
    <mergeCell ref="A38:I38"/>
    <mergeCell ref="H17:H18"/>
    <mergeCell ref="I17:I18"/>
    <mergeCell ref="A21:I21"/>
    <mergeCell ref="A22:A24"/>
    <mergeCell ref="C22:C24"/>
    <mergeCell ref="D22:D24"/>
    <mergeCell ref="E22:E24"/>
    <mergeCell ref="F22:F24"/>
    <mergeCell ref="H22:H24"/>
    <mergeCell ref="I22:I24"/>
    <mergeCell ref="A17:A18"/>
    <mergeCell ref="B17:B18"/>
    <mergeCell ref="C17:C18"/>
    <mergeCell ref="E17:E18"/>
  </mergeCells>
  <pageMargins left="0.7" right="0.7" top="0.75" bottom="0.75" header="0.3" footer="0.3"/>
  <pageSetup paperSize="9" scale="52" fitToHeight="0" orientation="landscape" r:id="rId1"/>
  <rowBreaks count="2" manualBreakCount="2">
    <brk id="24" max="16383" man="1"/>
    <brk id="3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66DF-8CAF-4C6F-833F-99870445675B}">
  <sheetPr>
    <tabColor rgb="FF92D050"/>
  </sheetPr>
  <dimension ref="B1:E24"/>
  <sheetViews>
    <sheetView zoomScale="70" zoomScaleNormal="70" workbookViewId="0">
      <selection activeCell="O29" sqref="O29"/>
    </sheetView>
  </sheetViews>
  <sheetFormatPr defaultRowHeight="15" x14ac:dyDescent="0.25"/>
  <cols>
    <col min="2" max="3" width="10.5703125" customWidth="1"/>
  </cols>
  <sheetData>
    <row r="1" spans="2:5" ht="15.75" thickBot="1" x14ac:dyDescent="0.3">
      <c r="B1" s="655" t="s">
        <v>643</v>
      </c>
      <c r="C1" s="656"/>
      <c r="D1" s="656"/>
      <c r="E1" s="657"/>
    </row>
    <row r="2" spans="2:5" ht="15.75" thickBot="1" x14ac:dyDescent="0.3">
      <c r="B2" s="655" t="s">
        <v>644</v>
      </c>
      <c r="C2" s="657"/>
      <c r="D2" s="655" t="s">
        <v>645</v>
      </c>
      <c r="E2" s="657"/>
    </row>
    <row r="3" spans="2:5" ht="15.75" thickBot="1" x14ac:dyDescent="0.3">
      <c r="B3" s="50" t="s">
        <v>646</v>
      </c>
      <c r="C3" s="51" t="s">
        <v>647</v>
      </c>
      <c r="D3" s="50" t="s">
        <v>646</v>
      </c>
      <c r="E3" s="51" t="s">
        <v>647</v>
      </c>
    </row>
    <row r="4" spans="2:5" x14ac:dyDescent="0.25">
      <c r="B4" s="52">
        <v>0</v>
      </c>
      <c r="C4" s="53">
        <f t="shared" ref="C4:C20" si="0">0.71*B4-0.44</f>
        <v>-0.44</v>
      </c>
      <c r="D4" s="52">
        <v>0</v>
      </c>
      <c r="E4" s="53">
        <f t="shared" ref="E4:E20" si="1">0.58*D4-1.42</f>
        <v>-1.42</v>
      </c>
    </row>
    <row r="5" spans="2:5" x14ac:dyDescent="0.25">
      <c r="B5" s="52">
        <v>1</v>
      </c>
      <c r="C5" s="53">
        <f t="shared" si="0"/>
        <v>0.26999999999999996</v>
      </c>
      <c r="D5" s="52">
        <v>1</v>
      </c>
      <c r="E5" s="53">
        <f t="shared" si="1"/>
        <v>-0.84</v>
      </c>
    </row>
    <row r="6" spans="2:5" x14ac:dyDescent="0.25">
      <c r="B6" s="52">
        <v>2</v>
      </c>
      <c r="C6" s="53">
        <f t="shared" si="0"/>
        <v>0.98</v>
      </c>
      <c r="D6" s="52">
        <v>2</v>
      </c>
      <c r="E6" s="53">
        <f t="shared" si="1"/>
        <v>-0.26</v>
      </c>
    </row>
    <row r="7" spans="2:5" x14ac:dyDescent="0.25">
      <c r="B7" s="52">
        <v>3</v>
      </c>
      <c r="C7" s="53">
        <f t="shared" si="0"/>
        <v>1.69</v>
      </c>
      <c r="D7" s="52">
        <v>3</v>
      </c>
      <c r="E7" s="53">
        <f t="shared" si="1"/>
        <v>0.31999999999999984</v>
      </c>
    </row>
    <row r="8" spans="2:5" x14ac:dyDescent="0.25">
      <c r="B8" s="52">
        <v>4</v>
      </c>
      <c r="C8" s="53">
        <f t="shared" si="0"/>
        <v>2.4</v>
      </c>
      <c r="D8" s="52">
        <v>4</v>
      </c>
      <c r="E8" s="53">
        <f t="shared" si="1"/>
        <v>0.89999999999999991</v>
      </c>
    </row>
    <row r="9" spans="2:5" x14ac:dyDescent="0.25">
      <c r="B9" s="52">
        <v>5</v>
      </c>
      <c r="C9" s="53">
        <f t="shared" si="0"/>
        <v>3.11</v>
      </c>
      <c r="D9" s="52">
        <v>5</v>
      </c>
      <c r="E9" s="53">
        <f t="shared" si="1"/>
        <v>1.48</v>
      </c>
    </row>
    <row r="10" spans="2:5" x14ac:dyDescent="0.25">
      <c r="B10" s="52">
        <v>6</v>
      </c>
      <c r="C10" s="53">
        <f t="shared" si="0"/>
        <v>3.82</v>
      </c>
      <c r="D10" s="52">
        <v>6</v>
      </c>
      <c r="E10" s="53">
        <f t="shared" si="1"/>
        <v>2.0599999999999996</v>
      </c>
    </row>
    <row r="11" spans="2:5" x14ac:dyDescent="0.25">
      <c r="B11" s="52">
        <v>7</v>
      </c>
      <c r="C11" s="53">
        <f t="shared" si="0"/>
        <v>4.5299999999999994</v>
      </c>
      <c r="D11" s="52">
        <v>7</v>
      </c>
      <c r="E11" s="53">
        <f t="shared" si="1"/>
        <v>2.6399999999999997</v>
      </c>
    </row>
    <row r="12" spans="2:5" x14ac:dyDescent="0.25">
      <c r="B12" s="52">
        <v>8</v>
      </c>
      <c r="C12" s="53">
        <f t="shared" si="0"/>
        <v>5.2399999999999993</v>
      </c>
      <c r="D12" s="52">
        <v>8</v>
      </c>
      <c r="E12" s="53">
        <f t="shared" si="1"/>
        <v>3.2199999999999998</v>
      </c>
    </row>
    <row r="13" spans="2:5" x14ac:dyDescent="0.25">
      <c r="B13" s="52">
        <v>9</v>
      </c>
      <c r="C13" s="53">
        <f t="shared" si="0"/>
        <v>5.9499999999999993</v>
      </c>
      <c r="D13" s="52">
        <v>9</v>
      </c>
      <c r="E13" s="53">
        <f t="shared" si="1"/>
        <v>3.8</v>
      </c>
    </row>
    <row r="14" spans="2:5" x14ac:dyDescent="0.25">
      <c r="B14" s="52">
        <v>10</v>
      </c>
      <c r="C14" s="53">
        <f t="shared" si="0"/>
        <v>6.6599999999999993</v>
      </c>
      <c r="D14" s="52">
        <v>10</v>
      </c>
      <c r="E14" s="53">
        <f t="shared" si="1"/>
        <v>4.38</v>
      </c>
    </row>
    <row r="15" spans="2:5" x14ac:dyDescent="0.25">
      <c r="B15" s="52">
        <v>11</v>
      </c>
      <c r="C15" s="53">
        <f t="shared" si="0"/>
        <v>7.3699999999999992</v>
      </c>
      <c r="D15" s="52">
        <v>11</v>
      </c>
      <c r="E15" s="53">
        <f t="shared" si="1"/>
        <v>4.96</v>
      </c>
    </row>
    <row r="16" spans="2:5" x14ac:dyDescent="0.25">
      <c r="B16" s="52">
        <v>12</v>
      </c>
      <c r="C16" s="53">
        <f t="shared" si="0"/>
        <v>8.08</v>
      </c>
      <c r="D16" s="52">
        <v>12</v>
      </c>
      <c r="E16" s="53">
        <f t="shared" si="1"/>
        <v>5.5399999999999991</v>
      </c>
    </row>
    <row r="17" spans="2:5" x14ac:dyDescent="0.25">
      <c r="B17" s="52">
        <v>13</v>
      </c>
      <c r="C17" s="53">
        <f t="shared" si="0"/>
        <v>8.7900000000000009</v>
      </c>
      <c r="D17" s="52">
        <v>13</v>
      </c>
      <c r="E17" s="53">
        <f t="shared" si="1"/>
        <v>6.1199999999999992</v>
      </c>
    </row>
    <row r="18" spans="2:5" x14ac:dyDescent="0.25">
      <c r="B18" s="52">
        <v>14</v>
      </c>
      <c r="C18" s="53">
        <f t="shared" si="0"/>
        <v>9.5</v>
      </c>
      <c r="D18" s="52">
        <v>14</v>
      </c>
      <c r="E18" s="53">
        <f t="shared" si="1"/>
        <v>6.6999999999999993</v>
      </c>
    </row>
    <row r="19" spans="2:5" x14ac:dyDescent="0.25">
      <c r="B19" s="52">
        <v>15</v>
      </c>
      <c r="C19" s="53">
        <f t="shared" si="0"/>
        <v>10.209999999999999</v>
      </c>
      <c r="D19" s="52">
        <v>15</v>
      </c>
      <c r="E19" s="53">
        <f t="shared" si="1"/>
        <v>7.2799999999999994</v>
      </c>
    </row>
    <row r="20" spans="2:5" ht="15.75" thickBot="1" x14ac:dyDescent="0.3">
      <c r="B20" s="61">
        <v>16</v>
      </c>
      <c r="C20" s="62">
        <f t="shared" si="0"/>
        <v>10.92</v>
      </c>
      <c r="D20" s="61">
        <v>16</v>
      </c>
      <c r="E20" s="62">
        <f t="shared" si="1"/>
        <v>7.8599999999999994</v>
      </c>
    </row>
    <row r="22" spans="2:5" x14ac:dyDescent="0.25">
      <c r="C22" s="658" t="s">
        <v>648</v>
      </c>
      <c r="D22" s="658"/>
    </row>
    <row r="23" spans="2:5" x14ac:dyDescent="0.25">
      <c r="C23" s="68" t="s">
        <v>646</v>
      </c>
      <c r="D23" s="68" t="s">
        <v>647</v>
      </c>
    </row>
    <row r="24" spans="2:5" x14ac:dyDescent="0.25">
      <c r="C24">
        <f>MAX('Sealing CE'!$D$17)</f>
        <v>11.5</v>
      </c>
      <c r="D24">
        <f>MIN('Sealing CE'!$D$18)</f>
        <v>7.2</v>
      </c>
    </row>
  </sheetData>
  <mergeCells count="4">
    <mergeCell ref="B1:E1"/>
    <mergeCell ref="B2:C2"/>
    <mergeCell ref="D2:E2"/>
    <mergeCell ref="C22:D2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aa1a5c2-8087-47fa-95cc-88f3493687aa">
      <Terms xmlns="http://schemas.microsoft.com/office/infopath/2007/PartnerControls"/>
    </lcf76f155ced4ddcb4097134ff3c332f>
    <Level1 xmlns="caa1a5c2-8087-47fa-95cc-88f3493687aa">32</Level1>
    <Stage xmlns="caa1a5c2-8087-47fa-95cc-88f3493687aa">6</Stage>
    <BusinessOwner xmlns="caa1a5c2-8087-47fa-95cc-88f3493687aa">
      <UserInfo>
        <DisplayName>Daniel Ludemann</DisplayName>
        <AccountId>67</AccountId>
        <AccountType/>
      </UserInfo>
    </BusinessOwner>
    <DocumentReferencing xmlns="caa1a5c2-8087-47fa-95cc-88f3493687aa">Pavement Renewal ITP finalised for IDC tenders.</DocumentReferencing>
    <Level2 xmlns="caa1a5c2-8087-47fa-95cc-88f3493687aa">93</Level2>
    <TaxCatchAll xmlns="db50d7e9-ed42-42fb-ade4-11fb6fb5c79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2465FE7E4E86469D71D1DC0B5C34BA" ma:contentTypeVersion="19" ma:contentTypeDescription="Create a new document." ma:contentTypeScope="" ma:versionID="3d0b38e3287e025456a855630572407b">
  <xsd:schema xmlns:xsd="http://www.w3.org/2001/XMLSchema" xmlns:xs="http://www.w3.org/2001/XMLSchema" xmlns:p="http://schemas.microsoft.com/office/2006/metadata/properties" xmlns:ns2="caa1a5c2-8087-47fa-95cc-88f3493687aa" xmlns:ns3="db50d7e9-ed42-42fb-ade4-11fb6fb5c797" targetNamespace="http://schemas.microsoft.com/office/2006/metadata/properties" ma:root="true" ma:fieldsID="3288a31f9c6c871e0586ca4470a40301" ns2:_="" ns3:_="">
    <xsd:import namespace="caa1a5c2-8087-47fa-95cc-88f3493687aa"/>
    <xsd:import namespace="db50d7e9-ed42-42fb-ade4-11fb6fb5c797"/>
    <xsd:element name="properties">
      <xsd:complexType>
        <xsd:sequence>
          <xsd:element name="documentManagement">
            <xsd:complexType>
              <xsd:all>
                <xsd:element ref="ns2:DocumentReferencing" minOccurs="0"/>
                <xsd:element ref="ns2:Stage" minOccurs="0"/>
                <xsd:element ref="ns2:Level1" minOccurs="0"/>
                <xsd:element ref="ns2:Level2" minOccurs="0"/>
                <xsd:element ref="ns2:BusinessOwner" minOccurs="0"/>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MediaServiceGenerationTime" minOccurs="0"/>
                <xsd:element ref="ns2:MediaServiceEventHashCode" minOccurs="0"/>
                <xsd:element ref="ns2:MediaServiceSearchPropertie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a1a5c2-8087-47fa-95cc-88f3493687aa" elementFormDefault="qualified">
    <xsd:import namespace="http://schemas.microsoft.com/office/2006/documentManagement/types"/>
    <xsd:import namespace="http://schemas.microsoft.com/office/infopath/2007/PartnerControls"/>
    <xsd:element name="DocumentReferencing" ma:index="2" nillable="true" ma:displayName="Document Referencing" ma:format="Dropdown" ma:internalName="DocumentReferencing" ma:readOnly="false">
      <xsd:simpleType>
        <xsd:restriction base="dms:Note">
          <xsd:maxLength value="255"/>
        </xsd:restriction>
      </xsd:simpleType>
    </xsd:element>
    <xsd:element name="Stage" ma:index="3" nillable="true" ma:displayName="Stage" ma:format="Dropdown" ma:list="6c67dea2-a214-4069-9b0e-9d2aa69eeca1" ma:internalName="Stage" ma:readOnly="false" ma:showField="Stage">
      <xsd:simpleType>
        <xsd:restriction base="dms:Lookup"/>
      </xsd:simpleType>
    </xsd:element>
    <xsd:element name="Level1" ma:index="4" nillable="true" ma:displayName="Level 1" ma:format="Dropdown" ma:list="c5921c1f-c324-42bc-879f-9ca1ef4658d3" ma:internalName="Level1" ma:readOnly="false" ma:showField="Level1">
      <xsd:simpleType>
        <xsd:restriction base="dms:Lookup"/>
      </xsd:simpleType>
    </xsd:element>
    <xsd:element name="Level2" ma:index="5" nillable="true" ma:displayName="Level 2" ma:format="Dropdown" ma:list="67b6e773-fde5-4739-82c7-681d6f413172" ma:internalName="Level2" ma:readOnly="false" ma:showField="Level2">
      <xsd:simpleType>
        <xsd:restriction base="dms:Lookup"/>
      </xsd:simpleType>
    </xsd:element>
    <xsd:element name="BusinessOwner" ma:index="6" nillable="true" ma:displayName="Business Owner" ma:format="Dropdown" ma:list="UserInfo" ma:SharePointGroup="0" ma:internalName="BusinessOwn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e9f60500-3efb-4a44-8dae-024b622e51a0}" ma:internalName="TaxCatchAll" ma:showField="CatchAllData" ma:web="d7cc59bd-7e36-43bb-b213-1f5fc9ace0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1C8163-9D2F-4E95-8055-EDCA1C621485}">
  <ds:schemaRefs>
    <ds:schemaRef ds:uri="http://schemas.microsoft.com/sharepoint/v3/contenttype/forms"/>
  </ds:schemaRefs>
</ds:datastoreItem>
</file>

<file path=customXml/itemProps2.xml><?xml version="1.0" encoding="utf-8"?>
<ds:datastoreItem xmlns:ds="http://schemas.openxmlformats.org/officeDocument/2006/customXml" ds:itemID="{8568592A-71AA-407E-918C-7103E93FD9C3}">
  <ds:schemaRefs>
    <ds:schemaRef ds:uri="http://schemas.microsoft.com/office/2006/metadata/properties"/>
    <ds:schemaRef ds:uri="http://schemas.microsoft.com/office/infopath/2007/PartnerControls"/>
    <ds:schemaRef ds:uri="caa1a5c2-8087-47fa-95cc-88f3493687aa"/>
    <ds:schemaRef ds:uri="db50d7e9-ed42-42fb-ade4-11fb6fb5c797"/>
  </ds:schemaRefs>
</ds:datastoreItem>
</file>

<file path=customXml/itemProps3.xml><?xml version="1.0" encoding="utf-8"?>
<ds:datastoreItem xmlns:ds="http://schemas.openxmlformats.org/officeDocument/2006/customXml" ds:itemID="{22F72384-0C99-4F8D-940C-CED1C98205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a1a5c2-8087-47fa-95cc-88f3493687a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Work Group</vt:lpstr>
      <vt:lpstr>3711_22_25_32_41 Stabilisat</vt:lpstr>
      <vt:lpstr>3712_FBS</vt:lpstr>
      <vt:lpstr>3721_23_24_33_34_42 Overlay</vt:lpstr>
      <vt:lpstr>3731_Granular replacement</vt:lpstr>
      <vt:lpstr>3761_Subsoil</vt:lpstr>
      <vt:lpstr>Sealing CE</vt:lpstr>
      <vt:lpstr>DATA</vt:lpstr>
      <vt:lpstr>'3711_22_25_32_41 Stabilisat'!Print_Area</vt:lpstr>
      <vt:lpstr>'3712_FBS'!Print_Area</vt:lpstr>
      <vt:lpstr>'3721_23_24_33_34_42 Overlay'!Print_Area</vt:lpstr>
      <vt:lpstr>'3711_22_25_32_41 Stabilisat'!Print_Titles</vt:lpstr>
      <vt:lpstr>'3712_FBS'!Print_Titles</vt:lpstr>
      <vt:lpstr>'3721_23_24_33_34_42 Overlay'!Print_Titles</vt:lpstr>
      <vt:lpstr>'Sealing CE'!Print_Titles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Kimberley Buckley</dc:creator>
  <cp:keywords/>
  <dc:description/>
  <cp:lastModifiedBy>William Tat</cp:lastModifiedBy>
  <cp:revision/>
  <dcterms:created xsi:type="dcterms:W3CDTF">2020-12-07T20:45:23Z</dcterms:created>
  <dcterms:modified xsi:type="dcterms:W3CDTF">2025-10-05T13:22:23Z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0x010100CC2465FE7E4E86469D71D1DC0B5C34BA</vt:lpwstr>
  </property>
  <property fmtid="{D5CDD505-2E9C-101B-9397-08002B2CF9AE}" pid="3" name="MediaServiceImageTags">
    <vt:lpwstr/>
  </property>
</Properties>
</file>