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53B5F9A3-303B-4224-9281-4F57AB48632F}" xr6:coauthVersionLast="47" xr6:coauthVersionMax="47" xr10:uidLastSave="{00000000-0000-0000-0000-000000000000}"/>
  <bookViews>
    <workbookView xWindow="165" yWindow="345" windowWidth="24735" windowHeight="1987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7" i="1" l="1"/>
  <c r="W17" i="1"/>
  <c r="V17" i="1"/>
  <c r="U17" i="1"/>
  <c r="T17" i="1"/>
  <c r="S17" i="1"/>
  <c r="R17" i="1"/>
  <c r="Q17" i="1"/>
  <c r="P17" i="1"/>
  <c r="X16" i="1"/>
  <c r="W16" i="1"/>
  <c r="V16" i="1"/>
  <c r="U16" i="1"/>
  <c r="T16" i="1"/>
  <c r="S16" i="1"/>
  <c r="R16" i="1"/>
  <c r="Q16" i="1"/>
  <c r="P16" i="1"/>
  <c r="X15" i="1"/>
  <c r="W15" i="1"/>
  <c r="V15" i="1"/>
  <c r="U15" i="1"/>
  <c r="T15" i="1"/>
  <c r="S15" i="1"/>
  <c r="R15" i="1"/>
  <c r="Q15" i="1"/>
  <c r="P15" i="1"/>
  <c r="X14" i="1"/>
  <c r="W14" i="1"/>
  <c r="V14" i="1"/>
  <c r="U14" i="1"/>
  <c r="T14" i="1"/>
  <c r="S14" i="1"/>
  <c r="R14" i="1"/>
  <c r="Q14" i="1"/>
  <c r="P14" i="1"/>
  <c r="X13" i="1"/>
  <c r="W13" i="1"/>
  <c r="V13" i="1"/>
  <c r="U13" i="1"/>
  <c r="T13" i="1"/>
  <c r="S13" i="1"/>
  <c r="R13" i="1"/>
  <c r="Q13" i="1"/>
  <c r="P13" i="1"/>
  <c r="X12" i="1"/>
  <c r="W12" i="1"/>
  <c r="V12" i="1"/>
  <c r="U12" i="1"/>
  <c r="T12" i="1"/>
  <c r="S12" i="1"/>
  <c r="R12" i="1"/>
  <c r="Q12" i="1"/>
  <c r="P12" i="1"/>
  <c r="X11" i="1"/>
  <c r="W11" i="1"/>
  <c r="V11" i="1"/>
  <c r="U11" i="1"/>
  <c r="T11" i="1"/>
  <c r="S11" i="1"/>
  <c r="R11" i="1"/>
  <c r="Q11" i="1"/>
  <c r="P11" i="1"/>
  <c r="X10" i="1"/>
  <c r="W10" i="1"/>
  <c r="V10" i="1"/>
  <c r="U10" i="1"/>
  <c r="T10" i="1"/>
  <c r="S10" i="1"/>
  <c r="R10" i="1"/>
  <c r="Q10" i="1"/>
  <c r="P10" i="1"/>
  <c r="X9" i="1"/>
  <c r="W9" i="1"/>
  <c r="V9" i="1"/>
  <c r="U9" i="1"/>
  <c r="T9" i="1"/>
  <c r="S9" i="1"/>
  <c r="R9" i="1"/>
  <c r="Q9" i="1"/>
  <c r="P9" i="1"/>
  <c r="X8" i="1"/>
  <c r="W8" i="1"/>
  <c r="V8" i="1"/>
  <c r="U8" i="1"/>
  <c r="T8" i="1"/>
  <c r="S8" i="1"/>
  <c r="R8" i="1"/>
  <c r="Q8" i="1"/>
  <c r="P8" i="1"/>
  <c r="X7" i="1"/>
  <c r="W7" i="1"/>
  <c r="V7" i="1"/>
  <c r="U7" i="1"/>
  <c r="T7" i="1"/>
  <c r="S7" i="1"/>
  <c r="R7" i="1"/>
  <c r="Q7" i="1"/>
  <c r="P7" i="1"/>
  <c r="X6" i="1"/>
  <c r="W6" i="1"/>
  <c r="V6" i="1"/>
  <c r="U6" i="1"/>
  <c r="T6" i="1"/>
  <c r="S6" i="1"/>
  <c r="R6" i="1"/>
  <c r="Q6" i="1"/>
  <c r="P6" i="1"/>
  <c r="X5" i="1"/>
  <c r="W5" i="1"/>
  <c r="V5" i="1"/>
  <c r="U5" i="1"/>
  <c r="T5" i="1"/>
  <c r="S5" i="1"/>
  <c r="R5" i="1"/>
  <c r="Q5" i="1"/>
  <c r="P5" i="1"/>
  <c r="X4" i="1"/>
  <c r="W4" i="1"/>
  <c r="V4" i="1"/>
  <c r="U4" i="1"/>
  <c r="T4" i="1"/>
  <c r="S4" i="1"/>
  <c r="R4" i="1"/>
  <c r="Q4" i="1"/>
  <c r="P4" i="1"/>
  <c r="X3" i="1"/>
  <c r="W3" i="1"/>
  <c r="V3" i="1"/>
  <c r="U3" i="1"/>
  <c r="T3" i="1"/>
  <c r="S3" i="1"/>
  <c r="R3" i="1"/>
  <c r="Q3" i="1"/>
  <c r="P3" i="1"/>
  <c r="X2" i="1"/>
  <c r="W2" i="1"/>
  <c r="V2" i="1"/>
  <c r="U2" i="1"/>
  <c r="T2" i="1"/>
  <c r="S2" i="1"/>
  <c r="R2" i="1"/>
  <c r="Q2" i="1"/>
  <c r="P2" i="1"/>
  <c r="AD2" i="1" s="1" a="1"/>
  <c r="A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<sst xmlns="http://schemas.openxmlformats.org/spreadsheetml/2006/main" count="143" uniqueCount="97">
  <si>
    <t>H</t>
  </si>
  <si>
    <t>W</t>
  </si>
  <si>
    <t>ER</t>
  </si>
  <si>
    <t>SE</t>
  </si>
  <si>
    <t>Pre-Construction Survey</t>
  </si>
  <si>
    <t>Specification Cl.2.11.2, Cl.15.6.6</t>
  </si>
  <si>
    <t>Drone/GPS</t>
  </si>
  <si>
    <t>Receipt of survey by engineer</t>
  </si>
  <si>
    <t>Topo Survey</t>
  </si>
  <si>
    <t>Prior to works - each lot</t>
  </si>
  <si>
    <t>Witness</t>
  </si>
  <si>
    <t>SPE CHAR(AMP) SV</t>
  </si>
  <si>
    <t>Topsoil Depth Checks</t>
  </si>
  <si>
    <t>Project Spec Cl.15.3.4</t>
  </si>
  <si>
    <t>Nominal depth checks at 100m intervals longitudinally and 50m interval transverse</t>
  </si>
  <si>
    <t>Photos with tape measure to show depth of topsoil layer. Date and location to be recorded</t>
  </si>
  <si>
    <t>Site Photos, Record Sheet</t>
  </si>
  <si>
    <t>100m intervals longitudinally and 50m intervals transverse to earthworks</t>
  </si>
  <si>
    <t>Hazardous CHAR(AMP) Classified Soils</t>
  </si>
  <si>
    <t>Project Spec Cl.15.3.3 CHAR(AMP) 15.3.5</t>
  </si>
  <si>
    <t>Hazardous waste and contamined soils encountered during the excavation process</t>
  </si>
  <si>
    <t>Contractor to advise the engineer if type R2, U or H materials are unexpectedly encountered</t>
  </si>
  <si>
    <t>Visual, Site Photos</t>
  </si>
  <si>
    <t>Continuous</t>
  </si>
  <si>
    <t>Hold</t>
  </si>
  <si>
    <t>SE/SV</t>
  </si>
  <si>
    <t>Use of Flighty's Mound material for fill</t>
  </si>
  <si>
    <t>N/A</t>
  </si>
  <si>
    <t>On site material visual confirmation and IANZ testing requested by the Stantec Representative</t>
  </si>
  <si>
    <t>Confirmation of use</t>
  </si>
  <si>
    <t>Mail Confirmation from Stantec Representative</t>
  </si>
  <si>
    <t>Start of Earthowrks</t>
  </si>
  <si>
    <t>Hold Point (where required)</t>
  </si>
  <si>
    <t>Use of Moonshine Rd Cut material to be used for fill</t>
  </si>
  <si>
    <t>AP65 Material acceptance</t>
  </si>
  <si>
    <t>Specification Cl 17.1.11</t>
  </si>
  <si>
    <t>Material Testing and Compliance</t>
  </si>
  <si>
    <t>IANZ Testing</t>
  </si>
  <si>
    <t>Testing report</t>
  </si>
  <si>
    <t>Every 1000m3 or change in material source</t>
  </si>
  <si>
    <t>Hold Point</t>
  </si>
  <si>
    <t>Subgrade testing - Trim and Compact</t>
  </si>
  <si>
    <t>TNZ F/1  Cl.9.2_x000D_
Project Spec Cl 17.1.5 - 17.1.10</t>
  </si>
  <si>
    <t xml:space="preserve">Trimming CHAR(AMP) Compaction of in-situ subgrade. Conduct plateau test._x000D_
</t>
  </si>
  <si>
    <t>Plateau worksheet</t>
  </si>
  <si>
    <t>Full surface</t>
  </si>
  <si>
    <t>Subgrade testing - Scala</t>
  </si>
  <si>
    <t>TNZ F/1  Cl.9.2_x000D_
Project Spec Cl 17.1.5 - 17.1.11</t>
  </si>
  <si>
    <t xml:space="preserve">Scala Testing_x000D_
</t>
  </si>
  <si>
    <t>1 blow per 100mm is the minimum requirement for general fill placement</t>
  </si>
  <si>
    <t>DN-QUA-QC-04 1m Scala Worksheet</t>
  </si>
  <si>
    <t xml:space="preserve">Scala Tests: Within lane lines staggered wheel path every 10m. Shoulder every 10m._x000D_
</t>
  </si>
  <si>
    <t>Subgrade testing - Benkelman Beam</t>
  </si>
  <si>
    <t>TNZ F/1  Cl.9.2_x000D_
Project Spec Cl 17.1.5 - 17.1.12</t>
  </si>
  <si>
    <t>Benkelman Beam Testing</t>
  </si>
  <si>
    <t>Top of subgrade 3.3mm 90th percentile with maximum of 4.0mm</t>
  </si>
  <si>
    <t>Lab report</t>
  </si>
  <si>
    <t>Beam Tests: Within lane lines staggered wheel path every 10m. Shoulder every 10m.</t>
  </si>
  <si>
    <t>Subgrade testing - Proof Roll</t>
  </si>
  <si>
    <t>TNZ F/1  Cl.9.2_x000D_
Project Spec Cl 17.1.5 - 17.1.13</t>
  </si>
  <si>
    <t>Proof Roll</t>
  </si>
  <si>
    <t>As instructed by the Engineer</t>
  </si>
  <si>
    <t>Visual Assessment - Sign off on ConQA by Engineer</t>
  </si>
  <si>
    <t>Proof Roll: Full surface using suitable plant</t>
  </si>
  <si>
    <t>Fill Compaction Trial</t>
  </si>
  <si>
    <t>Project Spec Cl 15.6.11</t>
  </si>
  <si>
    <t>On-site Testing - NDM, Visual, Shear Vane</t>
  </si>
  <si>
    <t>Complete the trial compaction as specified in project specification (15.6.11). Engineer to witness the trial compaction and release H P</t>
  </si>
  <si>
    <t>NDM Worksheet_x000D_
Shear Vane Worksheet_x000D_
Plateau Density Sheet</t>
  </si>
  <si>
    <t>When a new type of fill material is used</t>
  </si>
  <si>
    <t>Fill Backfill layer thickness</t>
  </si>
  <si>
    <t>Project Spec Cl.15.3.8</t>
  </si>
  <si>
    <t xml:space="preserve">Uncompacted thickness of each fill layer and trial fill section meeting the degree of compaction </t>
  </si>
  <si>
    <t>Fill placement not exceeding 230mm</t>
  </si>
  <si>
    <t xml:space="preserve">Visual, Site Photos and NDM check sheets_x000D_
DN-QUA-QC-09 NDM Worksheet_x000D_
</t>
  </si>
  <si>
    <t>Every layer</t>
  </si>
  <si>
    <t>Fill Compaction Testing Laboratory</t>
  </si>
  <si>
    <t>Project Spec Cl.15.6.12</t>
  </si>
  <si>
    <t>Water Content_x000D_
Standard Proctor and Wet Sieve.</t>
  </si>
  <si>
    <t>IANZ report</t>
  </si>
  <si>
    <t xml:space="preserve">WC - 1 test per 400m3 with 2 tests minimum per day_x000D_
MDD CHAR(AMP) WS - 1 test per 2000m3 </t>
  </si>
  <si>
    <t>Fill Compaction Testing Site</t>
  </si>
  <si>
    <t xml:space="preserve">Compaction test by plateau </t>
  </si>
  <si>
    <t>Plateau Testing  to determine true MDD value based on site conditions</t>
  </si>
  <si>
    <t>DNZ Plateau Test work sheet</t>
  </si>
  <si>
    <t>Daily</t>
  </si>
  <si>
    <t>Project Spec Cl.15.6.10, Project Spec Cl.15.6.12</t>
  </si>
  <si>
    <t>NDM and OMC testing of fill material, Shear Vane</t>
  </si>
  <si>
    <t>Moisture Content: between-2% and +4% of OMC_x000D_
Insitu Density: average of 98% of materials MDD over 5 consecutive tests. No single result less than 95%_x000D_
_x000D_
Shear Vane 150kPa average for 10 consecutive readings with no result less than 120kPa (Cohesive soil only)</t>
  </si>
  <si>
    <t>NDM Record Sheet _x000D_
DN-QUA-QC-09 NDM Worksheet_x000D_
_x000D_
Shear Vane Sheet (Cohesive soil only)</t>
  </si>
  <si>
    <t>NDM - 1 test per 200m3 of fill placed, and, a minimum of 5 tests per day_x000D_
_x000D_
Shear Vane - 1 test per 100m3 and additional test at NDM location (Cohesive soil only)</t>
  </si>
  <si>
    <t>Fill Tolerances</t>
  </si>
  <si>
    <t>Project Spec Cl. 15.3.11</t>
  </si>
  <si>
    <t>Survey of finished surface</t>
  </si>
  <si>
    <t>Tolerance of +-50mm</t>
  </si>
  <si>
    <t>As-built</t>
  </si>
  <si>
    <t>At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</si>
</sst>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D145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1" max="11" width="1.5703125" customWidth="1"/>
    <col min="12" max="12" width="2.140625" customWidth="1"/>
    <col min="13" max="13" width="1.85546875" customWidth="1"/>
    <col min="14" max="14" width="1.42578125" customWidth="1"/>
    <col min="15" max="15" width="1.5703125" customWidth="1"/>
    <col min="16" max="16" width="7.140625" customWidth="1"/>
    <col min="17" max="17" width="10.140625" customWidth="1"/>
    <col min="18" max="18" width="19.42578125" customWidth="1"/>
    <col min="19" max="19" width="18.85546875" customWidth="1"/>
    <col min="20" max="20" width="10.5703125" customWidth="1"/>
    <col min="21" max="21" width="18.28515625" customWidth="1"/>
    <col min="22" max="22" width="21.42578125" customWidth="1"/>
    <col min="23" max="23" width="14.85546875" customWidth="1"/>
    <col min="24" max="24" width="21.42578125" customWidth="1"/>
    <col min="25" max="25" width="2" customWidth="1"/>
    <col min="26" max="26" width="2.5703125" customWidth="1"/>
    <col min="27" max="27" width="1.28515625" customWidth="1"/>
    <col min="28" max="28" width="2.28515625" customWidth="1"/>
    <col min="29" max="29" width="2.140625" customWidth="1"/>
    <col min="30" max="30" width="69.28515625" customWidth="1"/>
  </cols>
  <sheetData>
    <row r="1" spans="1:30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P1" s="3"/>
      <c r="Q1" s="3"/>
      <c r="R1" s="3"/>
      <c r="S1" s="3"/>
      <c r="T1" s="3"/>
      <c r="U1" s="3"/>
      <c r="V1" s="3"/>
      <c r="W1" s="3"/>
      <c r="X1" s="3"/>
    </row>
    <row r="2" spans="1:30" ht="15" customHeight="1" x14ac:dyDescent="0.25">
      <c r="A2">
        <v>3.1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t="s">
        <v>9</v>
      </c>
      <c r="H2" t="s">
        <v>10</v>
      </c>
      <c r="I2" t="s">
        <v>1</v>
      </c>
      <c r="J2" t="s">
        <v>11</v>
      </c>
      <c r="P2" t="str">
        <f>A2&amp;" - "&amp;B2</f>
        <v>3.1 - Pre-Construction Survey</v>
      </c>
      <c r="Q2" t="str">
        <f>"Inspection Point: Quality Control Activity - "&amp;C2</f>
        <v>Inspection Point: Quality Control Activity - Specification Cl.2.11.2, Cl.15.6.6</v>
      </c>
      <c r="R2" t="str">
        <f>"Specification Reference - "&amp;D2</f>
        <v>Specification Reference - Drone/GPS</v>
      </c>
      <c r="S2" t="str">
        <f>"Acceptance Criteria - "&amp;E2</f>
        <v>Acceptance Criteria - Receipt of survey by engineer</v>
      </c>
      <c r="T2" t="str">
        <f>"Verifying Document - "&amp;F2</f>
        <v>Verifying Document - Topo Survey</v>
      </c>
      <c r="U2" t="str">
        <f>"Frequency - "&amp;G2</f>
        <v>Frequency - Prior to works - each lot</v>
      </c>
      <c r="V2" t="str">
        <f>"Inspection Type (Visual, other) - "&amp;H2</f>
        <v>Inspection Type (Visual, other) - Witness</v>
      </c>
      <c r="W2" t="str">
        <f>"Inspection: Key - "&amp;I2</f>
        <v>Inspection: Key - W</v>
      </c>
      <c r="X2" t="str">
        <f>"Inspection: By (Role Key) - "&amp;J2</f>
        <v>Inspection: By (Role Key) - SPE CHAR(AMP) SV</v>
      </c>
      <c r="AD2" t="str" cm="1">
        <f t="array" ref="AD2:AD145">_xlfn.FILTERXML("&lt;t&gt;&lt;s&gt;"&amp;_xlfn.TEXTJOIN("&lt;/s&gt;&lt;s&gt;",,P2:X40)&amp;"&lt;/s&gt;&lt;/t&gt;","//s")</f>
        <v>3.1 - Pre-Construction Survey</v>
      </c>
    </row>
    <row r="3" spans="1:30" ht="15" customHeight="1" x14ac:dyDescent="0.25">
      <c r="A3">
        <v>3.2</v>
      </c>
      <c r="B3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t="s">
        <v>31</v>
      </c>
      <c r="H3" t="s">
        <v>32</v>
      </c>
      <c r="I3" t="s">
        <v>0</v>
      </c>
      <c r="J3" t="s">
        <v>2</v>
      </c>
      <c r="P3" t="str">
        <f t="shared" ref="P3:P13" si="0">A3&amp;" - "&amp;B3</f>
        <v>3.2 - Use of Flighty's Mound material for fill</v>
      </c>
      <c r="Q3" t="str">
        <f t="shared" ref="Q3:Q13" si="1">"Inspection Point: Quality Control Activity - "&amp;C3</f>
        <v>Inspection Point: Quality Control Activity - N/A</v>
      </c>
      <c r="R3" t="str">
        <f t="shared" ref="R3:R13" si="2">"Specification Reference - "&amp;D3</f>
        <v>Specification Reference - On site material visual confirmation and IANZ testing requested by the Stantec Representative</v>
      </c>
      <c r="S3" t="str">
        <f t="shared" ref="S3:S13" si="3">"Acceptance Criteria - "&amp;E3</f>
        <v>Acceptance Criteria - Confirmation of use</v>
      </c>
      <c r="T3" t="str">
        <f t="shared" ref="T3:T13" si="4">"Verifying Document - "&amp;F3</f>
        <v>Verifying Document - Mail Confirmation from Stantec Representative</v>
      </c>
      <c r="U3" t="str">
        <f t="shared" ref="U3:U13" si="5">"Frequency - "&amp;G3</f>
        <v>Frequency - Start of Earthowrks</v>
      </c>
      <c r="V3" t="str">
        <f t="shared" ref="V3:V13" si="6">"Inspection Type (Visual, other) - "&amp;H3</f>
        <v>Inspection Type (Visual, other) - Hold Point (where required)</v>
      </c>
      <c r="W3" t="str">
        <f t="shared" ref="W3:W13" si="7">"Inspection: Key - "&amp;I3</f>
        <v>Inspection: Key - H</v>
      </c>
      <c r="X3" t="str">
        <f t="shared" ref="X3:X13" si="8">"Inspection: By (Role Key) - "&amp;J3</f>
        <v>Inspection: By (Role Key) - ER</v>
      </c>
      <c r="AD3" t="str">
        <v>Inspection Point: Quality Control Activity - Specification Cl.2.11.2, Cl.15.6.6</v>
      </c>
    </row>
    <row r="4" spans="1:30" ht="15" customHeight="1" x14ac:dyDescent="0.25">
      <c r="A4">
        <v>3.3</v>
      </c>
      <c r="B4" s="1" t="s">
        <v>33</v>
      </c>
      <c r="C4" s="1" t="s">
        <v>27</v>
      </c>
      <c r="D4" s="1" t="s">
        <v>28</v>
      </c>
      <c r="E4" s="1" t="s">
        <v>29</v>
      </c>
      <c r="F4" s="1" t="s">
        <v>30</v>
      </c>
      <c r="G4" t="s">
        <v>31</v>
      </c>
      <c r="H4" t="s">
        <v>32</v>
      </c>
      <c r="I4" t="s">
        <v>0</v>
      </c>
      <c r="J4" t="s">
        <v>2</v>
      </c>
      <c r="P4" t="str">
        <f t="shared" si="0"/>
        <v>3.3 - Use of Moonshine Rd Cut material to be used for fill</v>
      </c>
      <c r="Q4" t="str">
        <f t="shared" si="1"/>
        <v>Inspection Point: Quality Control Activity - N/A</v>
      </c>
      <c r="R4" t="str">
        <f t="shared" si="2"/>
        <v>Specification Reference - On site material visual confirmation and IANZ testing requested by the Stantec Representative</v>
      </c>
      <c r="S4" t="str">
        <f t="shared" si="3"/>
        <v>Acceptance Criteria - Confirmation of use</v>
      </c>
      <c r="T4" t="str">
        <f t="shared" si="4"/>
        <v>Verifying Document - Mail Confirmation from Stantec Representative</v>
      </c>
      <c r="U4" t="str">
        <f t="shared" si="5"/>
        <v>Frequency - Start of Earthowrks</v>
      </c>
      <c r="V4" t="str">
        <f t="shared" si="6"/>
        <v>Inspection Type (Visual, other) - Hold Point (where required)</v>
      </c>
      <c r="W4" t="str">
        <f t="shared" si="7"/>
        <v>Inspection: Key - H</v>
      </c>
      <c r="X4" t="str">
        <f t="shared" si="8"/>
        <v>Inspection: By (Role Key) - ER</v>
      </c>
      <c r="AD4" t="str">
        <v>Specification Reference - Drone/GPS</v>
      </c>
    </row>
    <row r="5" spans="1:30" ht="15" customHeight="1" x14ac:dyDescent="0.25">
      <c r="A5" s="1">
        <v>3.4</v>
      </c>
      <c r="B5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t="s">
        <v>40</v>
      </c>
      <c r="I5" t="s">
        <v>0</v>
      </c>
      <c r="J5" t="s">
        <v>2</v>
      </c>
      <c r="P5" t="str">
        <f t="shared" si="0"/>
        <v>3.4 - AP65 Material acceptance</v>
      </c>
      <c r="Q5" t="str">
        <f t="shared" si="1"/>
        <v>Inspection Point: Quality Control Activity - Specification Cl 17.1.11</v>
      </c>
      <c r="R5" t="str">
        <f t="shared" si="2"/>
        <v>Specification Reference - Material Testing and Compliance</v>
      </c>
      <c r="S5" t="str">
        <f t="shared" si="3"/>
        <v>Acceptance Criteria - IANZ Testing</v>
      </c>
      <c r="T5" t="str">
        <f t="shared" si="4"/>
        <v>Verifying Document - Testing report</v>
      </c>
      <c r="U5" t="str">
        <f t="shared" si="5"/>
        <v>Frequency - Every 1000m3 or change in material source</v>
      </c>
      <c r="V5" t="str">
        <f t="shared" si="6"/>
        <v>Inspection Type (Visual, other) - Hold Point</v>
      </c>
      <c r="W5" t="str">
        <f t="shared" si="7"/>
        <v>Inspection: Key - H</v>
      </c>
      <c r="X5" t="str">
        <f t="shared" si="8"/>
        <v>Inspection: By (Role Key) - ER</v>
      </c>
      <c r="AD5" t="str">
        <v>Acceptance Criteria - Receipt of survey by engineer</v>
      </c>
    </row>
    <row r="6" spans="1:30" ht="15" customHeight="1" x14ac:dyDescent="0.25">
      <c r="A6">
        <v>4.0999999999999996</v>
      </c>
      <c r="B6" t="s">
        <v>12</v>
      </c>
      <c r="C6" s="1" t="s">
        <v>13</v>
      </c>
      <c r="D6" s="4" t="s">
        <v>14</v>
      </c>
      <c r="E6" s="1" t="s">
        <v>15</v>
      </c>
      <c r="F6" s="1" t="s">
        <v>16</v>
      </c>
      <c r="G6" s="1" t="s">
        <v>17</v>
      </c>
      <c r="H6" t="s">
        <v>10</v>
      </c>
      <c r="I6" t="s">
        <v>1</v>
      </c>
      <c r="J6" t="s">
        <v>3</v>
      </c>
      <c r="P6" t="str">
        <f t="shared" si="0"/>
        <v>4.1 - Topsoil Depth Checks</v>
      </c>
      <c r="Q6" t="str">
        <f t="shared" si="1"/>
        <v>Inspection Point: Quality Control Activity - Project Spec Cl.15.3.4</v>
      </c>
      <c r="R6" t="str">
        <f t="shared" si="2"/>
        <v>Specification Reference - Nominal depth checks at 100m intervals longitudinally and 50m interval transverse</v>
      </c>
      <c r="S6" t="str">
        <f t="shared" si="3"/>
        <v>Acceptance Criteria - Photos with tape measure to show depth of topsoil layer. Date and location to be recorded</v>
      </c>
      <c r="T6" t="str">
        <f t="shared" si="4"/>
        <v>Verifying Document - Site Photos, Record Sheet</v>
      </c>
      <c r="U6" t="str">
        <f t="shared" si="5"/>
        <v>Frequency - 100m intervals longitudinally and 50m intervals transverse to earthworks</v>
      </c>
      <c r="V6" t="str">
        <f t="shared" si="6"/>
        <v>Inspection Type (Visual, other) - Witness</v>
      </c>
      <c r="W6" t="str">
        <f t="shared" si="7"/>
        <v>Inspection: Key - W</v>
      </c>
      <c r="X6" t="str">
        <f t="shared" si="8"/>
        <v>Inspection: By (Role Key) - SE</v>
      </c>
      <c r="AD6" t="str">
        <v>Verifying Document - Topo Survey</v>
      </c>
    </row>
    <row r="7" spans="1:30" ht="15" customHeight="1" x14ac:dyDescent="0.25">
      <c r="A7">
        <v>4.2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t="s">
        <v>10</v>
      </c>
      <c r="I7" t="s">
        <v>1</v>
      </c>
      <c r="J7" t="s">
        <v>3</v>
      </c>
      <c r="P7" t="str">
        <f t="shared" si="0"/>
        <v>4.2 - Hazardous CHAR(AMP) Classified Soils</v>
      </c>
      <c r="Q7" t="str">
        <f t="shared" si="1"/>
        <v>Inspection Point: Quality Control Activity - Project Spec Cl.15.3.3 CHAR(AMP) 15.3.5</v>
      </c>
      <c r="R7" t="str">
        <f t="shared" si="2"/>
        <v>Specification Reference - Hazardous waste and contamined soils encountered during the excavation process</v>
      </c>
      <c r="S7" t="str">
        <f t="shared" si="3"/>
        <v>Acceptance Criteria - Contractor to advise the engineer if type R2, U or H materials are unexpectedly encountered</v>
      </c>
      <c r="T7" t="str">
        <f t="shared" si="4"/>
        <v>Verifying Document - Visual, Site Photos</v>
      </c>
      <c r="U7" t="str">
        <f t="shared" si="5"/>
        <v>Frequency - Continuous</v>
      </c>
      <c r="V7" t="str">
        <f t="shared" si="6"/>
        <v>Inspection Type (Visual, other) - Witness</v>
      </c>
      <c r="W7" t="str">
        <f t="shared" si="7"/>
        <v>Inspection: Key - W</v>
      </c>
      <c r="X7" t="str">
        <f t="shared" si="8"/>
        <v>Inspection: By (Role Key) - SE</v>
      </c>
      <c r="AD7" t="str">
        <v>Frequency - Prior to works - each lot</v>
      </c>
    </row>
    <row r="8" spans="1:30" ht="15" customHeight="1" x14ac:dyDescent="0.25">
      <c r="A8">
        <v>4.3</v>
      </c>
      <c r="B8" t="s">
        <v>41</v>
      </c>
      <c r="C8" s="1" t="s">
        <v>42</v>
      </c>
      <c r="D8" s="1" t="s">
        <v>43</v>
      </c>
      <c r="E8" s="1" t="s">
        <v>27</v>
      </c>
      <c r="F8" s="1" t="s">
        <v>44</v>
      </c>
      <c r="G8" s="1" t="s">
        <v>45</v>
      </c>
      <c r="H8" t="s">
        <v>10</v>
      </c>
      <c r="I8" t="s">
        <v>1</v>
      </c>
      <c r="J8" t="s">
        <v>3</v>
      </c>
      <c r="P8" t="str">
        <f t="shared" ref="P8:P17" si="9">A8&amp;" - "&amp;B8</f>
        <v>4.3 - Subgrade testing - Trim and Compact</v>
      </c>
      <c r="Q8" t="str">
        <f t="shared" ref="Q8:Q17" si="10">"Inspection Point: Quality Control Activity - "&amp;C8</f>
        <v>Inspection Point: Quality Control Activity - TNZ F/1  Cl.9.2_x000D_
Project Spec Cl 17.1.5 - 17.1.10</v>
      </c>
      <c r="R8" t="str">
        <f t="shared" ref="R8:R17" si="11">"Specification Reference - "&amp;D8</f>
        <v xml:space="preserve">Specification Reference - Trimming CHAR(AMP) Compaction of in-situ subgrade. Conduct plateau test._x000D_
</v>
      </c>
      <c r="S8" t="str">
        <f t="shared" ref="S8:S17" si="12">"Acceptance Criteria - "&amp;E8</f>
        <v>Acceptance Criteria - N/A</v>
      </c>
      <c r="T8" t="str">
        <f t="shared" ref="T8:T17" si="13">"Verifying Document - "&amp;F8</f>
        <v>Verifying Document - Plateau worksheet</v>
      </c>
      <c r="U8" t="str">
        <f t="shared" ref="U8:U17" si="14">"Frequency - "&amp;G8</f>
        <v>Frequency - Full surface</v>
      </c>
      <c r="V8" t="str">
        <f t="shared" ref="V8:V17" si="15">"Inspection Type (Visual, other) - "&amp;H8</f>
        <v>Inspection Type (Visual, other) - Witness</v>
      </c>
      <c r="W8" t="str">
        <f t="shared" ref="W8:W17" si="16">"Inspection: Key - "&amp;I8</f>
        <v>Inspection: Key - W</v>
      </c>
      <c r="X8" t="str">
        <f t="shared" ref="X8:X17" si="17">"Inspection: By (Role Key) - "&amp;J8</f>
        <v>Inspection: By (Role Key) - SE</v>
      </c>
      <c r="AD8" t="str">
        <v>Inspection Type (Visual, other) - Witness</v>
      </c>
    </row>
    <row r="9" spans="1:30" ht="15" customHeight="1" x14ac:dyDescent="0.25">
      <c r="A9">
        <v>4.4000000000000004</v>
      </c>
      <c r="B9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t="s">
        <v>10</v>
      </c>
      <c r="I9" t="s">
        <v>1</v>
      </c>
      <c r="J9" t="s">
        <v>3</v>
      </c>
      <c r="P9" t="str">
        <f t="shared" si="9"/>
        <v>4.4 - Subgrade testing - Scala</v>
      </c>
      <c r="Q9" t="str">
        <f t="shared" si="10"/>
        <v>Inspection Point: Quality Control Activity - TNZ F/1  Cl.9.2_x000D_
Project Spec Cl 17.1.5 - 17.1.11</v>
      </c>
      <c r="R9" t="str">
        <f t="shared" si="11"/>
        <v xml:space="preserve">Specification Reference - Scala Testing_x000D_
</v>
      </c>
      <c r="S9" t="str">
        <f t="shared" si="12"/>
        <v>Acceptance Criteria - 1 blow per 100mm is the minimum requirement for general fill placement</v>
      </c>
      <c r="T9" t="str">
        <f t="shared" si="13"/>
        <v>Verifying Document - DN-QUA-QC-04 1m Scala Worksheet</v>
      </c>
      <c r="U9" t="str">
        <f t="shared" si="14"/>
        <v xml:space="preserve">Frequency - Scala Tests: Within lane lines staggered wheel path every 10m. Shoulder every 10m._x000D_
</v>
      </c>
      <c r="V9" t="str">
        <f t="shared" si="15"/>
        <v>Inspection Type (Visual, other) - Witness</v>
      </c>
      <c r="W9" t="str">
        <f t="shared" si="16"/>
        <v>Inspection: Key - W</v>
      </c>
      <c r="X9" t="str">
        <f t="shared" si="17"/>
        <v>Inspection: By (Role Key) - SE</v>
      </c>
      <c r="AD9" t="str">
        <v>Inspection: Key - W</v>
      </c>
    </row>
    <row r="10" spans="1:30" ht="15" customHeight="1" x14ac:dyDescent="0.25">
      <c r="A10">
        <v>4.5</v>
      </c>
      <c r="B10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t="s">
        <v>10</v>
      </c>
      <c r="I10" t="s">
        <v>1</v>
      </c>
      <c r="J10" t="s">
        <v>3</v>
      </c>
      <c r="P10" t="str">
        <f t="shared" si="9"/>
        <v>4.5 - Subgrade testing - Benkelman Beam</v>
      </c>
      <c r="Q10" t="str">
        <f t="shared" si="10"/>
        <v>Inspection Point: Quality Control Activity - TNZ F/1  Cl.9.2_x000D_
Project Spec Cl 17.1.5 - 17.1.12</v>
      </c>
      <c r="R10" t="str">
        <f t="shared" si="11"/>
        <v>Specification Reference - Benkelman Beam Testing</v>
      </c>
      <c r="S10" t="str">
        <f t="shared" si="12"/>
        <v>Acceptance Criteria - Top of subgrade 3.3mm 90th percentile with maximum of 4.0mm</v>
      </c>
      <c r="T10" t="str">
        <f t="shared" si="13"/>
        <v>Verifying Document - Lab report</v>
      </c>
      <c r="U10" t="str">
        <f t="shared" si="14"/>
        <v>Frequency - Beam Tests: Within lane lines staggered wheel path every 10m. Shoulder every 10m.</v>
      </c>
      <c r="V10" t="str">
        <f t="shared" si="15"/>
        <v>Inspection Type (Visual, other) - Witness</v>
      </c>
      <c r="W10" t="str">
        <f t="shared" si="16"/>
        <v>Inspection: Key - W</v>
      </c>
      <c r="X10" t="str">
        <f t="shared" si="17"/>
        <v>Inspection: By (Role Key) - SE</v>
      </c>
      <c r="AD10" t="str">
        <v>Inspection: By (Role Key) - SPE CHAR(AMP) SV</v>
      </c>
    </row>
    <row r="11" spans="1:30" ht="15" customHeight="1" x14ac:dyDescent="0.25">
      <c r="A11">
        <v>4.5999999999999996</v>
      </c>
      <c r="B11" t="s">
        <v>58</v>
      </c>
      <c r="C11" s="1" t="s">
        <v>59</v>
      </c>
      <c r="D11" t="s">
        <v>60</v>
      </c>
      <c r="E11" s="1" t="s">
        <v>61</v>
      </c>
      <c r="F11" s="1" t="s">
        <v>62</v>
      </c>
      <c r="G11" s="1" t="s">
        <v>63</v>
      </c>
      <c r="H11" t="s">
        <v>24</v>
      </c>
      <c r="I11" t="s">
        <v>0</v>
      </c>
      <c r="J11" t="s">
        <v>2</v>
      </c>
      <c r="P11" t="str">
        <f t="shared" si="9"/>
        <v>4.6 - Subgrade testing - Proof Roll</v>
      </c>
      <c r="Q11" t="str">
        <f t="shared" si="10"/>
        <v>Inspection Point: Quality Control Activity - TNZ F/1  Cl.9.2_x000D_
Project Spec Cl 17.1.5 - 17.1.13</v>
      </c>
      <c r="R11" t="str">
        <f t="shared" si="11"/>
        <v>Specification Reference - Proof Roll</v>
      </c>
      <c r="S11" t="str">
        <f t="shared" si="12"/>
        <v>Acceptance Criteria - As instructed by the Engineer</v>
      </c>
      <c r="T11" t="str">
        <f t="shared" si="13"/>
        <v>Verifying Document - Visual Assessment - Sign off on ConQA by Engineer</v>
      </c>
      <c r="U11" t="str">
        <f t="shared" si="14"/>
        <v>Frequency - Proof Roll: Full surface using suitable plant</v>
      </c>
      <c r="V11" t="str">
        <f t="shared" si="15"/>
        <v>Inspection Type (Visual, other) - Hold</v>
      </c>
      <c r="W11" t="str">
        <f t="shared" si="16"/>
        <v>Inspection: Key - H</v>
      </c>
      <c r="X11" t="str">
        <f t="shared" si="17"/>
        <v>Inspection: By (Role Key) - ER</v>
      </c>
      <c r="AD11" t="str">
        <v>3.2 - Use of Flighty's Mound material for fill</v>
      </c>
    </row>
    <row r="12" spans="1:30" ht="15" customHeight="1" x14ac:dyDescent="0.25">
      <c r="A12">
        <v>4.7</v>
      </c>
      <c r="B12" t="s">
        <v>64</v>
      </c>
      <c r="C12" s="1" t="s">
        <v>65</v>
      </c>
      <c r="D12" t="s">
        <v>66</v>
      </c>
      <c r="E12" t="s">
        <v>67</v>
      </c>
      <c r="F12" s="1" t="s">
        <v>68</v>
      </c>
      <c r="G12" s="1" t="s">
        <v>69</v>
      </c>
      <c r="H12" t="s">
        <v>24</v>
      </c>
      <c r="I12" t="s">
        <v>0</v>
      </c>
      <c r="J12" t="s">
        <v>2</v>
      </c>
      <c r="P12" t="str">
        <f t="shared" si="9"/>
        <v>4.7 - Fill Compaction Trial</v>
      </c>
      <c r="Q12" t="str">
        <f t="shared" si="10"/>
        <v>Inspection Point: Quality Control Activity - Project Spec Cl 15.6.11</v>
      </c>
      <c r="R12" t="str">
        <f t="shared" si="11"/>
        <v>Specification Reference - On-site Testing - NDM, Visual, Shear Vane</v>
      </c>
      <c r="S12" t="str">
        <f t="shared" si="12"/>
        <v>Acceptance Criteria - Complete the trial compaction as specified in project specification (15.6.11). Engineer to witness the trial compaction and release H P</v>
      </c>
      <c r="T12" t="str">
        <f t="shared" si="13"/>
        <v>Verifying Document - NDM Worksheet_x000D_
Shear Vane Worksheet_x000D_
Plateau Density Sheet</v>
      </c>
      <c r="U12" t="str">
        <f t="shared" si="14"/>
        <v>Frequency - When a new type of fill material is used</v>
      </c>
      <c r="V12" t="str">
        <f t="shared" si="15"/>
        <v>Inspection Type (Visual, other) - Hold</v>
      </c>
      <c r="W12" t="str">
        <f t="shared" si="16"/>
        <v>Inspection: Key - H</v>
      </c>
      <c r="X12" t="str">
        <f t="shared" si="17"/>
        <v>Inspection: By (Role Key) - ER</v>
      </c>
      <c r="AD12" t="str">
        <v>Inspection Point: Quality Control Activity - N/A</v>
      </c>
    </row>
    <row r="13" spans="1:30" ht="15" customHeight="1" x14ac:dyDescent="0.25">
      <c r="A13">
        <v>4.8</v>
      </c>
      <c r="B13" t="s">
        <v>70</v>
      </c>
      <c r="C13" t="s">
        <v>71</v>
      </c>
      <c r="D13" t="s">
        <v>72</v>
      </c>
      <c r="E13" t="s">
        <v>73</v>
      </c>
      <c r="F13" s="1" t="s">
        <v>74</v>
      </c>
      <c r="G13" s="1" t="s">
        <v>75</v>
      </c>
      <c r="H13" t="s">
        <v>10</v>
      </c>
      <c r="I13" t="s">
        <v>1</v>
      </c>
      <c r="J13" t="s">
        <v>3</v>
      </c>
      <c r="P13" t="str">
        <f t="shared" si="9"/>
        <v>4.8 - Fill Backfill layer thickness</v>
      </c>
      <c r="Q13" t="str">
        <f t="shared" si="10"/>
        <v>Inspection Point: Quality Control Activity - Project Spec Cl.15.3.8</v>
      </c>
      <c r="R13" t="str">
        <f t="shared" si="11"/>
        <v xml:space="preserve">Specification Reference - Uncompacted thickness of each fill layer and trial fill section meeting the degree of compaction </v>
      </c>
      <c r="S13" t="str">
        <f t="shared" si="12"/>
        <v>Acceptance Criteria - Fill placement not exceeding 230mm</v>
      </c>
      <c r="T13" t="str">
        <f t="shared" si="13"/>
        <v xml:space="preserve">Verifying Document - Visual, Site Photos and NDM check sheets_x000D_
DN-QUA-QC-09 NDM Worksheet_x000D_
</v>
      </c>
      <c r="U13" t="str">
        <f t="shared" si="14"/>
        <v>Frequency - Every layer</v>
      </c>
      <c r="V13" t="str">
        <f t="shared" si="15"/>
        <v>Inspection Type (Visual, other) - Witness</v>
      </c>
      <c r="W13" t="str">
        <f t="shared" si="16"/>
        <v>Inspection: Key - W</v>
      </c>
      <c r="X13" t="str">
        <f t="shared" si="17"/>
        <v>Inspection: By (Role Key) - SE</v>
      </c>
      <c r="AD13" t="str">
        <v>Specification Reference - On site material visual confirmation and IANZ testing requested by the Stantec Representative</v>
      </c>
    </row>
    <row r="14" spans="1:30" ht="15" customHeight="1" x14ac:dyDescent="0.25">
      <c r="A14">
        <v>4.9000000000000004</v>
      </c>
      <c r="B14" t="s">
        <v>76</v>
      </c>
      <c r="C14" t="s">
        <v>77</v>
      </c>
      <c r="D14" s="1" t="s">
        <v>78</v>
      </c>
      <c r="E14" t="s">
        <v>27</v>
      </c>
      <c r="F14" t="s">
        <v>79</v>
      </c>
      <c r="G14" s="1" t="s">
        <v>80</v>
      </c>
      <c r="H14" t="s">
        <v>10</v>
      </c>
      <c r="I14" t="s">
        <v>1</v>
      </c>
      <c r="J14" t="s">
        <v>3</v>
      </c>
      <c r="P14" t="str">
        <f t="shared" si="9"/>
        <v>4.9 - Fill Compaction Testing Laboratory</v>
      </c>
      <c r="Q14" t="str">
        <f t="shared" si="10"/>
        <v>Inspection Point: Quality Control Activity - Project Spec Cl.15.6.12</v>
      </c>
      <c r="R14" t="str">
        <f t="shared" si="11"/>
        <v>Specification Reference - Water Content_x000D_
Standard Proctor and Wet Sieve.</v>
      </c>
      <c r="S14" t="str">
        <f t="shared" si="12"/>
        <v>Acceptance Criteria - N/A</v>
      </c>
      <c r="T14" t="str">
        <f t="shared" si="13"/>
        <v>Verifying Document - IANZ report</v>
      </c>
      <c r="U14" t="str">
        <f t="shared" si="14"/>
        <v xml:space="preserve">Frequency - WC - 1 test per 400m3 with 2 tests minimum per day_x000D_
MDD CHAR(AMP) WS - 1 test per 2000m3 </v>
      </c>
      <c r="V14" t="str">
        <f t="shared" si="15"/>
        <v>Inspection Type (Visual, other) - Witness</v>
      </c>
      <c r="W14" t="str">
        <f t="shared" si="16"/>
        <v>Inspection: Key - W</v>
      </c>
      <c r="X14" t="str">
        <f t="shared" si="17"/>
        <v>Inspection: By (Role Key) - SE</v>
      </c>
      <c r="AD14" t="str">
        <v>Acceptance Criteria - Confirmation of use</v>
      </c>
    </row>
    <row r="15" spans="1:30" ht="15" customHeight="1" x14ac:dyDescent="0.25">
      <c r="A15">
        <v>4.0999999999999996</v>
      </c>
      <c r="B15" t="s">
        <v>81</v>
      </c>
      <c r="D15" s="1" t="s">
        <v>82</v>
      </c>
      <c r="E15" t="s">
        <v>83</v>
      </c>
      <c r="F15" t="s">
        <v>84</v>
      </c>
      <c r="G15" s="1" t="s">
        <v>85</v>
      </c>
      <c r="H15" t="s">
        <v>10</v>
      </c>
      <c r="I15" t="s">
        <v>1</v>
      </c>
      <c r="J15" t="s">
        <v>3</v>
      </c>
      <c r="P15" t="str">
        <f t="shared" si="9"/>
        <v>4.1 - Fill Compaction Testing Site</v>
      </c>
      <c r="Q15" t="str">
        <f t="shared" si="10"/>
        <v xml:space="preserve">Inspection Point: Quality Control Activity - </v>
      </c>
      <c r="R15" t="str">
        <f t="shared" si="11"/>
        <v xml:space="preserve">Specification Reference - Compaction test by plateau </v>
      </c>
      <c r="S15" t="str">
        <f t="shared" si="12"/>
        <v>Acceptance Criteria - Plateau Testing  to determine true MDD value based on site conditions</v>
      </c>
      <c r="T15" t="str">
        <f t="shared" si="13"/>
        <v>Verifying Document - DNZ Plateau Test work sheet</v>
      </c>
      <c r="U15" t="str">
        <f t="shared" si="14"/>
        <v>Frequency - Daily</v>
      </c>
      <c r="V15" t="str">
        <f t="shared" si="15"/>
        <v>Inspection Type (Visual, other) - Witness</v>
      </c>
      <c r="W15" t="str">
        <f t="shared" si="16"/>
        <v>Inspection: Key - W</v>
      </c>
      <c r="X15" t="str">
        <f t="shared" si="17"/>
        <v>Inspection: By (Role Key) - SE</v>
      </c>
      <c r="AD15" t="str">
        <v>Verifying Document - Mail Confirmation from Stantec Representative</v>
      </c>
    </row>
    <row r="16" spans="1:30" ht="15" customHeight="1" x14ac:dyDescent="0.25">
      <c r="A16">
        <v>4.1100000000000003</v>
      </c>
      <c r="B16" t="s">
        <v>81</v>
      </c>
      <c r="C16" t="s">
        <v>86</v>
      </c>
      <c r="D16" t="s">
        <v>87</v>
      </c>
      <c r="E16" s="1" t="s">
        <v>88</v>
      </c>
      <c r="F16" s="1" t="s">
        <v>89</v>
      </c>
      <c r="G16" s="1" t="s">
        <v>90</v>
      </c>
      <c r="H16" t="s">
        <v>10</v>
      </c>
      <c r="I16" t="s">
        <v>1</v>
      </c>
      <c r="J16" t="s">
        <v>3</v>
      </c>
      <c r="P16" t="str">
        <f t="shared" si="9"/>
        <v>4.11 - Fill Compaction Testing Site</v>
      </c>
      <c r="Q16" t="str">
        <f t="shared" si="10"/>
        <v>Inspection Point: Quality Control Activity - Project Spec Cl.15.6.10, Project Spec Cl.15.6.12</v>
      </c>
      <c r="R16" t="str">
        <f t="shared" si="11"/>
        <v>Specification Reference - NDM and OMC testing of fill material, Shear Vane</v>
      </c>
      <c r="S16" t="str">
        <f t="shared" si="12"/>
        <v>Acceptance Criteria - Moisture Content: between-2% and +4% of OMC_x000D_
Insitu Density: average of 98% of materials MDD over 5 consecutive tests. No single result less than 95%_x000D_
_x000D_
Shear Vane 150kPa average for 10 consecutive readings with no result less than 120kPa (Cohesive soil only)</v>
      </c>
      <c r="T16" t="str">
        <f t="shared" si="13"/>
        <v>Verifying Document - NDM Record Sheet _x000D_
DN-QUA-QC-09 NDM Worksheet_x000D_
_x000D_
Shear Vane Sheet (Cohesive soil only)</v>
      </c>
      <c r="U16" t="str">
        <f t="shared" si="14"/>
        <v>Frequency - NDM - 1 test per 200m3 of fill placed, and, a minimum of 5 tests per day_x000D_
_x000D_
Shear Vane - 1 test per 100m3 and additional test at NDM location (Cohesive soil only)</v>
      </c>
      <c r="V16" t="str">
        <f t="shared" si="15"/>
        <v>Inspection Type (Visual, other) - Witness</v>
      </c>
      <c r="W16" t="str">
        <f t="shared" si="16"/>
        <v>Inspection: Key - W</v>
      </c>
      <c r="X16" t="str">
        <f t="shared" si="17"/>
        <v>Inspection: By (Role Key) - SE</v>
      </c>
      <c r="AD16" t="str">
        <v>Frequency - Start of Earthowrks</v>
      </c>
    </row>
    <row r="17" spans="1:30" ht="15" customHeight="1" x14ac:dyDescent="0.25">
      <c r="A17">
        <v>4.12</v>
      </c>
      <c r="B17" t="s">
        <v>91</v>
      </c>
      <c r="C17" t="s">
        <v>92</v>
      </c>
      <c r="D17" t="s">
        <v>93</v>
      </c>
      <c r="E17" s="1" t="s">
        <v>94</v>
      </c>
      <c r="F17" t="s">
        <v>95</v>
      </c>
      <c r="G17" t="s">
        <v>96</v>
      </c>
      <c r="H17" t="s">
        <v>10</v>
      </c>
      <c r="I17" t="s">
        <v>1</v>
      </c>
      <c r="J17" s="1" t="s">
        <v>25</v>
      </c>
      <c r="P17" t="str">
        <f t="shared" si="9"/>
        <v>4.12 - Fill Tolerances</v>
      </c>
      <c r="Q17" t="str">
        <f t="shared" si="10"/>
        <v>Inspection Point: Quality Control Activity - Project Spec Cl. 15.3.11</v>
      </c>
      <c r="R17" t="str">
        <f t="shared" si="11"/>
        <v>Specification Reference - Survey of finished surface</v>
      </c>
      <c r="S17" t="str">
        <f t="shared" si="12"/>
        <v>Acceptance Criteria - Tolerance of +-50mm</v>
      </c>
      <c r="T17" t="str">
        <f t="shared" si="13"/>
        <v>Verifying Document - As-built</v>
      </c>
      <c r="U17" t="str">
        <f t="shared" si="14"/>
        <v>Frequency - At Completion</v>
      </c>
      <c r="V17" t="str">
        <f t="shared" si="15"/>
        <v>Inspection Type (Visual, other) - Witness</v>
      </c>
      <c r="W17" t="str">
        <f t="shared" si="16"/>
        <v>Inspection: Key - W</v>
      </c>
      <c r="X17" t="str">
        <f t="shared" si="17"/>
        <v>Inspection: By (Role Key) - SE/SV</v>
      </c>
      <c r="AD17" t="str">
        <v>Inspection Type (Visual, other) - Hold Point (where required)</v>
      </c>
    </row>
    <row r="18" spans="1:30" ht="15" customHeight="1" x14ac:dyDescent="0.25">
      <c r="C18" s="1"/>
      <c r="AD18" t="str">
        <v>Inspection: Key - H</v>
      </c>
    </row>
    <row r="19" spans="1:30" ht="15" customHeight="1" x14ac:dyDescent="0.25">
      <c r="G19" s="1"/>
      <c r="AD19" t="str">
        <v>Inspection: By (Role Key) - ER</v>
      </c>
    </row>
    <row r="20" spans="1:30" ht="15" customHeight="1" x14ac:dyDescent="0.25">
      <c r="C20" s="1"/>
      <c r="AD20" t="str">
        <v>3.3 - Use of Moonshine Rd Cut material to be used for fill</v>
      </c>
    </row>
    <row r="21" spans="1:30" ht="15" customHeight="1" x14ac:dyDescent="0.25">
      <c r="B21" s="1"/>
      <c r="C21" s="1"/>
      <c r="D21" s="1"/>
      <c r="F21" s="1"/>
      <c r="AD21" t="str">
        <v>Inspection Point: Quality Control Activity - N/A</v>
      </c>
    </row>
    <row r="22" spans="1:30" ht="15" customHeight="1" x14ac:dyDescent="0.25">
      <c r="B22" s="1"/>
      <c r="C22" s="1"/>
      <c r="F22" s="1"/>
      <c r="AD22" t="str">
        <v>Specification Reference - On site material visual confirmation and IANZ testing requested by the Stantec Representative</v>
      </c>
    </row>
    <row r="23" spans="1:30" ht="15" customHeight="1" x14ac:dyDescent="0.25">
      <c r="B23" s="1"/>
      <c r="C23" s="1"/>
      <c r="AD23" t="str">
        <v>Acceptance Criteria - Confirmation of use</v>
      </c>
    </row>
    <row r="24" spans="1:30" ht="15" customHeight="1" x14ac:dyDescent="0.25">
      <c r="G24" s="1"/>
      <c r="AD24" t="str">
        <v>Verifying Document - Mail Confirmation from Stantec Representative</v>
      </c>
    </row>
    <row r="25" spans="1:30" ht="15" customHeight="1" x14ac:dyDescent="0.25">
      <c r="AD25" t="str">
        <v>Frequency - Start of Earthowrks</v>
      </c>
    </row>
    <row r="26" spans="1:30" ht="15" customHeight="1" x14ac:dyDescent="0.25">
      <c r="AD26" t="str">
        <v>Inspection Type (Visual, other) - Hold Point (where required)</v>
      </c>
    </row>
    <row r="27" spans="1:30" ht="15" customHeight="1" x14ac:dyDescent="0.25">
      <c r="C27" s="1"/>
      <c r="D27" s="1"/>
      <c r="AD27" t="str">
        <v>Inspection: Key - H</v>
      </c>
    </row>
    <row r="28" spans="1:30" ht="15" customHeight="1" x14ac:dyDescent="0.25">
      <c r="AD28" t="str">
        <v>Inspection: By (Role Key) - ER</v>
      </c>
    </row>
    <row r="29" spans="1:30" ht="15" customHeight="1" x14ac:dyDescent="0.25">
      <c r="AD29" t="str">
        <v>3.4 - AP65 Material acceptance</v>
      </c>
    </row>
    <row r="30" spans="1:30" ht="15" customHeight="1" x14ac:dyDescent="0.25">
      <c r="AD30" t="str">
        <v>Inspection Point: Quality Control Activity - Specification Cl 17.1.11</v>
      </c>
    </row>
    <row r="31" spans="1:30" ht="15" customHeight="1" x14ac:dyDescent="0.25">
      <c r="AD31" t="str">
        <v>Specification Reference - Material Testing and Compliance</v>
      </c>
    </row>
    <row r="32" spans="1:30" ht="15" customHeight="1" x14ac:dyDescent="0.25">
      <c r="AD32" t="str">
        <v>Acceptance Criteria - IANZ Testing</v>
      </c>
    </row>
    <row r="33" spans="2:30" ht="15" customHeight="1" x14ac:dyDescent="0.25">
      <c r="E33" s="1"/>
      <c r="AD33" t="str">
        <v>Verifying Document - Testing report</v>
      </c>
    </row>
    <row r="34" spans="2:30" ht="15" customHeight="1" x14ac:dyDescent="0.25">
      <c r="AD34" t="str">
        <v>Frequency - Every 1000m3 or change in material source</v>
      </c>
    </row>
    <row r="35" spans="2:30" ht="15" customHeight="1" x14ac:dyDescent="0.25">
      <c r="AD35" t="str">
        <v>Inspection Type (Visual, other) - Hold Point</v>
      </c>
    </row>
    <row r="36" spans="2:30" ht="15" customHeight="1" x14ac:dyDescent="0.25">
      <c r="D36" s="1"/>
      <c r="AD36" t="str">
        <v>Inspection: Key - H</v>
      </c>
    </row>
    <row r="37" spans="2:30" ht="15" customHeight="1" x14ac:dyDescent="0.25">
      <c r="C37" s="1"/>
      <c r="D37" s="1"/>
      <c r="AD37" t="str">
        <v>Inspection: By (Role Key) - ER</v>
      </c>
    </row>
    <row r="38" spans="2:30" ht="15" customHeight="1" x14ac:dyDescent="0.25">
      <c r="AD38" t="str">
        <v>4.1 - Topsoil Depth Checks</v>
      </c>
    </row>
    <row r="39" spans="2:30" ht="15" customHeight="1" x14ac:dyDescent="0.25">
      <c r="B39" s="1"/>
      <c r="C39" s="1"/>
      <c r="G39" s="1"/>
      <c r="AD39" t="str">
        <v>Inspection Point: Quality Control Activity - Project Spec Cl.15.3.4</v>
      </c>
    </row>
    <row r="40" spans="2:30" ht="15" customHeight="1" x14ac:dyDescent="0.25">
      <c r="B40" s="1"/>
      <c r="C40" s="1"/>
      <c r="D40" s="1"/>
      <c r="AD40" t="str">
        <v>Specification Reference - Nominal depth checks at 100m intervals longitudinally and 50m interval transverse</v>
      </c>
    </row>
    <row r="41" spans="2:30" ht="15" customHeight="1" x14ac:dyDescent="0.25">
      <c r="AD41" t="str">
        <v>Acceptance Criteria - Photos with tape measure to show depth of topsoil layer. Date and location to be recorded</v>
      </c>
    </row>
    <row r="42" spans="2:30" ht="15" customHeight="1" x14ac:dyDescent="0.25">
      <c r="AD42" t="str">
        <v>Verifying Document - Site Photos, Record Sheet</v>
      </c>
    </row>
    <row r="43" spans="2:30" ht="15" customHeight="1" x14ac:dyDescent="0.25">
      <c r="AD43" t="str">
        <v>Frequency - 100m intervals longitudinally and 50m intervals transverse to earthworks</v>
      </c>
    </row>
    <row r="44" spans="2:30" ht="15" customHeight="1" x14ac:dyDescent="0.25">
      <c r="AD44" t="str">
        <v>Inspection Type (Visual, other) - Witness</v>
      </c>
    </row>
    <row r="45" spans="2:30" ht="15" customHeight="1" x14ac:dyDescent="0.25">
      <c r="AD45" t="str">
        <v>Inspection: Key - W</v>
      </c>
    </row>
    <row r="46" spans="2:30" ht="15" customHeight="1" x14ac:dyDescent="0.25">
      <c r="AD46" t="str">
        <v>Inspection: By (Role Key) - SE</v>
      </c>
    </row>
    <row r="47" spans="2:30" ht="15" customHeight="1" x14ac:dyDescent="0.25">
      <c r="AD47" t="str">
        <v>4.2 - Hazardous CHAR(AMP) Classified Soils</v>
      </c>
    </row>
    <row r="48" spans="2:30" ht="15" customHeight="1" x14ac:dyDescent="0.25">
      <c r="D48" s="1"/>
      <c r="AD48" t="str">
        <v>Inspection Point: Quality Control Activity - Project Spec Cl.15.3.3 CHAR(AMP) 15.3.5</v>
      </c>
    </row>
    <row r="49" spans="30:30" ht="15" customHeight="1" x14ac:dyDescent="0.25">
      <c r="AD49" t="str">
        <v>Specification Reference - Hazardous waste and contamined soils encountered during the excavation process</v>
      </c>
    </row>
    <row r="50" spans="30:30" ht="15" customHeight="1" x14ac:dyDescent="0.25">
      <c r="AD50" t="str">
        <v>Acceptance Criteria - Contractor to advise the engineer if type R2, U or H materials are unexpectedly encountered</v>
      </c>
    </row>
    <row r="51" spans="30:30" ht="15" customHeight="1" x14ac:dyDescent="0.25">
      <c r="AD51" t="str">
        <v>Verifying Document - Visual, Site Photos</v>
      </c>
    </row>
    <row r="52" spans="30:30" ht="15" customHeight="1" x14ac:dyDescent="0.25">
      <c r="AD52" t="str">
        <v>Frequency - Continuous</v>
      </c>
    </row>
    <row r="53" spans="30:30" ht="15" customHeight="1" x14ac:dyDescent="0.25">
      <c r="AD53" t="str">
        <v>Inspection Type (Visual, other) - Witness</v>
      </c>
    </row>
    <row r="54" spans="30:30" ht="15" customHeight="1" x14ac:dyDescent="0.25">
      <c r="AD54" t="str">
        <v>Inspection: Key - W</v>
      </c>
    </row>
    <row r="55" spans="30:30" ht="15" customHeight="1" x14ac:dyDescent="0.25">
      <c r="AD55" t="str">
        <v>Inspection: By (Role Key) - SE</v>
      </c>
    </row>
    <row r="56" spans="30:30" ht="15" customHeight="1" x14ac:dyDescent="0.25">
      <c r="AD56" t="str">
        <v>4.3 - Subgrade testing - Trim and Compact</v>
      </c>
    </row>
    <row r="57" spans="30:30" ht="15" customHeight="1" x14ac:dyDescent="0.25">
      <c r="AD57" t="str">
        <v>Inspection Point: Quality Control Activity - TNZ F/1  Cl.9.2
Project Spec Cl 17.1.5 - 17.1.10</v>
      </c>
    </row>
    <row r="58" spans="30:30" ht="15" customHeight="1" x14ac:dyDescent="0.25">
      <c r="AD58" t="str">
        <v>Specification Reference - Trimming CHAR(AMP) Compaction of in-situ subgrade. Conduct plateau test.</v>
      </c>
    </row>
    <row r="59" spans="30:30" ht="15" customHeight="1" x14ac:dyDescent="0.25">
      <c r="AD59" t="str">
        <v>Acceptance Criteria - N/A</v>
      </c>
    </row>
    <row r="60" spans="30:30" ht="15" customHeight="1" x14ac:dyDescent="0.25">
      <c r="AD60" t="str">
        <v>Verifying Document - Plateau worksheet</v>
      </c>
    </row>
    <row r="61" spans="30:30" ht="15" customHeight="1" x14ac:dyDescent="0.25">
      <c r="AD61" t="str">
        <v>Frequency - Full surface</v>
      </c>
    </row>
    <row r="62" spans="30:30" ht="15" customHeight="1" x14ac:dyDescent="0.25">
      <c r="AD62" t="str">
        <v>Inspection Type (Visual, other) - Witness</v>
      </c>
    </row>
    <row r="63" spans="30:30" ht="15" customHeight="1" x14ac:dyDescent="0.25">
      <c r="AD63" t="str">
        <v>Inspection: Key - W</v>
      </c>
    </row>
    <row r="64" spans="30:30" ht="15" customHeight="1" x14ac:dyDescent="0.25">
      <c r="AD64" t="str">
        <v>Inspection: By (Role Key) - SE</v>
      </c>
    </row>
    <row r="65" spans="30:30" ht="15" customHeight="1" x14ac:dyDescent="0.25">
      <c r="AD65" t="str">
        <v>4.4 - Subgrade testing - Scala</v>
      </c>
    </row>
    <row r="66" spans="30:30" ht="15" customHeight="1" x14ac:dyDescent="0.25">
      <c r="AD66" t="str">
        <v>Inspection Point: Quality Control Activity - TNZ F/1  Cl.9.2
Project Spec Cl 17.1.5 - 17.1.11</v>
      </c>
    </row>
    <row r="67" spans="30:30" ht="15" customHeight="1" x14ac:dyDescent="0.25">
      <c r="AD67" t="str">
        <v>Specification Reference - Scala Testing</v>
      </c>
    </row>
    <row r="68" spans="30:30" ht="15" customHeight="1" x14ac:dyDescent="0.25">
      <c r="AD68" t="str">
        <v>Acceptance Criteria - 1 blow per 100mm is the minimum requirement for general fill placement</v>
      </c>
    </row>
    <row r="69" spans="30:30" ht="15" customHeight="1" x14ac:dyDescent="0.25">
      <c r="AD69" t="str">
        <v>Verifying Document - DN-QUA-QC-04 1m Scala Worksheet</v>
      </c>
    </row>
    <row r="70" spans="30:30" ht="15" customHeight="1" x14ac:dyDescent="0.25">
      <c r="AD70" t="str">
        <v>Frequency - Scala Tests: Within lane lines staggered wheel path every 10m. Shoulder every 10m.</v>
      </c>
    </row>
    <row r="71" spans="30:30" ht="15" customHeight="1" x14ac:dyDescent="0.25">
      <c r="AD71" t="str">
        <v>Inspection Type (Visual, other) - Witness</v>
      </c>
    </row>
    <row r="72" spans="30:30" ht="15" customHeight="1" x14ac:dyDescent="0.25">
      <c r="AD72" t="str">
        <v>Inspection: Key - W</v>
      </c>
    </row>
    <row r="73" spans="30:30" ht="15" customHeight="1" x14ac:dyDescent="0.25">
      <c r="AD73" t="str">
        <v>Inspection: By (Role Key) - SE</v>
      </c>
    </row>
    <row r="74" spans="30:30" ht="15" customHeight="1" x14ac:dyDescent="0.25">
      <c r="AD74" t="str">
        <v>4.5 - Subgrade testing - Benkelman Beam</v>
      </c>
    </row>
    <row r="75" spans="30:30" ht="15" customHeight="1" x14ac:dyDescent="0.25">
      <c r="AD75" t="str">
        <v>Inspection Point: Quality Control Activity - TNZ F/1  Cl.9.2
Project Spec Cl 17.1.5 - 17.1.12</v>
      </c>
    </row>
    <row r="76" spans="30:30" ht="15" customHeight="1" x14ac:dyDescent="0.25">
      <c r="AD76" t="str">
        <v>Specification Reference - Benkelman Beam Testing</v>
      </c>
    </row>
    <row r="77" spans="30:30" ht="15" customHeight="1" x14ac:dyDescent="0.25">
      <c r="AD77" t="str">
        <v>Acceptance Criteria - Top of subgrade 3.3mm 90th percentile with maximum of 4.0mm</v>
      </c>
    </row>
    <row r="78" spans="30:30" ht="15" customHeight="1" x14ac:dyDescent="0.25">
      <c r="AD78" t="str">
        <v>Verifying Document - Lab report</v>
      </c>
    </row>
    <row r="79" spans="30:30" ht="15" customHeight="1" x14ac:dyDescent="0.25">
      <c r="AD79" t="str">
        <v>Frequency - Beam Tests: Within lane lines staggered wheel path every 10m. Shoulder every 10m.</v>
      </c>
    </row>
    <row r="80" spans="30:30" ht="15" customHeight="1" x14ac:dyDescent="0.25">
      <c r="AD80" t="str">
        <v>Inspection Type (Visual, other) - Witness</v>
      </c>
    </row>
    <row r="81" spans="30:30" ht="15" customHeight="1" x14ac:dyDescent="0.25">
      <c r="AD81" t="str">
        <v>Inspection: Key - W</v>
      </c>
    </row>
    <row r="82" spans="30:30" ht="15" customHeight="1" x14ac:dyDescent="0.25">
      <c r="AD82" t="str">
        <v>Inspection: By (Role Key) - SE</v>
      </c>
    </row>
    <row r="83" spans="30:30" ht="15" customHeight="1" x14ac:dyDescent="0.25">
      <c r="AD83" t="str">
        <v>4.6 - Subgrade testing - Proof Roll</v>
      </c>
    </row>
    <row r="84" spans="30:30" ht="15" customHeight="1" x14ac:dyDescent="0.25">
      <c r="AD84" t="str">
        <v>Inspection Point: Quality Control Activity - TNZ F/1  Cl.9.2
Project Spec Cl 17.1.5 - 17.1.13</v>
      </c>
    </row>
    <row r="85" spans="30:30" ht="15" customHeight="1" x14ac:dyDescent="0.25">
      <c r="AD85" t="str">
        <v>Specification Reference - Proof Roll</v>
      </c>
    </row>
    <row r="86" spans="30:30" ht="15" customHeight="1" x14ac:dyDescent="0.25">
      <c r="AD86" t="str">
        <v>Acceptance Criteria - As instructed by the Engineer</v>
      </c>
    </row>
    <row r="87" spans="30:30" ht="15" customHeight="1" x14ac:dyDescent="0.25">
      <c r="AD87" t="str">
        <v>Verifying Document - Visual Assessment - Sign off on ConQA by Engineer</v>
      </c>
    </row>
    <row r="88" spans="30:30" ht="15" customHeight="1" x14ac:dyDescent="0.25">
      <c r="AD88" t="str">
        <v>Frequency - Proof Roll: Full surface using suitable plant</v>
      </c>
    </row>
    <row r="89" spans="30:30" ht="15" customHeight="1" x14ac:dyDescent="0.25">
      <c r="AD89" t="str">
        <v>Inspection Type (Visual, other) - Hold</v>
      </c>
    </row>
    <row r="90" spans="30:30" ht="15" customHeight="1" x14ac:dyDescent="0.25">
      <c r="AD90" t="str">
        <v>Inspection: Key - H</v>
      </c>
    </row>
    <row r="91" spans="30:30" ht="15" customHeight="1" x14ac:dyDescent="0.25">
      <c r="AD91" t="str">
        <v>Inspection: By (Role Key) - ER</v>
      </c>
    </row>
    <row r="92" spans="30:30" ht="15" customHeight="1" x14ac:dyDescent="0.25">
      <c r="AD92" t="str">
        <v>4.7 - Fill Compaction Trial</v>
      </c>
    </row>
    <row r="93" spans="30:30" ht="15" customHeight="1" x14ac:dyDescent="0.25">
      <c r="AD93" t="str">
        <v>Inspection Point: Quality Control Activity - Project Spec Cl 15.6.11</v>
      </c>
    </row>
    <row r="94" spans="30:30" ht="15" customHeight="1" x14ac:dyDescent="0.25">
      <c r="AD94" t="str">
        <v>Specification Reference - On-site Testing - NDM, Visual, Shear Vane</v>
      </c>
    </row>
    <row r="95" spans="30:30" ht="15" customHeight="1" x14ac:dyDescent="0.25">
      <c r="AD95" t="str">
        <v>Acceptance Criteria - Complete the trial compaction as specified in project specification (15.6.11). Engineer to witness the trial compaction and release H P</v>
      </c>
    </row>
    <row r="96" spans="30:30" ht="15" customHeight="1" x14ac:dyDescent="0.25">
      <c r="AD96" t="str">
        <v>Verifying Document - NDM Worksheet
Shear Vane Worksheet
Plateau Density Sheet</v>
      </c>
    </row>
    <row r="97" spans="30:30" ht="15" customHeight="1" x14ac:dyDescent="0.25">
      <c r="AD97" t="str">
        <v>Frequency - When a new type of fill material is used</v>
      </c>
    </row>
    <row r="98" spans="30:30" ht="15" customHeight="1" x14ac:dyDescent="0.25">
      <c r="AD98" t="str">
        <v>Inspection Type (Visual, other) - Hold</v>
      </c>
    </row>
    <row r="99" spans="30:30" ht="15" customHeight="1" x14ac:dyDescent="0.25">
      <c r="AD99" t="str">
        <v>Inspection: Key - H</v>
      </c>
    </row>
    <row r="100" spans="30:30" ht="15" customHeight="1" x14ac:dyDescent="0.25">
      <c r="AD100" t="str">
        <v>Inspection: By (Role Key) - ER</v>
      </c>
    </row>
    <row r="101" spans="30:30" ht="15" customHeight="1" x14ac:dyDescent="0.25">
      <c r="AD101" t="str">
        <v>4.8 - Fill Backfill layer thickness</v>
      </c>
    </row>
    <row r="102" spans="30:30" ht="15" customHeight="1" x14ac:dyDescent="0.25">
      <c r="AD102" t="str">
        <v>Inspection Point: Quality Control Activity - Project Spec Cl.15.3.8</v>
      </c>
    </row>
    <row r="103" spans="30:30" ht="15" customHeight="1" x14ac:dyDescent="0.25">
      <c r="AD103" t="str">
        <v>Specification Reference - Uncompacted thickness of each fill layer and trial fill section meeting the degree of compaction</v>
      </c>
    </row>
    <row r="104" spans="30:30" ht="15" customHeight="1" x14ac:dyDescent="0.25">
      <c r="AD104" t="str">
        <v>Acceptance Criteria - Fill placement not exceeding 230mm</v>
      </c>
    </row>
    <row r="105" spans="30:30" ht="15" customHeight="1" x14ac:dyDescent="0.25">
      <c r="AD105" t="str">
        <v>Verifying Document - Visual, Site Photos and NDM check sheets
DN-QUA-QC-09 NDM Worksheet</v>
      </c>
    </row>
    <row r="106" spans="30:30" ht="15" customHeight="1" x14ac:dyDescent="0.25">
      <c r="AD106" t="str">
        <v>Frequency - Every layer</v>
      </c>
    </row>
    <row r="107" spans="30:30" ht="15" customHeight="1" x14ac:dyDescent="0.25">
      <c r="AD107" t="str">
        <v>Inspection Type (Visual, other) - Witness</v>
      </c>
    </row>
    <row r="108" spans="30:30" ht="15" customHeight="1" x14ac:dyDescent="0.25">
      <c r="AD108" t="str">
        <v>Inspection: Key - W</v>
      </c>
    </row>
    <row r="109" spans="30:30" ht="15" customHeight="1" x14ac:dyDescent="0.25">
      <c r="AD109" t="str">
        <v>Inspection: By (Role Key) - SE</v>
      </c>
    </row>
    <row r="110" spans="30:30" ht="15" customHeight="1" x14ac:dyDescent="0.25">
      <c r="AD110" t="str">
        <v>4.9 - Fill Compaction Testing Laboratory</v>
      </c>
    </row>
    <row r="111" spans="30:30" ht="15" customHeight="1" x14ac:dyDescent="0.25">
      <c r="AD111" t="str">
        <v>Inspection Point: Quality Control Activity - Project Spec Cl.15.6.12</v>
      </c>
    </row>
    <row r="112" spans="30:30" ht="15" customHeight="1" x14ac:dyDescent="0.25">
      <c r="AD112" t="str">
        <v>Specification Reference - Water Content
Standard Proctor and Wet Sieve.</v>
      </c>
    </row>
    <row r="113" spans="30:30" ht="15" customHeight="1" x14ac:dyDescent="0.25">
      <c r="AD113" t="str">
        <v>Acceptance Criteria - N/A</v>
      </c>
    </row>
    <row r="114" spans="30:30" ht="15" customHeight="1" x14ac:dyDescent="0.25">
      <c r="AD114" t="str">
        <v>Verifying Document - IANZ report</v>
      </c>
    </row>
    <row r="115" spans="30:30" ht="15" customHeight="1" x14ac:dyDescent="0.25">
      <c r="AD115" t="str">
        <v>Frequency - WC - 1 test per 400m3 with 2 tests minimum per day
MDD CHAR(AMP) WS - 1 test per 2000m3</v>
      </c>
    </row>
    <row r="116" spans="30:30" ht="15" customHeight="1" x14ac:dyDescent="0.25">
      <c r="AD116" t="str">
        <v>Inspection Type (Visual, other) - Witness</v>
      </c>
    </row>
    <row r="117" spans="30:30" ht="15" customHeight="1" x14ac:dyDescent="0.25">
      <c r="AD117" t="str">
        <v>Inspection: Key - W</v>
      </c>
    </row>
    <row r="118" spans="30:30" ht="15" customHeight="1" x14ac:dyDescent="0.25">
      <c r="AD118" t="str">
        <v>Inspection: By (Role Key) - SE</v>
      </c>
    </row>
    <row r="119" spans="30:30" ht="15" customHeight="1" x14ac:dyDescent="0.25">
      <c r="AD119" t="str">
        <v>4.1 - Fill Compaction Testing Site</v>
      </c>
    </row>
    <row r="120" spans="30:30" ht="15" customHeight="1" x14ac:dyDescent="0.25">
      <c r="AD120" t="str">
        <v>Inspection Point: Quality Control Activity -</v>
      </c>
    </row>
    <row r="121" spans="30:30" ht="15" customHeight="1" x14ac:dyDescent="0.25">
      <c r="AD121" t="str">
        <v>Specification Reference - Compaction test by plateau</v>
      </c>
    </row>
    <row r="122" spans="30:30" ht="15" customHeight="1" x14ac:dyDescent="0.25">
      <c r="AD122" t="str">
        <v>Acceptance Criteria - Plateau Testing  to determine true MDD value based on site conditions</v>
      </c>
    </row>
    <row r="123" spans="30:30" ht="15" customHeight="1" x14ac:dyDescent="0.25">
      <c r="AD123" t="str">
        <v>Verifying Document - DNZ Plateau Test work sheet</v>
      </c>
    </row>
    <row r="124" spans="30:30" ht="15" customHeight="1" x14ac:dyDescent="0.25">
      <c r="AD124" t="str">
        <v>Frequency - Daily</v>
      </c>
    </row>
    <row r="125" spans="30:30" ht="15" customHeight="1" x14ac:dyDescent="0.25">
      <c r="AD125" t="str">
        <v>Inspection Type (Visual, other) - Witness</v>
      </c>
    </row>
    <row r="126" spans="30:30" ht="15" customHeight="1" x14ac:dyDescent="0.25">
      <c r="AD126" t="str">
        <v>Inspection: Key - W</v>
      </c>
    </row>
    <row r="127" spans="30:30" ht="15" customHeight="1" x14ac:dyDescent="0.25">
      <c r="AD127" t="str">
        <v>Inspection: By (Role Key) - SE</v>
      </c>
    </row>
    <row r="128" spans="30:30" ht="15" customHeight="1" x14ac:dyDescent="0.25">
      <c r="AD128" t="str">
        <v>4.11 - Fill Compaction Testing Site</v>
      </c>
    </row>
    <row r="129" spans="30:30" ht="15" customHeight="1" x14ac:dyDescent="0.25">
      <c r="AD129" t="str">
        <v>Inspection Point: Quality Control Activity - Project Spec Cl.15.6.10, Project Spec Cl.15.6.12</v>
      </c>
    </row>
    <row r="130" spans="30:30" ht="15" customHeight="1" x14ac:dyDescent="0.25">
      <c r="AD130" t="str">
        <v>Specification Reference - NDM and OMC testing of fill material, Shear Vane</v>
      </c>
    </row>
    <row r="131" spans="30:30" ht="15" customHeight="1" x14ac:dyDescent="0.25">
      <c r="AD131" t="str">
        <v>Acceptance Criteria - Moisture Content: between-2% and +4% of OMC
Insitu Density: average of 98% of materials MDD over 5 consecutive tests. No single result less than 95%
Shear Vane 150kPa average for 10 consecutive readings with no result less than 120kPa (Cohesive soil only)</v>
      </c>
    </row>
    <row r="132" spans="30:30" ht="15" customHeight="1" x14ac:dyDescent="0.25">
      <c r="AD132" t="str">
        <v>Verifying Document - NDM Record Sheet 
DN-QUA-QC-09 NDM Worksheet
Shear Vane Sheet (Cohesive soil only)</v>
      </c>
    </row>
    <row r="133" spans="30:30" ht="15" customHeight="1" x14ac:dyDescent="0.25">
      <c r="AD133" t="str">
        <v>Frequency - NDM - 1 test per 200m3 of fill placed, and, a minimum of 5 tests per day
Shear Vane - 1 test per 100m3 and additional test at NDM location (Cohesive soil only)</v>
      </c>
    </row>
    <row r="134" spans="30:30" ht="15" customHeight="1" x14ac:dyDescent="0.25">
      <c r="AD134" t="str">
        <v>Inspection Type (Visual, other) - Witness</v>
      </c>
    </row>
    <row r="135" spans="30:30" ht="15" customHeight="1" x14ac:dyDescent="0.25">
      <c r="AD135" t="str">
        <v>Inspection: Key - W</v>
      </c>
    </row>
    <row r="136" spans="30:30" ht="15" customHeight="1" x14ac:dyDescent="0.25">
      <c r="AD136" t="str">
        <v>Inspection: By (Role Key) - SE</v>
      </c>
    </row>
    <row r="137" spans="30:30" ht="15" customHeight="1" x14ac:dyDescent="0.25">
      <c r="AD137" t="str">
        <v>4.12 - Fill Tolerances</v>
      </c>
    </row>
    <row r="138" spans="30:30" ht="15" customHeight="1" x14ac:dyDescent="0.25">
      <c r="AD138" t="str">
        <v>Inspection Point: Quality Control Activity - Project Spec Cl. 15.3.11</v>
      </c>
    </row>
    <row r="139" spans="30:30" ht="15" customHeight="1" x14ac:dyDescent="0.25">
      <c r="AD139" t="str">
        <v>Specification Reference - Survey of finished surface</v>
      </c>
    </row>
    <row r="140" spans="30:30" ht="15" customHeight="1" x14ac:dyDescent="0.25">
      <c r="AD140" t="str">
        <v>Acceptance Criteria - Tolerance of +-50mm</v>
      </c>
    </row>
    <row r="141" spans="30:30" ht="15" customHeight="1" x14ac:dyDescent="0.25">
      <c r="AD141" t="str">
        <v>Verifying Document - As-built</v>
      </c>
    </row>
    <row r="142" spans="30:30" ht="15" customHeight="1" x14ac:dyDescent="0.25">
      <c r="AD142" t="str">
        <v>Frequency - At Completion</v>
      </c>
    </row>
    <row r="143" spans="30:30" ht="15" customHeight="1" x14ac:dyDescent="0.25">
      <c r="AD143" t="str">
        <v>Inspection Type (Visual, other) - Witness</v>
      </c>
    </row>
    <row r="144" spans="30:30" ht="15" customHeight="1" x14ac:dyDescent="0.25">
      <c r="AD144" t="str">
        <v>Inspection: Key - W</v>
      </c>
    </row>
    <row r="145" spans="30:30" ht="15" customHeight="1" x14ac:dyDescent="0.25">
      <c r="AD145" t="str">
        <v>Inspection: By (Role Key) - SE/SV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2025-07-14T23:57:14Z</dcterms:modified>
</cp:coreProperties>
</file>