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8C18EB3-857E-4147-97B3-629486E876E2}" xr6:coauthVersionLast="47" xr6:coauthVersionMax="47" xr10:uidLastSave="{00000000-0000-0000-0000-000000000000}"/>
  <bookViews>
    <workbookView xWindow="630" yWindow="495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9" i="1" l="1"/>
  <c r="AM19" i="1"/>
  <c r="AL19" i="1"/>
  <c r="AK19" i="1"/>
  <c r="AJ19" i="1"/>
  <c r="AI19" i="1"/>
  <c r="AH19" i="1"/>
  <c r="AN18" i="1"/>
  <c r="AM18" i="1"/>
  <c r="AL18" i="1"/>
  <c r="AK18" i="1"/>
  <c r="AJ18" i="1"/>
  <c r="AI18" i="1"/>
  <c r="AH18" i="1"/>
  <c r="AN17" i="1"/>
  <c r="AM17" i="1"/>
  <c r="AL17" i="1"/>
  <c r="AK17" i="1"/>
  <c r="AJ17" i="1"/>
  <c r="AI17" i="1"/>
  <c r="AH17" i="1"/>
  <c r="AN16" i="1"/>
  <c r="AM16" i="1"/>
  <c r="AL16" i="1"/>
  <c r="AK16" i="1"/>
  <c r="AJ16" i="1"/>
  <c r="AI16" i="1"/>
  <c r="AH16" i="1"/>
  <c r="AN15" i="1"/>
  <c r="AM15" i="1"/>
  <c r="AL15" i="1"/>
  <c r="AK15" i="1"/>
  <c r="AJ15" i="1"/>
  <c r="AI15" i="1"/>
  <c r="AH15" i="1"/>
  <c r="AN14" i="1"/>
  <c r="AM14" i="1"/>
  <c r="AL14" i="1"/>
  <c r="AK14" i="1"/>
  <c r="AJ14" i="1"/>
  <c r="AI14" i="1"/>
  <c r="AH14" i="1"/>
  <c r="AN13" i="1"/>
  <c r="AM13" i="1"/>
  <c r="AL13" i="1"/>
  <c r="AK13" i="1"/>
  <c r="AJ13" i="1"/>
  <c r="AI13" i="1"/>
  <c r="AH13" i="1"/>
  <c r="AN12" i="1"/>
  <c r="AM12" i="1"/>
  <c r="AL12" i="1"/>
  <c r="AK12" i="1"/>
  <c r="AJ12" i="1"/>
  <c r="AI12" i="1"/>
  <c r="AH12" i="1"/>
  <c r="AN11" i="1"/>
  <c r="AM11" i="1"/>
  <c r="AL11" i="1"/>
  <c r="AK11" i="1"/>
  <c r="AJ11" i="1"/>
  <c r="AI11" i="1"/>
  <c r="AH11" i="1"/>
  <c r="AN10" i="1"/>
  <c r="AM10" i="1"/>
  <c r="AL10" i="1"/>
  <c r="AK10" i="1"/>
  <c r="AJ10" i="1"/>
  <c r="AI10" i="1"/>
  <c r="AH10" i="1"/>
  <c r="AN9" i="1"/>
  <c r="AM9" i="1"/>
  <c r="AL9" i="1"/>
  <c r="AK9" i="1"/>
  <c r="AJ9" i="1"/>
  <c r="AI9" i="1"/>
  <c r="AH9" i="1"/>
  <c r="AN8" i="1"/>
  <c r="AM8" i="1"/>
  <c r="AL8" i="1"/>
  <c r="AK8" i="1"/>
  <c r="AJ8" i="1"/>
  <c r="AI8" i="1"/>
  <c r="AH8" i="1"/>
  <c r="AN7" i="1"/>
  <c r="AM7" i="1"/>
  <c r="AL7" i="1"/>
  <c r="AK7" i="1"/>
  <c r="AJ7" i="1"/>
  <c r="AI7" i="1"/>
  <c r="AH7" i="1"/>
  <c r="AN6" i="1"/>
  <c r="AM6" i="1"/>
  <c r="AL6" i="1"/>
  <c r="AK6" i="1"/>
  <c r="AJ6" i="1"/>
  <c r="AI6" i="1"/>
  <c r="AH6" i="1"/>
  <c r="AN5" i="1"/>
  <c r="AM5" i="1"/>
  <c r="AL5" i="1"/>
  <c r="AK5" i="1"/>
  <c r="AJ5" i="1"/>
  <c r="AI5" i="1"/>
  <c r="AH5" i="1"/>
  <c r="AN4" i="1"/>
  <c r="AM4" i="1"/>
  <c r="AL4" i="1"/>
  <c r="AK4" i="1"/>
  <c r="AJ4" i="1"/>
  <c r="AI4" i="1"/>
  <c r="AH4" i="1"/>
  <c r="AN3" i="1"/>
  <c r="AM3" i="1"/>
  <c r="AL3" i="1"/>
  <c r="AK3" i="1"/>
  <c r="AJ3" i="1"/>
  <c r="AI3" i="1"/>
  <c r="AH3" i="1"/>
  <c r="CI7" i="1"/>
  <c r="CH7" i="1"/>
  <c r="CG7" i="1"/>
  <c r="CF7" i="1"/>
  <c r="CE7" i="1"/>
  <c r="CD7" i="1"/>
  <c r="CC7" i="1"/>
  <c r="CB7" i="1"/>
  <c r="CI6" i="1"/>
  <c r="CH6" i="1"/>
  <c r="CG6" i="1"/>
  <c r="CF6" i="1"/>
  <c r="CE6" i="1"/>
  <c r="CD6" i="1"/>
  <c r="CC6" i="1"/>
  <c r="CB6" i="1"/>
  <c r="CI5" i="1"/>
  <c r="CH5" i="1"/>
  <c r="CG5" i="1"/>
  <c r="CF5" i="1"/>
  <c r="CE5" i="1"/>
  <c r="CD5" i="1"/>
  <c r="CC5" i="1"/>
  <c r="CB5" i="1"/>
  <c r="CI4" i="1"/>
  <c r="CH4" i="1"/>
  <c r="CG4" i="1"/>
  <c r="CF4" i="1"/>
  <c r="CE4" i="1"/>
  <c r="CD4" i="1"/>
  <c r="CC4" i="1"/>
  <c r="CB4" i="1"/>
  <c r="CI3" i="1"/>
  <c r="CH3" i="1"/>
  <c r="CG3" i="1"/>
  <c r="CF3" i="1"/>
  <c r="CE3" i="1"/>
  <c r="CD3" i="1"/>
  <c r="CC3" i="1"/>
  <c r="CB3" i="1"/>
  <c r="CK2" i="1" a="1"/>
  <c r="CK2" i="1" s="1"/>
  <c r="BP2" i="1" a="1"/>
  <c r="BP2" i="1" s="1"/>
  <c r="CB2" i="1"/>
  <c r="CI2" i="1"/>
  <c r="CH2" i="1"/>
  <c r="CG2" i="1"/>
  <c r="CF2" i="1"/>
  <c r="CE2" i="1"/>
  <c r="CD2" i="1"/>
  <c r="CC2" i="1"/>
  <c r="BN14" i="1"/>
  <c r="BM14" i="1"/>
  <c r="BL14" i="1"/>
  <c r="BK14" i="1"/>
  <c r="BJ14" i="1"/>
  <c r="BI14" i="1"/>
  <c r="BH14" i="1"/>
  <c r="BG14" i="1"/>
  <c r="BN13" i="1"/>
  <c r="BM13" i="1"/>
  <c r="BL13" i="1"/>
  <c r="BK13" i="1"/>
  <c r="BJ13" i="1"/>
  <c r="BI13" i="1"/>
  <c r="BH13" i="1"/>
  <c r="BG13" i="1"/>
  <c r="BN12" i="1"/>
  <c r="BM12" i="1"/>
  <c r="BL12" i="1"/>
  <c r="BK12" i="1"/>
  <c r="BJ12" i="1"/>
  <c r="BI12" i="1"/>
  <c r="BH12" i="1"/>
  <c r="BG12" i="1"/>
  <c r="BN11" i="1"/>
  <c r="BM11" i="1"/>
  <c r="BL11" i="1"/>
  <c r="BK11" i="1"/>
  <c r="BJ11" i="1"/>
  <c r="BI11" i="1"/>
  <c r="BH11" i="1"/>
  <c r="BG11" i="1"/>
  <c r="BN10" i="1"/>
  <c r="BM10" i="1"/>
  <c r="BL10" i="1"/>
  <c r="BK10" i="1"/>
  <c r="BJ10" i="1"/>
  <c r="BI10" i="1"/>
  <c r="BH10" i="1"/>
  <c r="BG10" i="1"/>
  <c r="BN9" i="1"/>
  <c r="BM9" i="1"/>
  <c r="BL9" i="1"/>
  <c r="BK9" i="1"/>
  <c r="BJ9" i="1"/>
  <c r="BI9" i="1"/>
  <c r="BH9" i="1"/>
  <c r="BG9" i="1"/>
  <c r="BN8" i="1"/>
  <c r="BM8" i="1"/>
  <c r="BL8" i="1"/>
  <c r="BK8" i="1"/>
  <c r="BJ8" i="1"/>
  <c r="BI8" i="1"/>
  <c r="BH8" i="1"/>
  <c r="BG8" i="1"/>
  <c r="BN7" i="1"/>
  <c r="BM7" i="1"/>
  <c r="BL7" i="1"/>
  <c r="BK7" i="1"/>
  <c r="BJ7" i="1"/>
  <c r="BI7" i="1"/>
  <c r="BH7" i="1"/>
  <c r="BG7" i="1"/>
  <c r="BN6" i="1"/>
  <c r="BM6" i="1"/>
  <c r="BL6" i="1"/>
  <c r="BK6" i="1"/>
  <c r="BJ6" i="1"/>
  <c r="BI6" i="1"/>
  <c r="BH6" i="1"/>
  <c r="BG6" i="1"/>
  <c r="BN5" i="1"/>
  <c r="BM5" i="1"/>
  <c r="BL5" i="1"/>
  <c r="BK5" i="1"/>
  <c r="BJ5" i="1"/>
  <c r="BI5" i="1"/>
  <c r="BH5" i="1"/>
  <c r="BG5" i="1"/>
  <c r="BN4" i="1"/>
  <c r="BM4" i="1"/>
  <c r="BL4" i="1"/>
  <c r="BK4" i="1"/>
  <c r="BJ4" i="1"/>
  <c r="BI4" i="1"/>
  <c r="BH4" i="1"/>
  <c r="BG4" i="1"/>
  <c r="BN3" i="1"/>
  <c r="BM3" i="1"/>
  <c r="BL3" i="1"/>
  <c r="BK3" i="1"/>
  <c r="BJ3" i="1"/>
  <c r="BI3" i="1"/>
  <c r="BH3" i="1"/>
  <c r="BG3" i="1"/>
  <c r="BG2" i="1"/>
  <c r="BH2" i="1"/>
  <c r="BI2" i="1"/>
  <c r="BJ2" i="1"/>
  <c r="BK2" i="1"/>
  <c r="BL2" i="1"/>
  <c r="BM2" i="1"/>
  <c r="BN2" i="1"/>
  <c r="AL2" i="1"/>
  <c r="AN2" i="1"/>
  <c r="AM2" i="1"/>
  <c r="AK2" i="1"/>
  <c r="AJ2" i="1"/>
  <c r="AI2" i="1"/>
  <c r="AH2" i="1"/>
  <c r="L2" i="1"/>
  <c r="R2" i="1"/>
  <c r="Q2" i="1"/>
  <c r="P2" i="1"/>
  <c r="O2" i="1"/>
  <c r="N2" i="1"/>
  <c r="M2" i="1"/>
  <c r="AP2" i="1" l="1" a="1"/>
  <c r="AP2" i="1" s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<sst xmlns="http://schemas.openxmlformats.org/spreadsheetml/2006/main" count="276" uniqueCount="144">
  <si>
    <t>Prior to commencement.</t>
  </si>
  <si>
    <t>Document Review</t>
  </si>
  <si>
    <t>Design</t>
  </si>
  <si>
    <t>Survey Setout</t>
  </si>
  <si>
    <t>Survey</t>
  </si>
  <si>
    <t>Survey Receipt.</t>
  </si>
  <si>
    <t>QA FORM</t>
  </si>
  <si>
    <t>FH concrete QA sheet. Concrete delivery  Dockets kept as record</t>
  </si>
  <si>
    <t>Inprocess Inspection</t>
  </si>
  <si>
    <t>Photos</t>
  </si>
  <si>
    <t>H</t>
  </si>
  <si>
    <t>Site Engineer</t>
  </si>
  <si>
    <t>Setout Kerb Alignment required to construct to design</t>
  </si>
  <si>
    <t>Each Site</t>
  </si>
  <si>
    <t>Concrete Infill</t>
  </si>
  <si>
    <t>Site Set out</t>
  </si>
  <si>
    <t>Surveyor</t>
  </si>
  <si>
    <t>Every site</t>
  </si>
  <si>
    <t>Site Set out as per construction plan provided with GPS location and 3D model provided by designers. Site set out inspected with designers/MSQA and client ensure criteria is acceptable.</t>
  </si>
  <si>
    <t xml:space="preserve">Mandatory HOLD POINT - </t>
  </si>
  <si>
    <t>Onsite records/photos</t>
  </si>
  <si>
    <t>Kerb CHAR(AMP) Channel</t>
  </si>
  <si>
    <t xml:space="preserve">TDM Technical Standards - KC0001_x000D_
</t>
  </si>
  <si>
    <t>Every 10m for Scalar</t>
  </si>
  <si>
    <t xml:space="preserve">Subgrade CBR &gt; 5  </t>
  </si>
  <si>
    <t>In process Inspection</t>
  </si>
  <si>
    <t xml:space="preserve">Scalar Sheet </t>
  </si>
  <si>
    <t>Every 10m for Clegg</t>
  </si>
  <si>
    <t>Kerb CHAR(AMP) Channel to be laid using basalt kerb hand-laid on compacted GAP40. _x000D_
Thickness - 100mm on Footpath / 300mm on roads_x000D_
CVI  &gt; 25</t>
  </si>
  <si>
    <t>Clegg Sheet_x000D_
Photos</t>
  </si>
  <si>
    <t>Kerb Setout</t>
  </si>
  <si>
    <t>Site Setout as per construction drawings and heights and falls verified</t>
  </si>
  <si>
    <t>KCHAR(AMP)C Pre-pour Checklist</t>
  </si>
  <si>
    <t>Site Engineer / MSQA</t>
  </si>
  <si>
    <t>Channel Material</t>
  </si>
  <si>
    <t xml:space="preserve">Concrete Strength 20MPa @28 Days </t>
  </si>
  <si>
    <t>Concrete Docket</t>
  </si>
  <si>
    <t>Channel Level</t>
  </si>
  <si>
    <t>TDM Technical Standards - KC0001</t>
  </si>
  <si>
    <t>Channels must be laid to flow water in the direction of the nearest cesspit in a manner such that no water ponds and match existing road level</t>
  </si>
  <si>
    <t xml:space="preserve">Footpaths </t>
  </si>
  <si>
    <t>TDM Technical Standards - FP0001</t>
  </si>
  <si>
    <t>10m intervals</t>
  </si>
  <si>
    <t>Subgrade CBR &gt; 3</t>
  </si>
  <si>
    <t xml:space="preserve">Concrete Footpaths </t>
  </si>
  <si>
    <t>10m Intervals</t>
  </si>
  <si>
    <t>Basecourse - 100mm min. thickness     _x000D_
Clegg CIV &gt; 12 (frequency every 3m or minimum 4 spots per pour - excluding PX)_x000D_
_x000D_
Concrete Strength 20 MPa @ 28 days. _x000D_
4kg/m3 black oxide with broom finish or black oxide exposed (shall match to existing)_x000D_
_x000D_
Standard Footpath - 100mm thick_x000D_
Heavy Duty - 150mm thick</t>
  </si>
  <si>
    <t>Clegg Sheet, photos. Concrete Plant Docket</t>
  </si>
  <si>
    <t xml:space="preserve">AC Footpaths </t>
  </si>
  <si>
    <t>TDM Technical Standards - FP0003</t>
  </si>
  <si>
    <t xml:space="preserve">Subgrade -(CBR &gt; 3)_x000D_
Basecourse - 150mm min. thickness GAP40    _x000D_
Clegg CIV &gt; 27_x000D_
DG10/Fine asphalt mix used                                                  </t>
  </si>
  <si>
    <t>Pram Crossing</t>
  </si>
  <si>
    <t xml:space="preserve">Visual </t>
  </si>
  <si>
    <t>TDM Technical Standards - FP006</t>
  </si>
  <si>
    <t>Each Crossing</t>
  </si>
  <si>
    <t xml:space="preserve">Tactile indicators shall be aligned such as warning tiles are perpendicular to the line of crossing. _x000D_
Tactiles Directional CHAR(AMP) warning - 60mm; 600mm flares;width as per design;_x000D_
Slope no greater than 1:12 where practicably possible_x000D_
Clegg CIV &gt; 12 </t>
  </si>
  <si>
    <t>Service Covers and Street Furniture</t>
  </si>
  <si>
    <t>AT Contract Specification 14000</t>
  </si>
  <si>
    <t>Everysite</t>
  </si>
  <si>
    <t xml:space="preserve">Service covers to be adjusted to new surface levels. Ensure no damage is done to street furniture in the vicinity while carrying out works. </t>
  </si>
  <si>
    <t>Nil</t>
  </si>
  <si>
    <t>As built information</t>
  </si>
  <si>
    <t>Drawings</t>
  </si>
  <si>
    <t>As-builts to be in accordance with Chapter 24, clause 24.3 of ATCOP.</t>
  </si>
  <si>
    <t>Every Site</t>
  </si>
  <si>
    <t>As built drawings</t>
  </si>
  <si>
    <t>In Process Inspection</t>
  </si>
  <si>
    <t>Asbuilt records</t>
  </si>
  <si>
    <t>Site Engineer CHAR(AMP) PM</t>
  </si>
  <si>
    <t>RAMM DATA</t>
  </si>
  <si>
    <t>RAMM DATA SHEET</t>
  </si>
  <si>
    <t>RAMM SHEET</t>
  </si>
  <si>
    <t>RAMM Sheet</t>
  </si>
  <si>
    <t>Kerb</t>
  </si>
  <si>
    <t>TDM Technical Standards - IS0001 CHAR(AMP) IS0002</t>
  </si>
  <si>
    <t>Kerb to be laid using precast hand-laid</t>
  </si>
  <si>
    <t>FH Concrete QA sheet_x000D_
Photos</t>
  </si>
  <si>
    <t>3A</t>
  </si>
  <si>
    <t>In-Situ_x000D_
Concrete Island</t>
  </si>
  <si>
    <t>TDM Technical Standards - IS0001</t>
  </si>
  <si>
    <t>Kerb to be laid using  precast hand-laid on compacted basecourse. Gaps between kerbs shall be no larger that 10mm_x000D_
CVI  &gt; 12</t>
  </si>
  <si>
    <t>150/180mm depth of 20MPa Concrete_x000D_
Surface finish to confirm with Engineer's Rep_x000D_
Cross Fall of 2% or max rise in centre of 180mm</t>
  </si>
  <si>
    <t>FH Concrete QA sheet. _x000D_
Concrete Delivery Dockets</t>
  </si>
  <si>
    <t>As-built records</t>
  </si>
  <si>
    <t>Supervisor and Engineer</t>
  </si>
  <si>
    <t>Permits</t>
  </si>
  <si>
    <t xml:space="preserve">Obtain Permits </t>
  </si>
  <si>
    <t>As required</t>
  </si>
  <si>
    <t>Authorisation to work, dig permit and service provider permits</t>
  </si>
  <si>
    <t xml:space="preserve">This ITP signed </t>
  </si>
  <si>
    <t xml:space="preserve">Ensure that Design is approved and Drawings are of the latest revision </t>
  </si>
  <si>
    <t>Prior to commencement</t>
  </si>
  <si>
    <t>Check Drawing Register</t>
  </si>
  <si>
    <t>Survey Setout (1)</t>
  </si>
  <si>
    <t>Setout ducting alignment and EOS FL depths. Setout and mark all known services along the cable corridor.</t>
  </si>
  <si>
    <t xml:space="preserve">Prior to commencement </t>
  </si>
  <si>
    <t>Consistency with Drawings and Specifiactions</t>
  </si>
  <si>
    <t>Survey Records</t>
  </si>
  <si>
    <t>Survey Setout (2)</t>
  </si>
  <si>
    <t>Confirm with Engineer on site the exact location of all posts, foundations, signs, cable chambers, cable ducts, loops and loop termination boxes( Toby boxes) before installation.</t>
  </si>
  <si>
    <t>Visual Inspection</t>
  </si>
  <si>
    <t>Photos / Engineers approval documentation</t>
  </si>
  <si>
    <t>Locate existing services by hand digging/ hydrovac</t>
  </si>
  <si>
    <t>W</t>
  </si>
  <si>
    <t>Ensure all services conflicting with the line of trench has been exposed by hand digging or hydro excavation</t>
  </si>
  <si>
    <t>Prior to Installation</t>
  </si>
  <si>
    <t>Potholing</t>
  </si>
  <si>
    <t xml:space="preserve">All conflicts have been located and survey as built recorded </t>
  </si>
  <si>
    <t xml:space="preserve">Digging/Excavating Control Checklist </t>
  </si>
  <si>
    <t>Material Compliance (1)</t>
  </si>
  <si>
    <t>Ensure duct pipes and poles are as per drawings and specification</t>
  </si>
  <si>
    <t>Upon delivery to site</t>
  </si>
  <si>
    <t>Ensure delivery docket matches materials</t>
  </si>
  <si>
    <t>Delivery Docket</t>
  </si>
  <si>
    <t>Material Compliance (2)</t>
  </si>
  <si>
    <t xml:space="preserve">Ensure all concrete used is 20MPa mix </t>
  </si>
  <si>
    <t>Trenching</t>
  </si>
  <si>
    <t>Inspect trench profile to ensure walls vertical, widths is 300mm max (single ducts). Ensure trench depth is sufficient to provide 1000mm cover to duct when under berm/footpath (1500mm cover when under road crossing - non motorway/expressway)</t>
  </si>
  <si>
    <t xml:space="preserve">Photos </t>
  </si>
  <si>
    <t>Ensure trench is cut in a manner that will ensure ducts are layed at correct depths,grades and alignment as per design dwgs</t>
  </si>
  <si>
    <t>Measure</t>
  </si>
  <si>
    <t>Ensure trench alignment  and levels match the design drawings</t>
  </si>
  <si>
    <t>Dipsheet CHAR(AMP) Photos</t>
  </si>
  <si>
    <t>Duct Installation</t>
  </si>
  <si>
    <t>Place proposed ducts in locations where required. Draw wire tapes required and cap ducts where required to prevent ingress of material into duct.</t>
  </si>
  <si>
    <t>Visual inspection</t>
  </si>
  <si>
    <t xml:space="preserve">Ensure minimum spacing of ducts requirements are met as per design dwgs and ATCop min spacing tables </t>
  </si>
  <si>
    <t>Asbuilt Survey</t>
  </si>
  <si>
    <t>20m Intervals</t>
  </si>
  <si>
    <t>Bedding</t>
  </si>
  <si>
    <t xml:space="preserve">Lay min. 100mm pit sand or finer for bedding and haunching </t>
  </si>
  <si>
    <t xml:space="preserve">Warning Tape </t>
  </si>
  <si>
    <t xml:space="preserve">Ensure warning tape gets installed 300mm above duct pipe for all new ducting lines. </t>
  </si>
  <si>
    <t>Traffic signal pole erection</t>
  </si>
  <si>
    <t>Ensure Design engineer as inspected pole locations prior to proceeding</t>
  </si>
  <si>
    <t>Per pole</t>
  </si>
  <si>
    <t>Sign off by design engineer</t>
  </si>
  <si>
    <t>Engineer sign off</t>
  </si>
  <si>
    <t>Ensure Pot hole is as per design with required depths and widths</t>
  </si>
  <si>
    <t>Ensure Poles are plumb and within design tolerances</t>
  </si>
  <si>
    <t>As-builts CHAR(AMP) CCHAR(AMP)I Diagram</t>
  </si>
  <si>
    <t>As-built as per ATOC requirements</t>
  </si>
  <si>
    <t>At the completion of the Lot of work</t>
  </si>
  <si>
    <t>Asbuilt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</si>
</sst>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CK127"/>
  <sheetViews>
    <sheetView tabSelected="1" topLeftCell="U103" workbookViewId="0">
      <selection activeCell="AP2" sqref="AP2:AP127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5.5703125" customWidth="1"/>
    <col min="19" max="19" width="17.140625" customWidth="1"/>
    <col min="20" max="20" width="61.140625" customWidth="1"/>
    <col min="21" max="21" width="3.28515625" customWidth="1"/>
    <col min="22" max="22" width="2.28515625" customWidth="1"/>
    <col min="23" max="23" width="8" customWidth="1"/>
    <col min="24" max="24" width="6.42578125" customWidth="1"/>
    <col min="25" max="25" width="5.28515625" customWidth="1"/>
    <col min="26" max="26" width="4.42578125" customWidth="1"/>
    <col min="27" max="27" width="5.85546875" customWidth="1"/>
    <col min="28" max="28" width="5.42578125" customWidth="1"/>
    <col min="29" max="29" width="4.85546875" customWidth="1"/>
    <col min="30" max="30" width="5.140625" customWidth="1"/>
    <col min="31" max="32" width="5.42578125" customWidth="1"/>
    <col min="42" max="42" width="54.42578125" customWidth="1"/>
    <col min="43" max="43" width="4.42578125" customWidth="1"/>
    <col min="44" max="44" width="3.85546875" customWidth="1"/>
    <col min="45" max="45" width="4" customWidth="1"/>
    <col min="46" max="46" width="2.140625" customWidth="1"/>
    <col min="47" max="47" width="4.5703125" customWidth="1"/>
    <col min="48" max="48" width="5.7109375" customWidth="1"/>
    <col min="49" max="49" width="4.85546875" customWidth="1"/>
    <col min="50" max="50" width="5.140625" customWidth="1"/>
    <col min="51" max="51" width="5.85546875" customWidth="1"/>
    <col min="52" max="52" width="5" customWidth="1"/>
    <col min="53" max="53" width="6.140625" customWidth="1"/>
    <col min="54" max="54" width="4.7109375" customWidth="1"/>
    <col min="55" max="55" width="5" customWidth="1"/>
    <col min="56" max="56" width="5.7109375" customWidth="1"/>
    <col min="57" max="57" width="3.7109375" customWidth="1"/>
    <col min="68" max="68" width="56.85546875" customWidth="1"/>
    <col min="89" max="89" width="57.85546875" customWidth="1"/>
  </cols>
  <sheetData>
    <row r="1" spans="1:8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W1" s="2"/>
      <c r="X1" s="2"/>
      <c r="Y1" s="2"/>
      <c r="Z1" s="2"/>
      <c r="AA1" s="2"/>
      <c r="AB1" s="2"/>
      <c r="AC1" s="2"/>
      <c r="AD1" s="2"/>
      <c r="AH1" s="3"/>
      <c r="AI1" s="3"/>
      <c r="AJ1" s="3"/>
      <c r="AK1" s="3"/>
      <c r="AL1" s="3"/>
      <c r="AM1" s="3"/>
      <c r="AN1" s="3"/>
      <c r="AV1" s="2"/>
      <c r="AW1" s="2"/>
      <c r="AX1" s="2"/>
      <c r="AY1" s="2"/>
      <c r="AZ1" s="2"/>
      <c r="BA1" s="2"/>
      <c r="BB1" s="2"/>
      <c r="BC1" s="2"/>
      <c r="BD1" s="2"/>
      <c r="BG1" s="3"/>
      <c r="BH1" s="3"/>
      <c r="BI1" s="3"/>
      <c r="BJ1" s="3"/>
      <c r="BK1" s="3"/>
      <c r="BL1" s="3"/>
      <c r="BM1" s="3"/>
      <c r="BN1" s="3"/>
      <c r="BR1" s="2"/>
      <c r="BS1" s="2"/>
      <c r="BT1" s="2"/>
      <c r="BU1" s="2"/>
      <c r="BV1" s="2"/>
      <c r="BW1" s="2"/>
      <c r="BX1" s="2"/>
      <c r="BY1" s="2"/>
      <c r="BZ1" s="2"/>
      <c r="CB1" s="3"/>
      <c r="CC1" s="3"/>
      <c r="CD1" s="3"/>
      <c r="CE1" s="3"/>
      <c r="CF1" s="3"/>
      <c r="CG1" s="3"/>
      <c r="CH1" s="3"/>
      <c r="CI1" s="3"/>
    </row>
    <row r="2" spans="1:89" ht="15" customHeight="1" x14ac:dyDescent="0.25">
      <c r="E2" s="1"/>
      <c r="F2" s="1"/>
      <c r="G2" s="1"/>
      <c r="H2" s="1"/>
      <c r="L2" t="str">
        <f>A2&amp;" - "&amp;B2</f>
        <v xml:space="preserve"> - </v>
      </c>
      <c r="M2" t="str">
        <f>"VERIFICATION ACTIVITY: "&amp;C2</f>
        <v xml:space="preserve">VERIFICATION ACTIVITY: </v>
      </c>
      <c r="N2" t="str">
        <f>"METHODS OR REFERENCE: "&amp;D2</f>
        <v xml:space="preserve">METHODS OR REFERENCE: </v>
      </c>
      <c r="O2" t="str">
        <f>"FREQUENCY: "&amp;E2</f>
        <v xml:space="preserve">FREQUENCY: </v>
      </c>
      <c r="P2" t="str">
        <f>"ACCEPTANCE CRITERIA: "&amp;F2</f>
        <v xml:space="preserve">ACCEPTANCE CRITERIA: </v>
      </c>
      <c r="Q2" t="str">
        <f>"HOLD POINT: "&amp;G2</f>
        <v xml:space="preserve">HOLD POINT: </v>
      </c>
      <c r="R2" t="str">
        <f>"RECORDS: "&amp;H2</f>
        <v xml:space="preserve">RECORDS: </v>
      </c>
      <c r="T2" t="str" cm="1">
        <f t="array" ref="T2:T8">_xlfn.FILTERXML("&lt;t&gt;&lt;s&gt;"&amp;_xlfn.TEXTJOIN("&lt;/s&gt;&lt;s&gt;",,L2:R40)&amp;"&lt;/s&gt;&lt;/t&gt;","//s")</f>
        <v>-</v>
      </c>
      <c r="W2">
        <v>1</v>
      </c>
      <c r="X2" t="s">
        <v>85</v>
      </c>
      <c r="Y2" t="s">
        <v>10</v>
      </c>
      <c r="Z2" t="s">
        <v>86</v>
      </c>
      <c r="AA2" s="1" t="s">
        <v>87</v>
      </c>
      <c r="AB2" s="1" t="s">
        <v>1</v>
      </c>
      <c r="AC2" s="1" t="s">
        <v>88</v>
      </c>
      <c r="AD2" s="1" t="s">
        <v>89</v>
      </c>
      <c r="AH2" t="str">
        <f>W2&amp;" - "&amp;X2</f>
        <v>1 - Permits</v>
      </c>
      <c r="AI2" t="str">
        <f>"ACTION (Hold, Monitor, Witness): "&amp;Y2</f>
        <v>ACTION (Hold, Monitor, Witness): H</v>
      </c>
      <c r="AJ2" t="str">
        <f>"DETAIL: "&amp;Z2</f>
        <v xml:space="preserve">DETAIL: Obtain Permits </v>
      </c>
      <c r="AK2" t="str">
        <f>"FREQUENCY: "&amp;AA2</f>
        <v>FREQUENCY: As required</v>
      </c>
      <c r="AL2" t="str">
        <f>"INSPECTION / TEST METHOD (Submission, Visual Inspection, Testing, Measurement, Review): "&amp;AB2</f>
        <v>INSPECTION / TEST METHOD (Submission, Visual Inspection, Testing, Measurement, Review): Document Review</v>
      </c>
      <c r="AM2" t="str">
        <f>"CONFORMANCE CRITERIA: "&amp;AC2</f>
        <v>CONFORMANCE CRITERIA: Authorisation to work, dig permit and service provider permits</v>
      </c>
      <c r="AN2" t="str">
        <f>"RECORDS: "&amp;AD2</f>
        <v xml:space="preserve">RECORDS: This ITP signed </v>
      </c>
      <c r="AP2" t="str" cm="1">
        <f t="array" ref="AP2:AP127">_xlfn.FILTERXML("&lt;t&gt;&lt;s&gt;"&amp;_xlfn.TEXTJOIN("&lt;/s&gt;&lt;s&gt;",,AH2:AN40)&amp;"&lt;/s&gt;&lt;/t&gt;","//s")</f>
        <v>1 - Permits</v>
      </c>
      <c r="AW2" t="s">
        <v>15</v>
      </c>
      <c r="AX2" t="s">
        <v>16</v>
      </c>
      <c r="AY2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t="s">
        <v>11</v>
      </c>
      <c r="BG2" t="str">
        <f>AW2</f>
        <v>Site Set out</v>
      </c>
      <c r="BH2" t="str">
        <f>"VERIFICATION ACTIVITY: "&amp;AX2</f>
        <v>VERIFICATION ACTIVITY: Surveyor</v>
      </c>
      <c r="BI2" t="str">
        <f>"METHODS OR REFERENCE: "&amp;AY2</f>
        <v>METHODS OR REFERENCE: Surveyor</v>
      </c>
      <c r="BJ2" t="str">
        <f>"FREQUENCY: "&amp;AZ2</f>
        <v>FREQUENCY: Every site</v>
      </c>
      <c r="BK2" t="str">
        <f>"ACCEPTANCE CRITERIA: "&amp;BA2</f>
        <v>ACCEPTANCE CRITERIA: Site Set out as per construction plan provided with GPS location and 3D model provided by designers. Site set out inspected with designers/MSQA and client ensure criteria is acceptable.</v>
      </c>
      <c r="BL2" t="str">
        <f>"HOLD POINT: "&amp;BB2</f>
        <v xml:space="preserve">HOLD POINT: Mandatory HOLD POINT - </v>
      </c>
      <c r="BM2" t="str">
        <f>"RECORDS: "&amp;BC2</f>
        <v>RECORDS: Onsite records/photos</v>
      </c>
      <c r="BN2" t="str">
        <f>"ONSITE RESPONSIBILITY: "&amp;BD2</f>
        <v>ONSITE RESPONSIBILITY: Site Engineer</v>
      </c>
      <c r="BP2" t="str" cm="1">
        <f t="array" ref="BP2:BP105">_xlfn.FILTERXML("&lt;t&gt;&lt;s&gt;"&amp;_xlfn.TEXTJOIN("&lt;/s&gt;&lt;s&gt;",,BG2:BN40)&amp;"&lt;/s&gt;&lt;/t&gt;","//s")</f>
        <v>Site Set out</v>
      </c>
      <c r="BR2">
        <v>1</v>
      </c>
      <c r="BS2" t="s">
        <v>73</v>
      </c>
      <c r="BT2" t="s">
        <v>6</v>
      </c>
      <c r="BU2" t="s">
        <v>74</v>
      </c>
      <c r="BV2" t="s">
        <v>17</v>
      </c>
      <c r="BW2" t="s">
        <v>75</v>
      </c>
      <c r="BX2" t="s">
        <v>25</v>
      </c>
      <c r="BY2" s="1" t="s">
        <v>76</v>
      </c>
      <c r="BZ2" t="s">
        <v>11</v>
      </c>
      <c r="CB2" t="str">
        <f>BR2&amp;" - "&amp;BS2</f>
        <v>1 - Kerb</v>
      </c>
      <c r="CC2" t="str">
        <f>"VERIFICATION ACTIVITY: "&amp;BT2</f>
        <v>VERIFICATION ACTIVITY: QA FORM</v>
      </c>
      <c r="CD2" t="str">
        <f>"METHODS OR REFERENCE: "&amp;BU2</f>
        <v>METHODS OR REFERENCE: TDM Technical Standards - IS0001 CHAR(AMP) IS0002</v>
      </c>
      <c r="CE2" t="str">
        <f>"FREQUENCY: "&amp;BV2</f>
        <v>FREQUENCY: Every site</v>
      </c>
      <c r="CF2" t="str">
        <f>"ACCEPTANCE CRITERIA: "&amp;BW2</f>
        <v>ACCEPTANCE CRITERIA: Kerb to be laid using precast hand-laid</v>
      </c>
      <c r="CG2" t="str">
        <f>"HOLD POINT: "&amp;BX2</f>
        <v>HOLD POINT: In process Inspection</v>
      </c>
      <c r="CH2" t="str">
        <f>"RECORDS: "&amp;BY2</f>
        <v>RECORDS: FH Concrete QA sheet_x000D_
Photos</v>
      </c>
      <c r="CI2" t="str">
        <f>"ONSITE RESPONSIBILITY: "&amp;BZ2</f>
        <v>ONSITE RESPONSIBILITY: Site Engineer</v>
      </c>
      <c r="CK2" t="str" cm="1">
        <f t="array" ref="CK2:CK49">_xlfn.FILTERXML("&lt;t&gt;&lt;s&gt;"&amp;_xlfn.TEXTJOIN("&lt;/s&gt;&lt;s&gt;",,CB2:CI40)&amp;"&lt;/s&gt;&lt;/t&gt;","//s")</f>
        <v>1 - Kerb</v>
      </c>
    </row>
    <row r="3" spans="1:89" ht="15" customHeight="1" x14ac:dyDescent="0.25">
      <c r="F3" s="1"/>
      <c r="G3" s="1"/>
      <c r="H3" s="1"/>
      <c r="T3" t="str">
        <v>VERIFICATION ACTIVITY:</v>
      </c>
      <c r="W3">
        <v>2</v>
      </c>
      <c r="X3" t="s">
        <v>2</v>
      </c>
      <c r="Y3" t="s">
        <v>10</v>
      </c>
      <c r="Z3" t="s">
        <v>90</v>
      </c>
      <c r="AA3" t="s">
        <v>91</v>
      </c>
      <c r="AB3" t="s">
        <v>1</v>
      </c>
      <c r="AC3" s="1"/>
      <c r="AD3" t="s">
        <v>92</v>
      </c>
      <c r="AH3" t="str">
        <f t="shared" ref="AH3:AH19" si="0">W3&amp;" - "&amp;X3</f>
        <v>2 - Design</v>
      </c>
      <c r="AI3" t="str">
        <f t="shared" ref="AI3:AI19" si="1">"ACTION (Hold, Monitor, Witness): "&amp;Y3</f>
        <v>ACTION (Hold, Monitor, Witness): H</v>
      </c>
      <c r="AJ3" t="str">
        <f t="shared" ref="AJ3:AJ19" si="2">"DETAIL: "&amp;Z3</f>
        <v xml:space="preserve">DETAIL: Ensure that Design is approved and Drawings are of the latest revision </v>
      </c>
      <c r="AK3" t="str">
        <f t="shared" ref="AK3:AK19" si="3">"FREQUENCY: "&amp;AA3</f>
        <v>FREQUENCY: Prior to commencement</v>
      </c>
      <c r="AL3" t="str">
        <f t="shared" ref="AL3:AL19" si="4">"INSPECTION / TEST METHOD (Submission, Visual Inspection, Testing, Measurement, Review): "&amp;AB3</f>
        <v>INSPECTION / TEST METHOD (Submission, Visual Inspection, Testing, Measurement, Review): Document Review</v>
      </c>
      <c r="AM3" t="str">
        <f t="shared" ref="AM3:AM19" si="5">"CONFORMANCE CRITERIA: "&amp;AC3</f>
        <v xml:space="preserve">CONFORMANCE CRITERIA: </v>
      </c>
      <c r="AN3" t="str">
        <f t="shared" ref="AN3:AN19" si="6">"RECORDS: "&amp;AD3</f>
        <v>RECORDS: Check Drawing Register</v>
      </c>
      <c r="AP3" t="str">
        <v>ACTION (Hold, Monitor, Witness): H</v>
      </c>
      <c r="AW3" t="s">
        <v>21</v>
      </c>
      <c r="AX3" t="s">
        <v>6</v>
      </c>
      <c r="AY3" s="1" t="s">
        <v>22</v>
      </c>
      <c r="AZ3" t="s">
        <v>23</v>
      </c>
      <c r="BA3" s="1" t="s">
        <v>24</v>
      </c>
      <c r="BB3" s="1" t="s">
        <v>25</v>
      </c>
      <c r="BC3" s="1" t="s">
        <v>26</v>
      </c>
      <c r="BD3" t="s">
        <v>11</v>
      </c>
      <c r="BG3" t="str">
        <f t="shared" ref="BG3:BG14" si="7">AW3</f>
        <v>Kerb CHAR(AMP) Channel</v>
      </c>
      <c r="BH3" t="str">
        <f t="shared" ref="BH3:BH14" si="8">"VERIFICATION ACTIVITY: "&amp;AX3</f>
        <v>VERIFICATION ACTIVITY: QA FORM</v>
      </c>
      <c r="BI3" t="str">
        <f t="shared" ref="BI3:BI14" si="9">"METHODS OR REFERENCE: "&amp;AY3</f>
        <v xml:space="preserve">METHODS OR REFERENCE: TDM Technical Standards - KC0001_x000D_
</v>
      </c>
      <c r="BJ3" t="str">
        <f t="shared" ref="BJ3:BJ14" si="10">"FREQUENCY: "&amp;AZ3</f>
        <v>FREQUENCY: Every 10m for Scalar</v>
      </c>
      <c r="BK3" t="str">
        <f t="shared" ref="BK3:BK14" si="11">"ACCEPTANCE CRITERIA: "&amp;BA3</f>
        <v xml:space="preserve">ACCEPTANCE CRITERIA: Subgrade CBR &gt; 5  </v>
      </c>
      <c r="BL3" t="str">
        <f t="shared" ref="BL3:BL14" si="12">"HOLD POINT: "&amp;BB3</f>
        <v>HOLD POINT: In process Inspection</v>
      </c>
      <c r="BM3" t="str">
        <f t="shared" ref="BM3:BM14" si="13">"RECORDS: "&amp;BC3</f>
        <v xml:space="preserve">RECORDS: Scalar Sheet </v>
      </c>
      <c r="BN3" t="str">
        <f t="shared" ref="BN3:BN14" si="14">"ONSITE RESPONSIBILITY: "&amp;BD3</f>
        <v>ONSITE RESPONSIBILITY: Site Engineer</v>
      </c>
      <c r="BP3" t="str">
        <v>VERIFICATION ACTIVITY: Surveyor</v>
      </c>
      <c r="BR3">
        <v>2</v>
      </c>
      <c r="BS3" t="s">
        <v>3</v>
      </c>
      <c r="BT3" t="s">
        <v>4</v>
      </c>
      <c r="BU3" t="s">
        <v>12</v>
      </c>
      <c r="BV3" t="s">
        <v>0</v>
      </c>
      <c r="BW3" t="s">
        <v>4</v>
      </c>
      <c r="BX3" t="s">
        <v>25</v>
      </c>
      <c r="BY3" t="s">
        <v>5</v>
      </c>
      <c r="BZ3" t="s">
        <v>11</v>
      </c>
      <c r="CB3" t="str">
        <f t="shared" ref="CB3:CB7" si="15">BR3&amp;" - "&amp;BS3</f>
        <v>2 - Survey Setout</v>
      </c>
      <c r="CC3" t="str">
        <f t="shared" ref="CC3:CC7" si="16">"VERIFICATION ACTIVITY: "&amp;BT3</f>
        <v>VERIFICATION ACTIVITY: Survey</v>
      </c>
      <c r="CD3" t="str">
        <f t="shared" ref="CD3:CD7" si="17">"METHODS OR REFERENCE: "&amp;BU3</f>
        <v>METHODS OR REFERENCE: Setout Kerb Alignment required to construct to design</v>
      </c>
      <c r="CE3" t="str">
        <f t="shared" ref="CE3:CE7" si="18">"FREQUENCY: "&amp;BV3</f>
        <v>FREQUENCY: Prior to commencement.</v>
      </c>
      <c r="CF3" t="str">
        <f t="shared" ref="CF3:CF7" si="19">"ACCEPTANCE CRITERIA: "&amp;BW3</f>
        <v>ACCEPTANCE CRITERIA: Survey</v>
      </c>
      <c r="CG3" t="str">
        <f t="shared" ref="CG3:CG7" si="20">"HOLD POINT: "&amp;BX3</f>
        <v>HOLD POINT: In process Inspection</v>
      </c>
      <c r="CH3" t="str">
        <f t="shared" ref="CH3:CH7" si="21">"RECORDS: "&amp;BY3</f>
        <v>RECORDS: Survey Receipt.</v>
      </c>
      <c r="CI3" t="str">
        <f t="shared" ref="CI3:CI7" si="22">"ONSITE RESPONSIBILITY: "&amp;BZ3</f>
        <v>ONSITE RESPONSIBILITY: Site Engineer</v>
      </c>
      <c r="CK3" t="str">
        <v>VERIFICATION ACTIVITY: QA FORM</v>
      </c>
    </row>
    <row r="4" spans="1:89" ht="15" customHeight="1" x14ac:dyDescent="0.25">
      <c r="D4" s="1"/>
      <c r="E4" s="1"/>
      <c r="F4" s="1"/>
      <c r="G4" s="1"/>
      <c r="H4" s="1"/>
      <c r="T4" t="str">
        <v>METHODS OR REFERENCE:</v>
      </c>
      <c r="W4">
        <v>3</v>
      </c>
      <c r="X4" t="s">
        <v>93</v>
      </c>
      <c r="Y4" t="s">
        <v>10</v>
      </c>
      <c r="Z4" s="1" t="s">
        <v>94</v>
      </c>
      <c r="AA4" t="s">
        <v>95</v>
      </c>
      <c r="AB4" t="s">
        <v>4</v>
      </c>
      <c r="AC4" s="1" t="s">
        <v>96</v>
      </c>
      <c r="AD4" t="s">
        <v>97</v>
      </c>
      <c r="AH4" t="str">
        <f t="shared" si="0"/>
        <v>3 - Survey Setout (1)</v>
      </c>
      <c r="AI4" t="str">
        <f t="shared" si="1"/>
        <v>ACTION (Hold, Monitor, Witness): H</v>
      </c>
      <c r="AJ4" t="str">
        <f t="shared" si="2"/>
        <v>DETAIL: Setout ducting alignment and EOS FL depths. Setout and mark all known services along the cable corridor.</v>
      </c>
      <c r="AK4" t="str">
        <f t="shared" si="3"/>
        <v xml:space="preserve">FREQUENCY: Prior to commencement </v>
      </c>
      <c r="AL4" t="str">
        <f t="shared" si="4"/>
        <v>INSPECTION / TEST METHOD (Submission, Visual Inspection, Testing, Measurement, Review): Survey</v>
      </c>
      <c r="AM4" t="str">
        <f t="shared" si="5"/>
        <v>CONFORMANCE CRITERIA: Consistency with Drawings and Specifiactions</v>
      </c>
      <c r="AN4" t="str">
        <f t="shared" si="6"/>
        <v>RECORDS: Survey Records</v>
      </c>
      <c r="AP4" t="str">
        <v>DETAIL: Obtain Permits</v>
      </c>
      <c r="AW4" t="s">
        <v>21</v>
      </c>
      <c r="AX4" t="s">
        <v>6</v>
      </c>
      <c r="AY4" s="1" t="s">
        <v>22</v>
      </c>
      <c r="AZ4" s="1" t="s">
        <v>27</v>
      </c>
      <c r="BA4" s="1" t="s">
        <v>28</v>
      </c>
      <c r="BB4" s="1" t="s">
        <v>25</v>
      </c>
      <c r="BC4" s="1" t="s">
        <v>29</v>
      </c>
      <c r="BD4" t="s">
        <v>11</v>
      </c>
      <c r="BG4" t="str">
        <f t="shared" si="7"/>
        <v>Kerb CHAR(AMP) Channel</v>
      </c>
      <c r="BH4" t="str">
        <f t="shared" si="8"/>
        <v>VERIFICATION ACTIVITY: QA FORM</v>
      </c>
      <c r="BI4" t="str">
        <f t="shared" si="9"/>
        <v xml:space="preserve">METHODS OR REFERENCE: TDM Technical Standards - KC0001_x000D_
</v>
      </c>
      <c r="BJ4" t="str">
        <f t="shared" si="10"/>
        <v>FREQUENCY: Every 10m for Clegg</v>
      </c>
      <c r="BK4" t="str">
        <f t="shared" si="11"/>
        <v>ACCEPTANCE CRITERIA: Kerb CHAR(AMP) Channel to be laid using basalt kerb hand-laid on compacted GAP40. _x000D_
Thickness - 100mm on Footpath / 300mm on roads_x000D_
CVI  &gt; 25</v>
      </c>
      <c r="BL4" t="str">
        <f t="shared" si="12"/>
        <v>HOLD POINT: In process Inspection</v>
      </c>
      <c r="BM4" t="str">
        <f t="shared" si="13"/>
        <v>RECORDS: Clegg Sheet_x000D_
Photos</v>
      </c>
      <c r="BN4" t="str">
        <f t="shared" si="14"/>
        <v>ONSITE RESPONSIBILITY: Site Engineer</v>
      </c>
      <c r="BP4" t="str">
        <v>METHODS OR REFERENCE: Surveyor</v>
      </c>
      <c r="BR4" t="s">
        <v>77</v>
      </c>
      <c r="BS4" s="1" t="s">
        <v>78</v>
      </c>
      <c r="BT4" t="s">
        <v>6</v>
      </c>
      <c r="BU4" t="s">
        <v>79</v>
      </c>
      <c r="BV4" t="s">
        <v>13</v>
      </c>
      <c r="BW4" s="1" t="s">
        <v>80</v>
      </c>
      <c r="BX4" t="s">
        <v>25</v>
      </c>
      <c r="BY4" t="s">
        <v>9</v>
      </c>
      <c r="BZ4" t="s">
        <v>11</v>
      </c>
      <c r="CB4" t="str">
        <f t="shared" si="15"/>
        <v>3A - In-Situ_x000D_
Concrete Island</v>
      </c>
      <c r="CC4" t="str">
        <f t="shared" si="16"/>
        <v>VERIFICATION ACTIVITY: QA FORM</v>
      </c>
      <c r="CD4" t="str">
        <f t="shared" si="17"/>
        <v>METHODS OR REFERENCE: TDM Technical Standards - IS0001</v>
      </c>
      <c r="CE4" t="str">
        <f t="shared" si="18"/>
        <v>FREQUENCY: Each Site</v>
      </c>
      <c r="CF4" t="str">
        <f t="shared" si="19"/>
        <v>ACCEPTANCE CRITERIA: Kerb to be laid using  precast hand-laid on compacted basecourse. Gaps between kerbs shall be no larger that 10mm_x000D_
CVI  &gt; 12</v>
      </c>
      <c r="CG4" t="str">
        <f t="shared" si="20"/>
        <v>HOLD POINT: In process Inspection</v>
      </c>
      <c r="CH4" t="str">
        <f t="shared" si="21"/>
        <v>RECORDS: Photos</v>
      </c>
      <c r="CI4" t="str">
        <f t="shared" si="22"/>
        <v>ONSITE RESPONSIBILITY: Site Engineer</v>
      </c>
      <c r="CK4" t="str">
        <v>METHODS OR REFERENCE: TDM Technical Standards - IS0001 CHAR(AMP) IS0002</v>
      </c>
    </row>
    <row r="5" spans="1:89" ht="15" customHeight="1" x14ac:dyDescent="0.25">
      <c r="F5" s="1"/>
      <c r="G5" s="1"/>
      <c r="H5" s="1"/>
      <c r="T5" t="str">
        <v>FREQUENCY:</v>
      </c>
      <c r="W5">
        <v>3</v>
      </c>
      <c r="X5" t="s">
        <v>98</v>
      </c>
      <c r="Y5" t="s">
        <v>10</v>
      </c>
      <c r="Z5" s="1" t="s">
        <v>99</v>
      </c>
      <c r="AA5" t="s">
        <v>95</v>
      </c>
      <c r="AB5" t="s">
        <v>100</v>
      </c>
      <c r="AC5" s="1" t="s">
        <v>96</v>
      </c>
      <c r="AD5" t="s">
        <v>101</v>
      </c>
      <c r="AH5" t="str">
        <f t="shared" si="0"/>
        <v>3 - Survey Setout (2)</v>
      </c>
      <c r="AI5" t="str">
        <f t="shared" si="1"/>
        <v>ACTION (Hold, Monitor, Witness): H</v>
      </c>
      <c r="AJ5" t="str">
        <f t="shared" si="2"/>
        <v>DETAIL: Confirm with Engineer on site the exact location of all posts, foundations, signs, cable chambers, cable ducts, loops and loop termination boxes( Toby boxes) before installation.</v>
      </c>
      <c r="AK5" t="str">
        <f t="shared" si="3"/>
        <v xml:space="preserve">FREQUENCY: Prior to commencement </v>
      </c>
      <c r="AL5" t="str">
        <f t="shared" si="4"/>
        <v>INSPECTION / TEST METHOD (Submission, Visual Inspection, Testing, Measurement, Review): Visual Inspection</v>
      </c>
      <c r="AM5" t="str">
        <f t="shared" si="5"/>
        <v>CONFORMANCE CRITERIA: Consistency with Drawings and Specifiactions</v>
      </c>
      <c r="AN5" t="str">
        <f t="shared" si="6"/>
        <v>RECORDS: Photos / Engineers approval documentation</v>
      </c>
      <c r="AP5" t="str">
        <v>FREQUENCY: As required</v>
      </c>
      <c r="AW5" t="s">
        <v>30</v>
      </c>
      <c r="AX5" t="s">
        <v>6</v>
      </c>
      <c r="AY5" s="1" t="s">
        <v>22</v>
      </c>
      <c r="AZ5" t="s">
        <v>17</v>
      </c>
      <c r="BA5" s="1" t="s">
        <v>31</v>
      </c>
      <c r="BB5" s="1" t="s">
        <v>19</v>
      </c>
      <c r="BC5" s="1" t="s">
        <v>32</v>
      </c>
      <c r="BD5" t="s">
        <v>33</v>
      </c>
      <c r="BG5" t="str">
        <f t="shared" si="7"/>
        <v>Kerb Setout</v>
      </c>
      <c r="BH5" t="str">
        <f t="shared" si="8"/>
        <v>VERIFICATION ACTIVITY: QA FORM</v>
      </c>
      <c r="BI5" t="str">
        <f t="shared" si="9"/>
        <v xml:space="preserve">METHODS OR REFERENCE: TDM Technical Standards - KC0001_x000D_
</v>
      </c>
      <c r="BJ5" t="str">
        <f t="shared" si="10"/>
        <v>FREQUENCY: Every site</v>
      </c>
      <c r="BK5" t="str">
        <f t="shared" si="11"/>
        <v>ACCEPTANCE CRITERIA: Site Setout as per construction drawings and heights and falls verified</v>
      </c>
      <c r="BL5" t="str">
        <f t="shared" si="12"/>
        <v xml:space="preserve">HOLD POINT: Mandatory HOLD POINT - </v>
      </c>
      <c r="BM5" t="str">
        <f t="shared" si="13"/>
        <v>RECORDS: KCHAR(AMP)C Pre-pour Checklist</v>
      </c>
      <c r="BN5" t="str">
        <f t="shared" si="14"/>
        <v>ONSITE RESPONSIBILITY: Site Engineer / MSQA</v>
      </c>
      <c r="BP5" t="str">
        <v>FREQUENCY: Every site</v>
      </c>
      <c r="BR5">
        <v>4</v>
      </c>
      <c r="BS5" t="s">
        <v>14</v>
      </c>
      <c r="BT5" t="s">
        <v>6</v>
      </c>
      <c r="BU5" t="s">
        <v>74</v>
      </c>
      <c r="BV5" t="s">
        <v>13</v>
      </c>
      <c r="BW5" s="1" t="s">
        <v>81</v>
      </c>
      <c r="BX5" t="s">
        <v>25</v>
      </c>
      <c r="BY5" s="1" t="s">
        <v>82</v>
      </c>
      <c r="BZ5" t="s">
        <v>11</v>
      </c>
      <c r="CB5" t="str">
        <f t="shared" si="15"/>
        <v>4 - Concrete Infill</v>
      </c>
      <c r="CC5" t="str">
        <f t="shared" si="16"/>
        <v>VERIFICATION ACTIVITY: QA FORM</v>
      </c>
      <c r="CD5" t="str">
        <f t="shared" si="17"/>
        <v>METHODS OR REFERENCE: TDM Technical Standards - IS0001 CHAR(AMP) IS0002</v>
      </c>
      <c r="CE5" t="str">
        <f t="shared" si="18"/>
        <v>FREQUENCY: Each Site</v>
      </c>
      <c r="CF5" t="str">
        <f t="shared" si="19"/>
        <v>ACCEPTANCE CRITERIA: 150/180mm depth of 20MPa Concrete_x000D_
Surface finish to confirm with Engineer's Rep_x000D_
Cross Fall of 2% or max rise in centre of 180mm</v>
      </c>
      <c r="CG5" t="str">
        <f t="shared" si="20"/>
        <v>HOLD POINT: In process Inspection</v>
      </c>
      <c r="CH5" t="str">
        <f t="shared" si="21"/>
        <v>RECORDS: FH Concrete QA sheet. _x000D_
Concrete Delivery Dockets</v>
      </c>
      <c r="CI5" t="str">
        <f t="shared" si="22"/>
        <v>ONSITE RESPONSIBILITY: Site Engineer</v>
      </c>
      <c r="CK5" t="str">
        <v>FREQUENCY: Every site</v>
      </c>
    </row>
    <row r="6" spans="1:89" ht="15" customHeight="1" x14ac:dyDescent="0.25">
      <c r="F6" s="1"/>
      <c r="G6" s="1"/>
      <c r="T6" t="str">
        <v>ACCEPTANCE CRITERIA:</v>
      </c>
      <c r="W6">
        <v>4</v>
      </c>
      <c r="X6" t="s">
        <v>102</v>
      </c>
      <c r="Y6" t="s">
        <v>103</v>
      </c>
      <c r="Z6" s="1" t="s">
        <v>104</v>
      </c>
      <c r="AA6" t="s">
        <v>105</v>
      </c>
      <c r="AB6" t="s">
        <v>106</v>
      </c>
      <c r="AC6" t="s">
        <v>107</v>
      </c>
      <c r="AD6" s="1" t="s">
        <v>108</v>
      </c>
      <c r="AH6" t="str">
        <f t="shared" si="0"/>
        <v>4 - Locate existing services by hand digging/ hydrovac</v>
      </c>
      <c r="AI6" t="str">
        <f t="shared" si="1"/>
        <v>ACTION (Hold, Monitor, Witness): W</v>
      </c>
      <c r="AJ6" t="str">
        <f t="shared" si="2"/>
        <v>DETAIL: Ensure all services conflicting with the line of trench has been exposed by hand digging or hydro excavation</v>
      </c>
      <c r="AK6" t="str">
        <f t="shared" si="3"/>
        <v>FREQUENCY: Prior to Installation</v>
      </c>
      <c r="AL6" t="str">
        <f t="shared" si="4"/>
        <v>INSPECTION / TEST METHOD (Submission, Visual Inspection, Testing, Measurement, Review): Potholing</v>
      </c>
      <c r="AM6" t="str">
        <f t="shared" si="5"/>
        <v xml:space="preserve">CONFORMANCE CRITERIA: All conflicts have been located and survey as built recorded </v>
      </c>
      <c r="AN6" t="str">
        <f t="shared" si="6"/>
        <v xml:space="preserve">RECORDS: Digging/Excavating Control Checklist </v>
      </c>
      <c r="AP6" t="str">
        <v>INSPECTION / TEST METHOD (Submission, Visual Inspection, Testing, Measurement, Review): Document Review</v>
      </c>
      <c r="AW6" t="s">
        <v>34</v>
      </c>
      <c r="AX6" t="s">
        <v>6</v>
      </c>
      <c r="AY6" s="1" t="s">
        <v>22</v>
      </c>
      <c r="AZ6" t="s">
        <v>17</v>
      </c>
      <c r="BA6" s="1" t="s">
        <v>35</v>
      </c>
      <c r="BB6" s="1" t="s">
        <v>25</v>
      </c>
      <c r="BC6" t="s">
        <v>36</v>
      </c>
      <c r="BD6" t="s">
        <v>11</v>
      </c>
      <c r="BG6" t="str">
        <f t="shared" si="7"/>
        <v>Channel Material</v>
      </c>
      <c r="BH6" t="str">
        <f t="shared" si="8"/>
        <v>VERIFICATION ACTIVITY: QA FORM</v>
      </c>
      <c r="BI6" t="str">
        <f t="shared" si="9"/>
        <v xml:space="preserve">METHODS OR REFERENCE: TDM Technical Standards - KC0001_x000D_
</v>
      </c>
      <c r="BJ6" t="str">
        <f t="shared" si="10"/>
        <v>FREQUENCY: Every site</v>
      </c>
      <c r="BK6" t="str">
        <f t="shared" si="11"/>
        <v xml:space="preserve">ACCEPTANCE CRITERIA: Concrete Strength 20MPa @28 Days </v>
      </c>
      <c r="BL6" t="str">
        <f t="shared" si="12"/>
        <v>HOLD POINT: In process Inspection</v>
      </c>
      <c r="BM6" t="str">
        <f t="shared" si="13"/>
        <v>RECORDS: Concrete Docket</v>
      </c>
      <c r="BN6" t="str">
        <f t="shared" si="14"/>
        <v>ONSITE RESPONSIBILITY: Site Engineer</v>
      </c>
      <c r="BP6" t="str">
        <v>ACCEPTANCE CRITERIA: Site Set out as per construction plan provided with GPS location and 3D model provided by designers. Site set out inspected with designers/MSQA and client ensure criteria is acceptable.</v>
      </c>
      <c r="BR6">
        <v>7</v>
      </c>
      <c r="BS6" t="s">
        <v>61</v>
      </c>
      <c r="BT6" t="s">
        <v>62</v>
      </c>
      <c r="BU6" t="s">
        <v>63</v>
      </c>
      <c r="BV6" t="s">
        <v>64</v>
      </c>
      <c r="BW6" t="s">
        <v>65</v>
      </c>
      <c r="BX6" t="s">
        <v>66</v>
      </c>
      <c r="BY6" t="s">
        <v>83</v>
      </c>
      <c r="BZ6" t="s">
        <v>84</v>
      </c>
      <c r="CB6" t="str">
        <f t="shared" si="15"/>
        <v>7 - As built information</v>
      </c>
      <c r="CC6" t="str">
        <f t="shared" si="16"/>
        <v>VERIFICATION ACTIVITY: Drawings</v>
      </c>
      <c r="CD6" t="str">
        <f t="shared" si="17"/>
        <v>METHODS OR REFERENCE: As-builts to be in accordance with Chapter 24, clause 24.3 of ATCOP.</v>
      </c>
      <c r="CE6" t="str">
        <f t="shared" si="18"/>
        <v>FREQUENCY: Every Site</v>
      </c>
      <c r="CF6" t="str">
        <f t="shared" si="19"/>
        <v>ACCEPTANCE CRITERIA: As built drawings</v>
      </c>
      <c r="CG6" t="str">
        <f t="shared" si="20"/>
        <v>HOLD POINT: In Process Inspection</v>
      </c>
      <c r="CH6" t="str">
        <f t="shared" si="21"/>
        <v>RECORDS: As-built records</v>
      </c>
      <c r="CI6" t="str">
        <f t="shared" si="22"/>
        <v>ONSITE RESPONSIBILITY: Supervisor and Engineer</v>
      </c>
      <c r="CK6" t="str">
        <v>ACCEPTANCE CRITERIA: Kerb to be laid using precast hand-laid</v>
      </c>
    </row>
    <row r="7" spans="1:89" ht="15" customHeight="1" x14ac:dyDescent="0.25">
      <c r="T7" t="str">
        <v>HOLD POINT:</v>
      </c>
      <c r="W7">
        <v>5</v>
      </c>
      <c r="X7" t="s">
        <v>109</v>
      </c>
      <c r="Y7" t="s">
        <v>10</v>
      </c>
      <c r="Z7" t="s">
        <v>110</v>
      </c>
      <c r="AA7" t="s">
        <v>111</v>
      </c>
      <c r="AB7" t="s">
        <v>112</v>
      </c>
      <c r="AD7" t="s">
        <v>113</v>
      </c>
      <c r="AH7" t="str">
        <f t="shared" si="0"/>
        <v>5 - Material Compliance (1)</v>
      </c>
      <c r="AI7" t="str">
        <f t="shared" si="1"/>
        <v>ACTION (Hold, Monitor, Witness): H</v>
      </c>
      <c r="AJ7" t="str">
        <f t="shared" si="2"/>
        <v>DETAIL: Ensure duct pipes and poles are as per drawings and specification</v>
      </c>
      <c r="AK7" t="str">
        <f t="shared" si="3"/>
        <v>FREQUENCY: Upon delivery to site</v>
      </c>
      <c r="AL7" t="str">
        <f t="shared" si="4"/>
        <v>INSPECTION / TEST METHOD (Submission, Visual Inspection, Testing, Measurement, Review): Ensure delivery docket matches materials</v>
      </c>
      <c r="AM7" t="str">
        <f t="shared" si="5"/>
        <v xml:space="preserve">CONFORMANCE CRITERIA: </v>
      </c>
      <c r="AN7" t="str">
        <f t="shared" si="6"/>
        <v>RECORDS: Delivery Docket</v>
      </c>
      <c r="AP7" t="str">
        <v>CONFORMANCE CRITERIA: Authorisation to work, dig permit and service provider permits</v>
      </c>
      <c r="AW7" t="s">
        <v>37</v>
      </c>
      <c r="AX7" t="s">
        <v>6</v>
      </c>
      <c r="AY7" t="s">
        <v>38</v>
      </c>
      <c r="AZ7" t="s">
        <v>17</v>
      </c>
      <c r="BA7" t="s">
        <v>39</v>
      </c>
      <c r="BB7" t="s">
        <v>25</v>
      </c>
      <c r="BC7" t="s">
        <v>9</v>
      </c>
      <c r="BD7" t="s">
        <v>11</v>
      </c>
      <c r="BG7" t="str">
        <f t="shared" si="7"/>
        <v>Channel Level</v>
      </c>
      <c r="BH7" t="str">
        <f t="shared" si="8"/>
        <v>VERIFICATION ACTIVITY: QA FORM</v>
      </c>
      <c r="BI7" t="str">
        <f t="shared" si="9"/>
        <v>METHODS OR REFERENCE: TDM Technical Standards - KC0001</v>
      </c>
      <c r="BJ7" t="str">
        <f t="shared" si="10"/>
        <v>FREQUENCY: Every site</v>
      </c>
      <c r="BK7" t="str">
        <f t="shared" si="11"/>
        <v>ACCEPTANCE CRITERIA: Channels must be laid to flow water in the direction of the nearest cesspit in a manner such that no water ponds and match existing road level</v>
      </c>
      <c r="BL7" t="str">
        <f t="shared" si="12"/>
        <v>HOLD POINT: In process Inspection</v>
      </c>
      <c r="BM7" t="str">
        <f t="shared" si="13"/>
        <v>RECORDS: Photos</v>
      </c>
      <c r="BN7" t="str">
        <f t="shared" si="14"/>
        <v>ONSITE RESPONSIBILITY: Site Engineer</v>
      </c>
      <c r="BP7" t="str">
        <v>HOLD POINT: Mandatory HOLD POINT -</v>
      </c>
      <c r="BR7">
        <v>7</v>
      </c>
      <c r="BS7" t="s">
        <v>69</v>
      </c>
      <c r="BT7" t="s">
        <v>70</v>
      </c>
      <c r="BU7" t="s">
        <v>63</v>
      </c>
      <c r="BV7" t="s">
        <v>64</v>
      </c>
      <c r="BW7" t="s">
        <v>71</v>
      </c>
      <c r="BX7" t="s">
        <v>66</v>
      </c>
      <c r="BY7" t="s">
        <v>83</v>
      </c>
      <c r="BZ7" t="s">
        <v>84</v>
      </c>
      <c r="CB7" t="str">
        <f t="shared" si="15"/>
        <v>7 - RAMM DATA</v>
      </c>
      <c r="CC7" t="str">
        <f t="shared" si="16"/>
        <v>VERIFICATION ACTIVITY: RAMM DATA SHEET</v>
      </c>
      <c r="CD7" t="str">
        <f t="shared" si="17"/>
        <v>METHODS OR REFERENCE: As-builts to be in accordance with Chapter 24, clause 24.3 of ATCOP.</v>
      </c>
      <c r="CE7" t="str">
        <f t="shared" si="18"/>
        <v>FREQUENCY: Every Site</v>
      </c>
      <c r="CF7" t="str">
        <f t="shared" si="19"/>
        <v>ACCEPTANCE CRITERIA: RAMM SHEET</v>
      </c>
      <c r="CG7" t="str">
        <f t="shared" si="20"/>
        <v>HOLD POINT: In Process Inspection</v>
      </c>
      <c r="CH7" t="str">
        <f t="shared" si="21"/>
        <v>RECORDS: As-built records</v>
      </c>
      <c r="CI7" t="str">
        <f t="shared" si="22"/>
        <v>ONSITE RESPONSIBILITY: Supervisor and Engineer</v>
      </c>
      <c r="CK7" t="str">
        <v>HOLD POINT: In process Inspection</v>
      </c>
    </row>
    <row r="8" spans="1:89" ht="15" customHeight="1" x14ac:dyDescent="0.25">
      <c r="T8" t="str">
        <v>RECORDS:</v>
      </c>
      <c r="W8">
        <v>5</v>
      </c>
      <c r="X8" t="s">
        <v>114</v>
      </c>
      <c r="Y8" t="s">
        <v>10</v>
      </c>
      <c r="Z8" t="s">
        <v>115</v>
      </c>
      <c r="AA8" t="s">
        <v>111</v>
      </c>
      <c r="AB8" t="s">
        <v>112</v>
      </c>
      <c r="AC8" s="1"/>
      <c r="AD8" t="s">
        <v>113</v>
      </c>
      <c r="AH8" t="str">
        <f t="shared" si="0"/>
        <v>5 - Material Compliance (2)</v>
      </c>
      <c r="AI8" t="str">
        <f t="shared" si="1"/>
        <v>ACTION (Hold, Monitor, Witness): H</v>
      </c>
      <c r="AJ8" t="str">
        <f t="shared" si="2"/>
        <v xml:space="preserve">DETAIL: Ensure all concrete used is 20MPa mix </v>
      </c>
      <c r="AK8" t="str">
        <f t="shared" si="3"/>
        <v>FREQUENCY: Upon delivery to site</v>
      </c>
      <c r="AL8" t="str">
        <f t="shared" si="4"/>
        <v>INSPECTION / TEST METHOD (Submission, Visual Inspection, Testing, Measurement, Review): Ensure delivery docket matches materials</v>
      </c>
      <c r="AM8" t="str">
        <f t="shared" si="5"/>
        <v xml:space="preserve">CONFORMANCE CRITERIA: </v>
      </c>
      <c r="AN8" t="str">
        <f t="shared" si="6"/>
        <v>RECORDS: Delivery Docket</v>
      </c>
      <c r="AP8" t="str">
        <v>RECORDS: This ITP signed</v>
      </c>
      <c r="AW8" t="s">
        <v>40</v>
      </c>
      <c r="AX8" t="s">
        <v>6</v>
      </c>
      <c r="AY8" t="s">
        <v>41</v>
      </c>
      <c r="AZ8" t="s">
        <v>42</v>
      </c>
      <c r="BA8" t="s">
        <v>43</v>
      </c>
      <c r="BB8" t="s">
        <v>25</v>
      </c>
      <c r="BC8" t="s">
        <v>26</v>
      </c>
      <c r="BD8" t="s">
        <v>11</v>
      </c>
      <c r="BG8" t="str">
        <f t="shared" si="7"/>
        <v xml:space="preserve">Footpaths </v>
      </c>
      <c r="BH8" t="str">
        <f t="shared" si="8"/>
        <v>VERIFICATION ACTIVITY: QA FORM</v>
      </c>
      <c r="BI8" t="str">
        <f t="shared" si="9"/>
        <v>METHODS OR REFERENCE: TDM Technical Standards - FP0001</v>
      </c>
      <c r="BJ8" t="str">
        <f t="shared" si="10"/>
        <v>FREQUENCY: 10m intervals</v>
      </c>
      <c r="BK8" t="str">
        <f t="shared" si="11"/>
        <v>ACCEPTANCE CRITERIA: Subgrade CBR &gt; 3</v>
      </c>
      <c r="BL8" t="str">
        <f t="shared" si="12"/>
        <v>HOLD POINT: In process Inspection</v>
      </c>
      <c r="BM8" t="str">
        <f t="shared" si="13"/>
        <v xml:space="preserve">RECORDS: Scalar Sheet </v>
      </c>
      <c r="BN8" t="str">
        <f t="shared" si="14"/>
        <v>ONSITE RESPONSIBILITY: Site Engineer</v>
      </c>
      <c r="BP8" t="str">
        <v>RECORDS: Onsite records/photos</v>
      </c>
      <c r="CK8" t="str">
        <v>RECORDS: FH Concrete QA sheet
Photos</v>
      </c>
    </row>
    <row r="9" spans="1:89" ht="15" customHeight="1" x14ac:dyDescent="0.25">
      <c r="E9" s="1"/>
      <c r="W9">
        <v>6</v>
      </c>
      <c r="X9" t="s">
        <v>116</v>
      </c>
      <c r="Y9" t="s">
        <v>10</v>
      </c>
      <c r="Z9" t="s">
        <v>117</v>
      </c>
      <c r="AA9" t="s">
        <v>45</v>
      </c>
      <c r="AB9" t="s">
        <v>100</v>
      </c>
      <c r="AC9" s="1" t="s">
        <v>96</v>
      </c>
      <c r="AD9" t="s">
        <v>118</v>
      </c>
      <c r="AH9" t="str">
        <f t="shared" si="0"/>
        <v>6 - Trenching</v>
      </c>
      <c r="AI9" t="str">
        <f t="shared" si="1"/>
        <v>ACTION (Hold, Monitor, Witness): H</v>
      </c>
      <c r="AJ9" t="str">
        <f t="shared" si="2"/>
        <v>DETAIL: Inspect trench profile to ensure walls vertical, widths is 300mm max (single ducts). Ensure trench depth is sufficient to provide 1000mm cover to duct when under berm/footpath (1500mm cover when under road crossing - non motorway/expressway)</v>
      </c>
      <c r="AK9" t="str">
        <f t="shared" si="3"/>
        <v>FREQUENCY: 10m Intervals</v>
      </c>
      <c r="AL9" t="str">
        <f t="shared" si="4"/>
        <v>INSPECTION / TEST METHOD (Submission, Visual Inspection, Testing, Measurement, Review): Visual Inspection</v>
      </c>
      <c r="AM9" t="str">
        <f t="shared" si="5"/>
        <v>CONFORMANCE CRITERIA: Consistency with Drawings and Specifiactions</v>
      </c>
      <c r="AN9" t="str">
        <f t="shared" si="6"/>
        <v xml:space="preserve">RECORDS: Photos </v>
      </c>
      <c r="AP9" t="str">
        <v>2 - Design</v>
      </c>
      <c r="AW9" t="s">
        <v>44</v>
      </c>
      <c r="AX9" t="s">
        <v>6</v>
      </c>
      <c r="AY9" t="s">
        <v>41</v>
      </c>
      <c r="AZ9" t="s">
        <v>45</v>
      </c>
      <c r="BA9" s="1" t="s">
        <v>46</v>
      </c>
      <c r="BB9" t="s">
        <v>8</v>
      </c>
      <c r="BC9" t="s">
        <v>47</v>
      </c>
      <c r="BD9" t="s">
        <v>11</v>
      </c>
      <c r="BG9" t="str">
        <f t="shared" si="7"/>
        <v xml:space="preserve">Concrete Footpaths </v>
      </c>
      <c r="BH9" t="str">
        <f t="shared" si="8"/>
        <v>VERIFICATION ACTIVITY: QA FORM</v>
      </c>
      <c r="BI9" t="str">
        <f t="shared" si="9"/>
        <v>METHODS OR REFERENCE: TDM Technical Standards - FP0001</v>
      </c>
      <c r="BJ9" t="str">
        <f t="shared" si="10"/>
        <v>FREQUENCY: 10m Intervals</v>
      </c>
      <c r="BK9" t="str">
        <f t="shared" si="11"/>
        <v>ACCEPTANCE CRITERIA: Basecourse - 100mm min. thickness     _x000D_
Clegg CIV &gt; 12 (frequency every 3m or minimum 4 spots per pour - excluding PX)_x000D_
_x000D_
Concrete Strength 20 MPa @ 28 days. _x000D_
4kg/m3 black oxide with broom finish or black oxide exposed (shall match to existing)_x000D_
_x000D_
Standard Footpath - 100mm thick_x000D_
Heavy Duty - 150mm thick</v>
      </c>
      <c r="BL9" t="str">
        <f t="shared" si="12"/>
        <v>HOLD POINT: Inprocess Inspection</v>
      </c>
      <c r="BM9" t="str">
        <f t="shared" si="13"/>
        <v>RECORDS: Clegg Sheet, photos. Concrete Plant Docket</v>
      </c>
      <c r="BN9" t="str">
        <f t="shared" si="14"/>
        <v>ONSITE RESPONSIBILITY: Site Engineer</v>
      </c>
      <c r="BP9" t="str">
        <v>ONSITE RESPONSIBILITY: Site Engineer</v>
      </c>
      <c r="CK9" t="str">
        <v>ONSITE RESPONSIBILITY: Site Engineer</v>
      </c>
    </row>
    <row r="10" spans="1:89" ht="15" customHeight="1" x14ac:dyDescent="0.25">
      <c r="E10" s="1"/>
      <c r="W10">
        <v>6.1</v>
      </c>
      <c r="X10" t="s">
        <v>116</v>
      </c>
      <c r="Y10" t="s">
        <v>10</v>
      </c>
      <c r="Z10" t="s">
        <v>119</v>
      </c>
      <c r="AA10" t="s">
        <v>45</v>
      </c>
      <c r="AB10" t="s">
        <v>120</v>
      </c>
      <c r="AC10" t="s">
        <v>121</v>
      </c>
      <c r="AD10" t="s">
        <v>122</v>
      </c>
      <c r="AH10" t="str">
        <f t="shared" si="0"/>
        <v>6.1 - Trenching</v>
      </c>
      <c r="AI10" t="str">
        <f t="shared" si="1"/>
        <v>ACTION (Hold, Monitor, Witness): H</v>
      </c>
      <c r="AJ10" t="str">
        <f t="shared" si="2"/>
        <v>DETAIL: Ensure trench is cut in a manner that will ensure ducts are layed at correct depths,grades and alignment as per design dwgs</v>
      </c>
      <c r="AK10" t="str">
        <f t="shared" si="3"/>
        <v>FREQUENCY: 10m Intervals</v>
      </c>
      <c r="AL10" t="str">
        <f t="shared" si="4"/>
        <v>INSPECTION / TEST METHOD (Submission, Visual Inspection, Testing, Measurement, Review): Measure</v>
      </c>
      <c r="AM10" t="str">
        <f t="shared" si="5"/>
        <v>CONFORMANCE CRITERIA: Ensure trench alignment  and levels match the design drawings</v>
      </c>
      <c r="AN10" t="str">
        <f t="shared" si="6"/>
        <v>RECORDS: Dipsheet CHAR(AMP) Photos</v>
      </c>
      <c r="AP10" t="str">
        <v>ACTION (Hold, Monitor, Witness): H</v>
      </c>
      <c r="AW10" t="s">
        <v>48</v>
      </c>
      <c r="AX10" t="s">
        <v>6</v>
      </c>
      <c r="AY10" t="s">
        <v>49</v>
      </c>
      <c r="AZ10" t="s">
        <v>45</v>
      </c>
      <c r="BA10" s="1" t="s">
        <v>50</v>
      </c>
      <c r="BB10" t="s">
        <v>8</v>
      </c>
      <c r="BC10" t="s">
        <v>7</v>
      </c>
      <c r="BD10" t="s">
        <v>11</v>
      </c>
      <c r="BG10" t="str">
        <f t="shared" si="7"/>
        <v xml:space="preserve">AC Footpaths </v>
      </c>
      <c r="BH10" t="str">
        <f t="shared" si="8"/>
        <v>VERIFICATION ACTIVITY: QA FORM</v>
      </c>
      <c r="BI10" t="str">
        <f t="shared" si="9"/>
        <v>METHODS OR REFERENCE: TDM Technical Standards - FP0003</v>
      </c>
      <c r="BJ10" t="str">
        <f t="shared" si="10"/>
        <v>FREQUENCY: 10m Intervals</v>
      </c>
      <c r="BK10" t="str">
        <f t="shared" si="11"/>
        <v xml:space="preserve">ACCEPTANCE CRITERIA: Subgrade -(CBR &gt; 3)_x000D_
Basecourse - 150mm min. thickness GAP40    _x000D_
Clegg CIV &gt; 27_x000D_
DG10/Fine asphalt mix used                                                  </v>
      </c>
      <c r="BL10" t="str">
        <f t="shared" si="12"/>
        <v>HOLD POINT: Inprocess Inspection</v>
      </c>
      <c r="BM10" t="str">
        <f t="shared" si="13"/>
        <v>RECORDS: FH concrete QA sheet. Concrete delivery  Dockets kept as record</v>
      </c>
      <c r="BN10" t="str">
        <f t="shared" si="14"/>
        <v>ONSITE RESPONSIBILITY: Site Engineer</v>
      </c>
      <c r="BP10" t="str">
        <v>Kerb CHAR(AMP) Channel</v>
      </c>
      <c r="CK10" t="str">
        <v>2 - Survey Setout</v>
      </c>
    </row>
    <row r="11" spans="1:89" ht="15" customHeight="1" x14ac:dyDescent="0.25">
      <c r="W11">
        <v>7</v>
      </c>
      <c r="X11" t="s">
        <v>123</v>
      </c>
      <c r="Y11" t="s">
        <v>103</v>
      </c>
      <c r="Z11" t="s">
        <v>124</v>
      </c>
      <c r="AA11" t="s">
        <v>105</v>
      </c>
      <c r="AB11" t="s">
        <v>125</v>
      </c>
      <c r="AC11" t="s">
        <v>96</v>
      </c>
      <c r="AD11" t="s">
        <v>118</v>
      </c>
      <c r="AH11" t="str">
        <f t="shared" si="0"/>
        <v>7 - Duct Installation</v>
      </c>
      <c r="AI11" t="str">
        <f t="shared" si="1"/>
        <v>ACTION (Hold, Monitor, Witness): W</v>
      </c>
      <c r="AJ11" t="str">
        <f t="shared" si="2"/>
        <v>DETAIL: Place proposed ducts in locations where required. Draw wire tapes required and cap ducts where required to prevent ingress of material into duct.</v>
      </c>
      <c r="AK11" t="str">
        <f t="shared" si="3"/>
        <v>FREQUENCY: Prior to Installation</v>
      </c>
      <c r="AL11" t="str">
        <f t="shared" si="4"/>
        <v>INSPECTION / TEST METHOD (Submission, Visual Inspection, Testing, Measurement, Review): Visual inspection</v>
      </c>
      <c r="AM11" t="str">
        <f t="shared" si="5"/>
        <v>CONFORMANCE CRITERIA: Consistency with Drawings and Specifiactions</v>
      </c>
      <c r="AN11" t="str">
        <f t="shared" si="6"/>
        <v xml:space="preserve">RECORDS: Photos </v>
      </c>
      <c r="AP11" t="str">
        <v>DETAIL: Ensure that Design is approved and Drawings are of the latest revision</v>
      </c>
      <c r="AW11" t="s">
        <v>51</v>
      </c>
      <c r="AX11" t="s">
        <v>52</v>
      </c>
      <c r="AY11" t="s">
        <v>53</v>
      </c>
      <c r="AZ11" t="s">
        <v>54</v>
      </c>
      <c r="BA11" s="1" t="s">
        <v>55</v>
      </c>
      <c r="BB11" t="s">
        <v>19</v>
      </c>
      <c r="BC11" t="s">
        <v>9</v>
      </c>
      <c r="BD11" t="s">
        <v>11</v>
      </c>
      <c r="BG11" t="str">
        <f t="shared" si="7"/>
        <v>Pram Crossing</v>
      </c>
      <c r="BH11" t="str">
        <f t="shared" si="8"/>
        <v xml:space="preserve">VERIFICATION ACTIVITY: Visual </v>
      </c>
      <c r="BI11" t="str">
        <f t="shared" si="9"/>
        <v>METHODS OR REFERENCE: TDM Technical Standards - FP006</v>
      </c>
      <c r="BJ11" t="str">
        <f t="shared" si="10"/>
        <v>FREQUENCY: Each Crossing</v>
      </c>
      <c r="BK11" t="str">
        <f t="shared" si="11"/>
        <v xml:space="preserve">ACCEPTANCE CRITERIA: Tactile indicators shall be aligned such as warning tiles are perpendicular to the line of crossing. _x000D_
Tactiles Directional CHAR(AMP) warning - 60mm; 600mm flares;width as per design;_x000D_
Slope no greater than 1:12 where practicably possible_x000D_
Clegg CIV &gt; 12 </v>
      </c>
      <c r="BL11" t="str">
        <f t="shared" si="12"/>
        <v xml:space="preserve">HOLD POINT: Mandatory HOLD POINT - </v>
      </c>
      <c r="BM11" t="str">
        <f t="shared" si="13"/>
        <v>RECORDS: Photos</v>
      </c>
      <c r="BN11" t="str">
        <f t="shared" si="14"/>
        <v>ONSITE RESPONSIBILITY: Site Engineer</v>
      </c>
      <c r="BP11" t="str">
        <v>VERIFICATION ACTIVITY: QA FORM</v>
      </c>
      <c r="CK11" t="str">
        <v>VERIFICATION ACTIVITY: Survey</v>
      </c>
    </row>
    <row r="12" spans="1:89" ht="15" customHeight="1" x14ac:dyDescent="0.25">
      <c r="W12">
        <v>7.1</v>
      </c>
      <c r="X12" t="s">
        <v>123</v>
      </c>
      <c r="Y12" t="s">
        <v>10</v>
      </c>
      <c r="Z12" t="s">
        <v>126</v>
      </c>
      <c r="AA12" t="s">
        <v>45</v>
      </c>
      <c r="AB12" t="s">
        <v>125</v>
      </c>
      <c r="AC12" t="s">
        <v>96</v>
      </c>
      <c r="AD12" t="s">
        <v>118</v>
      </c>
      <c r="AH12" t="str">
        <f t="shared" si="0"/>
        <v>7.1 - Duct Installation</v>
      </c>
      <c r="AI12" t="str">
        <f t="shared" si="1"/>
        <v>ACTION (Hold, Monitor, Witness): H</v>
      </c>
      <c r="AJ12" t="str">
        <f t="shared" si="2"/>
        <v xml:space="preserve">DETAIL: Ensure minimum spacing of ducts requirements are met as per design dwgs and ATCop min spacing tables </v>
      </c>
      <c r="AK12" t="str">
        <f t="shared" si="3"/>
        <v>FREQUENCY: 10m Intervals</v>
      </c>
      <c r="AL12" t="str">
        <f t="shared" si="4"/>
        <v>INSPECTION / TEST METHOD (Submission, Visual Inspection, Testing, Measurement, Review): Visual inspection</v>
      </c>
      <c r="AM12" t="str">
        <f t="shared" si="5"/>
        <v>CONFORMANCE CRITERIA: Consistency with Drawings and Specifiactions</v>
      </c>
      <c r="AN12" t="str">
        <f t="shared" si="6"/>
        <v xml:space="preserve">RECORDS: Photos </v>
      </c>
      <c r="AP12" t="str">
        <v>FREQUENCY: Prior to commencement</v>
      </c>
      <c r="AW12" t="s">
        <v>56</v>
      </c>
      <c r="AX12" t="s">
        <v>52</v>
      </c>
      <c r="AY12" t="s">
        <v>57</v>
      </c>
      <c r="AZ12" t="s">
        <v>58</v>
      </c>
      <c r="BA12" t="s">
        <v>59</v>
      </c>
      <c r="BB12" t="s">
        <v>8</v>
      </c>
      <c r="BC12" t="s">
        <v>60</v>
      </c>
      <c r="BD12" t="s">
        <v>11</v>
      </c>
      <c r="BG12" t="str">
        <f t="shared" si="7"/>
        <v>Service Covers and Street Furniture</v>
      </c>
      <c r="BH12" t="str">
        <f t="shared" si="8"/>
        <v xml:space="preserve">VERIFICATION ACTIVITY: Visual </v>
      </c>
      <c r="BI12" t="str">
        <f t="shared" si="9"/>
        <v>METHODS OR REFERENCE: AT Contract Specification 14000</v>
      </c>
      <c r="BJ12" t="str">
        <f t="shared" si="10"/>
        <v>FREQUENCY: Everysite</v>
      </c>
      <c r="BK12" t="str">
        <f t="shared" si="11"/>
        <v xml:space="preserve">ACCEPTANCE CRITERIA: Service covers to be adjusted to new surface levels. Ensure no damage is done to street furniture in the vicinity while carrying out works. </v>
      </c>
      <c r="BL12" t="str">
        <f t="shared" si="12"/>
        <v>HOLD POINT: Inprocess Inspection</v>
      </c>
      <c r="BM12" t="str">
        <f t="shared" si="13"/>
        <v>RECORDS: Nil</v>
      </c>
      <c r="BN12" t="str">
        <f t="shared" si="14"/>
        <v>ONSITE RESPONSIBILITY: Site Engineer</v>
      </c>
      <c r="BP12" t="str">
        <v>METHODS OR REFERENCE: TDM Technical Standards - KC0001</v>
      </c>
      <c r="CK12" t="str">
        <v>METHODS OR REFERENCE: Setout Kerb Alignment required to construct to design</v>
      </c>
    </row>
    <row r="13" spans="1:89" ht="15" customHeight="1" x14ac:dyDescent="0.25">
      <c r="W13">
        <v>7.2</v>
      </c>
      <c r="X13" t="s">
        <v>123</v>
      </c>
      <c r="Y13" t="s">
        <v>10</v>
      </c>
      <c r="Z13" s="1" t="s">
        <v>127</v>
      </c>
      <c r="AA13" t="s">
        <v>128</v>
      </c>
      <c r="AB13" t="s">
        <v>125</v>
      </c>
      <c r="AC13" t="s">
        <v>96</v>
      </c>
      <c r="AD13" t="s">
        <v>97</v>
      </c>
      <c r="AH13" t="str">
        <f t="shared" si="0"/>
        <v>7.2 - Duct Installation</v>
      </c>
      <c r="AI13" t="str">
        <f t="shared" si="1"/>
        <v>ACTION (Hold, Monitor, Witness): H</v>
      </c>
      <c r="AJ13" t="str">
        <f t="shared" si="2"/>
        <v>DETAIL: Asbuilt Survey</v>
      </c>
      <c r="AK13" t="str">
        <f t="shared" si="3"/>
        <v>FREQUENCY: 20m Intervals</v>
      </c>
      <c r="AL13" t="str">
        <f t="shared" si="4"/>
        <v>INSPECTION / TEST METHOD (Submission, Visual Inspection, Testing, Measurement, Review): Visual inspection</v>
      </c>
      <c r="AM13" t="str">
        <f t="shared" si="5"/>
        <v>CONFORMANCE CRITERIA: Consistency with Drawings and Specifiactions</v>
      </c>
      <c r="AN13" t="str">
        <f t="shared" si="6"/>
        <v>RECORDS: Survey Records</v>
      </c>
      <c r="AP13" t="str">
        <v>INSPECTION / TEST METHOD (Submission, Visual Inspection, Testing, Measurement, Review): Document Review</v>
      </c>
      <c r="AW13" t="s">
        <v>61</v>
      </c>
      <c r="AX13" t="s">
        <v>62</v>
      </c>
      <c r="AY13" t="s">
        <v>63</v>
      </c>
      <c r="AZ13" t="s">
        <v>64</v>
      </c>
      <c r="BA13" t="s">
        <v>65</v>
      </c>
      <c r="BB13" t="s">
        <v>66</v>
      </c>
      <c r="BC13" t="s">
        <v>67</v>
      </c>
      <c r="BD13" t="s">
        <v>68</v>
      </c>
      <c r="BG13" t="str">
        <f t="shared" si="7"/>
        <v>As built information</v>
      </c>
      <c r="BH13" t="str">
        <f t="shared" si="8"/>
        <v>VERIFICATION ACTIVITY: Drawings</v>
      </c>
      <c r="BI13" t="str">
        <f t="shared" si="9"/>
        <v>METHODS OR REFERENCE: As-builts to be in accordance with Chapter 24, clause 24.3 of ATCOP.</v>
      </c>
      <c r="BJ13" t="str">
        <f t="shared" si="10"/>
        <v>FREQUENCY: Every Site</v>
      </c>
      <c r="BK13" t="str">
        <f t="shared" si="11"/>
        <v>ACCEPTANCE CRITERIA: As built drawings</v>
      </c>
      <c r="BL13" t="str">
        <f t="shared" si="12"/>
        <v>HOLD POINT: In Process Inspection</v>
      </c>
      <c r="BM13" t="str">
        <f t="shared" si="13"/>
        <v>RECORDS: Asbuilt records</v>
      </c>
      <c r="BN13" t="str">
        <f t="shared" si="14"/>
        <v>ONSITE RESPONSIBILITY: Site Engineer CHAR(AMP) PM</v>
      </c>
      <c r="BP13" t="str">
        <v>FREQUENCY: Every 10m for Scalar</v>
      </c>
      <c r="CK13" t="str">
        <v>FREQUENCY: Prior to commencement.</v>
      </c>
    </row>
    <row r="14" spans="1:89" ht="15" customHeight="1" x14ac:dyDescent="0.25">
      <c r="W14">
        <v>8</v>
      </c>
      <c r="X14" t="s">
        <v>129</v>
      </c>
      <c r="Y14" t="s">
        <v>10</v>
      </c>
      <c r="Z14" t="s">
        <v>130</v>
      </c>
      <c r="AA14" t="s">
        <v>45</v>
      </c>
      <c r="AB14" t="s">
        <v>125</v>
      </c>
      <c r="AC14" t="s">
        <v>96</v>
      </c>
      <c r="AD14" t="s">
        <v>9</v>
      </c>
      <c r="AH14" t="str">
        <f t="shared" si="0"/>
        <v>8 - Bedding</v>
      </c>
      <c r="AI14" t="str">
        <f t="shared" si="1"/>
        <v>ACTION (Hold, Monitor, Witness): H</v>
      </c>
      <c r="AJ14" t="str">
        <f t="shared" si="2"/>
        <v xml:space="preserve">DETAIL: Lay min. 100mm pit sand or finer for bedding and haunching </v>
      </c>
      <c r="AK14" t="str">
        <f t="shared" si="3"/>
        <v>FREQUENCY: 10m Intervals</v>
      </c>
      <c r="AL14" t="str">
        <f t="shared" si="4"/>
        <v>INSPECTION / TEST METHOD (Submission, Visual Inspection, Testing, Measurement, Review): Visual inspection</v>
      </c>
      <c r="AM14" t="str">
        <f t="shared" si="5"/>
        <v>CONFORMANCE CRITERIA: Consistency with Drawings and Specifiactions</v>
      </c>
      <c r="AN14" t="str">
        <f t="shared" si="6"/>
        <v>RECORDS: Photos</v>
      </c>
      <c r="AP14" t="str">
        <v>CONFORMANCE CRITERIA:</v>
      </c>
      <c r="AW14" t="s">
        <v>69</v>
      </c>
      <c r="AX14" t="s">
        <v>70</v>
      </c>
      <c r="AY14" t="s">
        <v>63</v>
      </c>
      <c r="AZ14" t="s">
        <v>64</v>
      </c>
      <c r="BA14" t="s">
        <v>71</v>
      </c>
      <c r="BB14" t="s">
        <v>66</v>
      </c>
      <c r="BC14" t="s">
        <v>72</v>
      </c>
      <c r="BD14" t="s">
        <v>68</v>
      </c>
      <c r="BG14" t="str">
        <f t="shared" si="7"/>
        <v>RAMM DATA</v>
      </c>
      <c r="BH14" t="str">
        <f t="shared" si="8"/>
        <v>VERIFICATION ACTIVITY: RAMM DATA SHEET</v>
      </c>
      <c r="BI14" t="str">
        <f t="shared" si="9"/>
        <v>METHODS OR REFERENCE: As-builts to be in accordance with Chapter 24, clause 24.3 of ATCOP.</v>
      </c>
      <c r="BJ14" t="str">
        <f t="shared" si="10"/>
        <v>FREQUENCY: Every Site</v>
      </c>
      <c r="BK14" t="str">
        <f t="shared" si="11"/>
        <v>ACCEPTANCE CRITERIA: RAMM SHEET</v>
      </c>
      <c r="BL14" t="str">
        <f t="shared" si="12"/>
        <v>HOLD POINT: In Process Inspection</v>
      </c>
      <c r="BM14" t="str">
        <f t="shared" si="13"/>
        <v>RECORDS: RAMM Sheet</v>
      </c>
      <c r="BN14" t="str">
        <f t="shared" si="14"/>
        <v>ONSITE RESPONSIBILITY: Site Engineer CHAR(AMP) PM</v>
      </c>
      <c r="BP14" t="str">
        <v>ACCEPTANCE CRITERIA: Subgrade CBR &gt; 5</v>
      </c>
      <c r="CK14" t="str">
        <v>ACCEPTANCE CRITERIA: Survey</v>
      </c>
    </row>
    <row r="15" spans="1:89" ht="15" customHeight="1" x14ac:dyDescent="0.25">
      <c r="W15">
        <v>9</v>
      </c>
      <c r="X15" t="s">
        <v>131</v>
      </c>
      <c r="Y15" t="s">
        <v>10</v>
      </c>
      <c r="Z15" t="s">
        <v>132</v>
      </c>
      <c r="AA15" t="s">
        <v>45</v>
      </c>
      <c r="AB15" t="s">
        <v>125</v>
      </c>
      <c r="AC15" t="s">
        <v>96</v>
      </c>
      <c r="AD15" t="s">
        <v>9</v>
      </c>
      <c r="AH15" t="str">
        <f t="shared" si="0"/>
        <v xml:space="preserve">9 - Warning Tape </v>
      </c>
      <c r="AI15" t="str">
        <f t="shared" si="1"/>
        <v>ACTION (Hold, Monitor, Witness): H</v>
      </c>
      <c r="AJ15" t="str">
        <f t="shared" si="2"/>
        <v xml:space="preserve">DETAIL: Ensure warning tape gets installed 300mm above duct pipe for all new ducting lines. </v>
      </c>
      <c r="AK15" t="str">
        <f t="shared" si="3"/>
        <v>FREQUENCY: 10m Intervals</v>
      </c>
      <c r="AL15" t="str">
        <f t="shared" si="4"/>
        <v>INSPECTION / TEST METHOD (Submission, Visual Inspection, Testing, Measurement, Review): Visual inspection</v>
      </c>
      <c r="AM15" t="str">
        <f t="shared" si="5"/>
        <v>CONFORMANCE CRITERIA: Consistency with Drawings and Specifiactions</v>
      </c>
      <c r="AN15" t="str">
        <f t="shared" si="6"/>
        <v>RECORDS: Photos</v>
      </c>
      <c r="AP15" t="str">
        <v>RECORDS: Check Drawing Register</v>
      </c>
      <c r="BP15" t="str">
        <v>HOLD POINT: In process Inspection</v>
      </c>
      <c r="CK15" t="str">
        <v>HOLD POINT: In process Inspection</v>
      </c>
    </row>
    <row r="16" spans="1:89" ht="15" customHeight="1" x14ac:dyDescent="0.25">
      <c r="W16">
        <v>10</v>
      </c>
      <c r="X16" t="s">
        <v>133</v>
      </c>
      <c r="Y16" t="s">
        <v>10</v>
      </c>
      <c r="Z16" t="s">
        <v>134</v>
      </c>
      <c r="AA16" t="s">
        <v>135</v>
      </c>
      <c r="AB16" t="s">
        <v>100</v>
      </c>
      <c r="AC16" t="s">
        <v>136</v>
      </c>
      <c r="AD16" t="s">
        <v>137</v>
      </c>
      <c r="AH16" t="str">
        <f t="shared" si="0"/>
        <v>10 - Traffic signal pole erection</v>
      </c>
      <c r="AI16" t="str">
        <f t="shared" si="1"/>
        <v>ACTION (Hold, Monitor, Witness): H</v>
      </c>
      <c r="AJ16" t="str">
        <f t="shared" si="2"/>
        <v>DETAIL: Ensure Design engineer as inspected pole locations prior to proceeding</v>
      </c>
      <c r="AK16" t="str">
        <f t="shared" si="3"/>
        <v>FREQUENCY: Per pole</v>
      </c>
      <c r="AL16" t="str">
        <f t="shared" si="4"/>
        <v>INSPECTION / TEST METHOD (Submission, Visual Inspection, Testing, Measurement, Review): Visual Inspection</v>
      </c>
      <c r="AM16" t="str">
        <f t="shared" si="5"/>
        <v>CONFORMANCE CRITERIA: Sign off by design engineer</v>
      </c>
      <c r="AN16" t="str">
        <f t="shared" si="6"/>
        <v>RECORDS: Engineer sign off</v>
      </c>
      <c r="AP16" t="str">
        <v>3 - Survey Setout (1)</v>
      </c>
      <c r="BP16" t="str">
        <v>RECORDS: Scalar Sheet</v>
      </c>
      <c r="CK16" t="str">
        <v>RECORDS: Survey Receipt.</v>
      </c>
    </row>
    <row r="17" spans="23:89" ht="15" customHeight="1" x14ac:dyDescent="0.25">
      <c r="W17">
        <v>10.1</v>
      </c>
      <c r="X17" t="s">
        <v>133</v>
      </c>
      <c r="Y17" t="s">
        <v>10</v>
      </c>
      <c r="Z17" t="s">
        <v>138</v>
      </c>
      <c r="AA17" t="s">
        <v>135</v>
      </c>
      <c r="AB17" t="s">
        <v>120</v>
      </c>
      <c r="AC17" t="s">
        <v>96</v>
      </c>
      <c r="AD17" t="s">
        <v>122</v>
      </c>
      <c r="AH17" t="str">
        <f t="shared" si="0"/>
        <v>10.1 - Traffic signal pole erection</v>
      </c>
      <c r="AI17" t="str">
        <f t="shared" si="1"/>
        <v>ACTION (Hold, Monitor, Witness): H</v>
      </c>
      <c r="AJ17" t="str">
        <f t="shared" si="2"/>
        <v>DETAIL: Ensure Pot hole is as per design with required depths and widths</v>
      </c>
      <c r="AK17" t="str">
        <f t="shared" si="3"/>
        <v>FREQUENCY: Per pole</v>
      </c>
      <c r="AL17" t="str">
        <f t="shared" si="4"/>
        <v>INSPECTION / TEST METHOD (Submission, Visual Inspection, Testing, Measurement, Review): Measure</v>
      </c>
      <c r="AM17" t="str">
        <f t="shared" si="5"/>
        <v>CONFORMANCE CRITERIA: Consistency with Drawings and Specifiactions</v>
      </c>
      <c r="AN17" t="str">
        <f t="shared" si="6"/>
        <v>RECORDS: Dipsheet CHAR(AMP) Photos</v>
      </c>
      <c r="AP17" t="str">
        <v>ACTION (Hold, Monitor, Witness): H</v>
      </c>
      <c r="BP17" t="str">
        <v>ONSITE RESPONSIBILITY: Site Engineer</v>
      </c>
      <c r="CK17" t="str">
        <v>ONSITE RESPONSIBILITY: Site Engineer</v>
      </c>
    </row>
    <row r="18" spans="23:89" ht="15" customHeight="1" x14ac:dyDescent="0.25">
      <c r="W18">
        <v>10.199999999999999</v>
      </c>
      <c r="X18" t="s">
        <v>133</v>
      </c>
      <c r="Y18" t="s">
        <v>10</v>
      </c>
      <c r="Z18" t="s">
        <v>139</v>
      </c>
      <c r="AA18" t="s">
        <v>135</v>
      </c>
      <c r="AB18" t="s">
        <v>100</v>
      </c>
      <c r="AC18" t="s">
        <v>96</v>
      </c>
      <c r="AD18" t="s">
        <v>9</v>
      </c>
      <c r="AH18" t="str">
        <f t="shared" si="0"/>
        <v>10.2 - Traffic signal pole erection</v>
      </c>
      <c r="AI18" t="str">
        <f t="shared" si="1"/>
        <v>ACTION (Hold, Monitor, Witness): H</v>
      </c>
      <c r="AJ18" t="str">
        <f t="shared" si="2"/>
        <v>DETAIL: Ensure Poles are plumb and within design tolerances</v>
      </c>
      <c r="AK18" t="str">
        <f t="shared" si="3"/>
        <v>FREQUENCY: Per pole</v>
      </c>
      <c r="AL18" t="str">
        <f t="shared" si="4"/>
        <v>INSPECTION / TEST METHOD (Submission, Visual Inspection, Testing, Measurement, Review): Visual Inspection</v>
      </c>
      <c r="AM18" t="str">
        <f t="shared" si="5"/>
        <v>CONFORMANCE CRITERIA: Consistency with Drawings and Specifiactions</v>
      </c>
      <c r="AN18" t="str">
        <f t="shared" si="6"/>
        <v>RECORDS: Photos</v>
      </c>
      <c r="AP18" t="str">
        <v>DETAIL: Setout ducting alignment and EOS FL depths. Setout and mark all known services along the cable corridor.</v>
      </c>
      <c r="BP18" t="str">
        <v>Kerb CHAR(AMP) Channel</v>
      </c>
      <c r="CK18" t="str">
        <v>3A - In-Situ
Concrete Island</v>
      </c>
    </row>
    <row r="19" spans="23:89" ht="15" customHeight="1" x14ac:dyDescent="0.25">
      <c r="W19">
        <v>11</v>
      </c>
      <c r="X19" t="s">
        <v>140</v>
      </c>
      <c r="Y19" t="s">
        <v>10</v>
      </c>
      <c r="Z19" t="s">
        <v>141</v>
      </c>
      <c r="AA19" t="s">
        <v>142</v>
      </c>
      <c r="AB19" t="s">
        <v>62</v>
      </c>
      <c r="AC19" t="s">
        <v>141</v>
      </c>
      <c r="AD19" t="s">
        <v>143</v>
      </c>
      <c r="AH19" t="str">
        <f t="shared" si="0"/>
        <v>11 - As-builts CHAR(AMP) CCHAR(AMP)I Diagram</v>
      </c>
      <c r="AI19" t="str">
        <f t="shared" si="1"/>
        <v>ACTION (Hold, Monitor, Witness): H</v>
      </c>
      <c r="AJ19" t="str">
        <f t="shared" si="2"/>
        <v>DETAIL: As-built as per ATOC requirements</v>
      </c>
      <c r="AK19" t="str">
        <f t="shared" si="3"/>
        <v>FREQUENCY: At the completion of the Lot of work</v>
      </c>
      <c r="AL19" t="str">
        <f t="shared" si="4"/>
        <v>INSPECTION / TEST METHOD (Submission, Visual Inspection, Testing, Measurement, Review): Drawings</v>
      </c>
      <c r="AM19" t="str">
        <f t="shared" si="5"/>
        <v>CONFORMANCE CRITERIA: As-built as per ATOC requirements</v>
      </c>
      <c r="AN19" t="str">
        <f t="shared" si="6"/>
        <v>RECORDS: Asbuilt Drawing</v>
      </c>
      <c r="AP19" t="str">
        <v>FREQUENCY: Prior to commencement</v>
      </c>
      <c r="BP19" t="str">
        <v>VERIFICATION ACTIVITY: QA FORM</v>
      </c>
      <c r="CK19" t="str">
        <v>VERIFICATION ACTIVITY: QA FORM</v>
      </c>
    </row>
    <row r="20" spans="23:89" ht="15" customHeight="1" x14ac:dyDescent="0.25">
      <c r="AP20" t="str">
        <v>INSPECTION / TEST METHOD (Submission, Visual Inspection, Testing, Measurement, Review): Survey</v>
      </c>
      <c r="BP20" t="str">
        <v>METHODS OR REFERENCE: TDM Technical Standards - KC0001</v>
      </c>
      <c r="CK20" t="str">
        <v>METHODS OR REFERENCE: TDM Technical Standards - IS0001</v>
      </c>
    </row>
    <row r="21" spans="23:89" ht="15" customHeight="1" x14ac:dyDescent="0.25">
      <c r="AP21" t="str">
        <v>CONFORMANCE CRITERIA: Consistency with Drawings and Specifiactions</v>
      </c>
      <c r="BP21" t="str">
        <v>FREQUENCY: Every 10m for Clegg</v>
      </c>
      <c r="CK21" t="str">
        <v>FREQUENCY: Each Site</v>
      </c>
    </row>
    <row r="22" spans="23:89" ht="15" customHeight="1" x14ac:dyDescent="0.25">
      <c r="AP22" t="str">
        <v>RECORDS: Survey Records</v>
      </c>
      <c r="BP22" t="str">
        <v>ACCEPTANCE CRITERIA: Kerb CHAR(AMP) Channel to be laid using basalt kerb hand-laid on compacted GAP40. 
Thickness - 100mm on Footpath / 300mm on roads
CVI  &gt; 25</v>
      </c>
      <c r="CK22" t="str">
        <v>ACCEPTANCE CRITERIA: Kerb to be laid using  precast hand-laid on compacted basecourse. Gaps between kerbs shall be no larger that 10mm
CVI  &gt; 12</v>
      </c>
    </row>
    <row r="23" spans="23:89" ht="15" customHeight="1" x14ac:dyDescent="0.25">
      <c r="AP23" t="str">
        <v>3 - Survey Setout (2)</v>
      </c>
      <c r="BP23" t="str">
        <v>HOLD POINT: In process Inspection</v>
      </c>
      <c r="CK23" t="str">
        <v>HOLD POINT: In process Inspection</v>
      </c>
    </row>
    <row r="24" spans="23:89" ht="15" customHeight="1" x14ac:dyDescent="0.25">
      <c r="AP24" t="str">
        <v>ACTION (Hold, Monitor, Witness): H</v>
      </c>
      <c r="BP24" t="str">
        <v>RECORDS: Clegg Sheet
Photos</v>
      </c>
      <c r="CK24" t="str">
        <v>RECORDS: Photos</v>
      </c>
    </row>
    <row r="25" spans="23:89" ht="15" customHeight="1" x14ac:dyDescent="0.25">
      <c r="AP25" t="str">
        <v>DETAIL: Confirm with Engineer on site the exact location of all posts, foundations, signs, cable chambers, cable ducts, loops and loop termination boxes( Toby boxes) before installation.</v>
      </c>
      <c r="BP25" t="str">
        <v>ONSITE RESPONSIBILITY: Site Engineer</v>
      </c>
      <c r="CK25" t="str">
        <v>ONSITE RESPONSIBILITY: Site Engineer</v>
      </c>
    </row>
    <row r="26" spans="23:89" ht="15" customHeight="1" x14ac:dyDescent="0.25">
      <c r="AP26" t="str">
        <v>FREQUENCY: Prior to commencement</v>
      </c>
      <c r="BP26" t="str">
        <v>Kerb Setout</v>
      </c>
      <c r="CK26" t="str">
        <v>4 - Concrete Infill</v>
      </c>
    </row>
    <row r="27" spans="23:89" ht="15" customHeight="1" x14ac:dyDescent="0.25">
      <c r="AP27" t="str">
        <v>INSPECTION / TEST METHOD (Submission, Visual Inspection, Testing, Measurement, Review): Visual Inspection</v>
      </c>
      <c r="BP27" t="str">
        <v>VERIFICATION ACTIVITY: QA FORM</v>
      </c>
      <c r="CK27" t="str">
        <v>VERIFICATION ACTIVITY: QA FORM</v>
      </c>
    </row>
    <row r="28" spans="23:89" ht="15" customHeight="1" x14ac:dyDescent="0.25">
      <c r="AP28" t="str">
        <v>CONFORMANCE CRITERIA: Consistency with Drawings and Specifiactions</v>
      </c>
      <c r="BP28" t="str">
        <v>METHODS OR REFERENCE: TDM Technical Standards - KC0001</v>
      </c>
      <c r="CK28" t="str">
        <v>METHODS OR REFERENCE: TDM Technical Standards - IS0001 CHAR(AMP) IS0002</v>
      </c>
    </row>
    <row r="29" spans="23:89" ht="15" customHeight="1" x14ac:dyDescent="0.25">
      <c r="AP29" t="str">
        <v>RECORDS: Photos / Engineers approval documentation</v>
      </c>
      <c r="BP29" t="str">
        <v>FREQUENCY: Every site</v>
      </c>
      <c r="CK29" t="str">
        <v>FREQUENCY: Each Site</v>
      </c>
    </row>
    <row r="30" spans="23:89" ht="15" customHeight="1" x14ac:dyDescent="0.25">
      <c r="AP30" t="str">
        <v>4 - Locate existing services by hand digging/ hydrovac</v>
      </c>
      <c r="BP30" t="str">
        <v>ACCEPTANCE CRITERIA: Site Setout as per construction drawings and heights and falls verified</v>
      </c>
      <c r="CK30" t="str">
        <v>ACCEPTANCE CRITERIA: 150/180mm depth of 20MPa Concrete
Surface finish to confirm with Engineer's Rep
Cross Fall of 2% or max rise in centre of 180mm</v>
      </c>
    </row>
    <row r="31" spans="23:89" ht="15" customHeight="1" x14ac:dyDescent="0.25">
      <c r="AP31" t="str">
        <v>ACTION (Hold, Monitor, Witness): W</v>
      </c>
      <c r="BP31" t="str">
        <v>HOLD POINT: Mandatory HOLD POINT -</v>
      </c>
      <c r="CK31" t="str">
        <v>HOLD POINT: In process Inspection</v>
      </c>
    </row>
    <row r="32" spans="23:89" ht="15" customHeight="1" x14ac:dyDescent="0.25">
      <c r="AP32" t="str">
        <v>DETAIL: Ensure all services conflicting with the line of trench has been exposed by hand digging or hydro excavation</v>
      </c>
      <c r="BP32" t="str">
        <v>RECORDS: KCHAR(AMP)C Pre-pour Checklist</v>
      </c>
      <c r="CK32" t="str">
        <v>RECORDS: FH Concrete QA sheet. 
Concrete Delivery Dockets</v>
      </c>
    </row>
    <row r="33" spans="42:89" ht="15" customHeight="1" x14ac:dyDescent="0.25">
      <c r="AP33" t="str">
        <v>FREQUENCY: Prior to Installation</v>
      </c>
      <c r="BP33" t="str">
        <v>ONSITE RESPONSIBILITY: Site Engineer / MSQA</v>
      </c>
      <c r="CK33" t="str">
        <v>ONSITE RESPONSIBILITY: Site Engineer</v>
      </c>
    </row>
    <row r="34" spans="42:89" ht="15" customHeight="1" x14ac:dyDescent="0.25">
      <c r="AP34" t="str">
        <v>INSPECTION / TEST METHOD (Submission, Visual Inspection, Testing, Measurement, Review): Potholing</v>
      </c>
      <c r="BP34" t="str">
        <v>Channel Material</v>
      </c>
      <c r="CK34" t="str">
        <v>7 - As built information</v>
      </c>
    </row>
    <row r="35" spans="42:89" ht="15" customHeight="1" x14ac:dyDescent="0.25">
      <c r="AP35" t="str">
        <v>CONFORMANCE CRITERIA: All conflicts have been located and survey as built recorded</v>
      </c>
      <c r="BP35" t="str">
        <v>VERIFICATION ACTIVITY: QA FORM</v>
      </c>
      <c r="CK35" t="str">
        <v>VERIFICATION ACTIVITY: Drawings</v>
      </c>
    </row>
    <row r="36" spans="42:89" ht="15" customHeight="1" x14ac:dyDescent="0.25">
      <c r="AP36" t="str">
        <v>RECORDS: Digging/Excavating Control Checklist</v>
      </c>
      <c r="BP36" t="str">
        <v>METHODS OR REFERENCE: TDM Technical Standards - KC0001</v>
      </c>
      <c r="CK36" t="str">
        <v>METHODS OR REFERENCE: As-builts to be in accordance with Chapter 24, clause 24.3 of ATCOP.</v>
      </c>
    </row>
    <row r="37" spans="42:89" ht="15" customHeight="1" x14ac:dyDescent="0.25">
      <c r="AP37" t="str">
        <v>5 - Material Compliance (1)</v>
      </c>
      <c r="BP37" t="str">
        <v>FREQUENCY: Every site</v>
      </c>
      <c r="CK37" t="str">
        <v>FREQUENCY: Every Site</v>
      </c>
    </row>
    <row r="38" spans="42:89" ht="15" customHeight="1" x14ac:dyDescent="0.25">
      <c r="AP38" t="str">
        <v>ACTION (Hold, Monitor, Witness): H</v>
      </c>
      <c r="BP38" t="str">
        <v>ACCEPTANCE CRITERIA: Concrete Strength 20MPa @28 Days</v>
      </c>
      <c r="CK38" t="str">
        <v>ACCEPTANCE CRITERIA: As built drawings</v>
      </c>
    </row>
    <row r="39" spans="42:89" ht="15" customHeight="1" x14ac:dyDescent="0.25">
      <c r="AP39" t="str">
        <v>DETAIL: Ensure duct pipes and poles are as per drawings and specification</v>
      </c>
      <c r="BP39" t="str">
        <v>HOLD POINT: In process Inspection</v>
      </c>
      <c r="CK39" t="str">
        <v>HOLD POINT: In Process Inspection</v>
      </c>
    </row>
    <row r="40" spans="42:89" ht="15" customHeight="1" x14ac:dyDescent="0.25">
      <c r="AP40" t="str">
        <v>FREQUENCY: Upon delivery to site</v>
      </c>
      <c r="BP40" t="str">
        <v>RECORDS: Concrete Docket</v>
      </c>
      <c r="CK40" t="str">
        <v>RECORDS: As-built records</v>
      </c>
    </row>
    <row r="41" spans="42:89" ht="15" customHeight="1" x14ac:dyDescent="0.25">
      <c r="AP41" t="str">
        <v>INSPECTION / TEST METHOD (Submission, Visual Inspection, Testing, Measurement, Review): Ensure delivery docket matches materials</v>
      </c>
      <c r="BP41" t="str">
        <v>ONSITE RESPONSIBILITY: Site Engineer</v>
      </c>
      <c r="CK41" t="str">
        <v>ONSITE RESPONSIBILITY: Supervisor and Engineer</v>
      </c>
    </row>
    <row r="42" spans="42:89" ht="15" customHeight="1" x14ac:dyDescent="0.25">
      <c r="AP42" t="str">
        <v>CONFORMANCE CRITERIA:</v>
      </c>
      <c r="BP42" t="str">
        <v>Channel Level</v>
      </c>
      <c r="CK42" t="str">
        <v>7 - RAMM DATA</v>
      </c>
    </row>
    <row r="43" spans="42:89" ht="15" customHeight="1" x14ac:dyDescent="0.25">
      <c r="AP43" t="str">
        <v>RECORDS: Delivery Docket</v>
      </c>
      <c r="BP43" t="str">
        <v>VERIFICATION ACTIVITY: QA FORM</v>
      </c>
      <c r="CK43" t="str">
        <v>VERIFICATION ACTIVITY: RAMM DATA SHEET</v>
      </c>
    </row>
    <row r="44" spans="42:89" ht="15" customHeight="1" x14ac:dyDescent="0.25">
      <c r="AP44" t="str">
        <v>5 - Material Compliance (2)</v>
      </c>
      <c r="BP44" t="str">
        <v>METHODS OR REFERENCE: TDM Technical Standards - KC0001</v>
      </c>
      <c r="CK44" t="str">
        <v>METHODS OR REFERENCE: As-builts to be in accordance with Chapter 24, clause 24.3 of ATCOP.</v>
      </c>
    </row>
    <row r="45" spans="42:89" ht="15" customHeight="1" x14ac:dyDescent="0.25">
      <c r="AP45" t="str">
        <v>ACTION (Hold, Monitor, Witness): H</v>
      </c>
      <c r="BP45" t="str">
        <v>FREQUENCY: Every site</v>
      </c>
      <c r="CK45" t="str">
        <v>FREQUENCY: Every Site</v>
      </c>
    </row>
    <row r="46" spans="42:89" ht="15" customHeight="1" x14ac:dyDescent="0.25">
      <c r="AP46" t="str">
        <v>DETAIL: Ensure all concrete used is 20MPa mix</v>
      </c>
      <c r="BP46" t="str">
        <v>ACCEPTANCE CRITERIA: Channels must be laid to flow water in the direction of the nearest cesspit in a manner such that no water ponds and match existing road level</v>
      </c>
      <c r="CK46" t="str">
        <v>ACCEPTANCE CRITERIA: RAMM SHEET</v>
      </c>
    </row>
    <row r="47" spans="42:89" ht="15" customHeight="1" x14ac:dyDescent="0.25">
      <c r="AP47" t="str">
        <v>FREQUENCY: Upon delivery to site</v>
      </c>
      <c r="BP47" t="str">
        <v>HOLD POINT: In process Inspection</v>
      </c>
      <c r="CK47" t="str">
        <v>HOLD POINT: In Process Inspection</v>
      </c>
    </row>
    <row r="48" spans="42:89" ht="15" customHeight="1" x14ac:dyDescent="0.25">
      <c r="AP48" t="str">
        <v>INSPECTION / TEST METHOD (Submission, Visual Inspection, Testing, Measurement, Review): Ensure delivery docket matches materials</v>
      </c>
      <c r="BP48" t="str">
        <v>RECORDS: Photos</v>
      </c>
      <c r="CK48" t="str">
        <v>RECORDS: As-built records</v>
      </c>
    </row>
    <row r="49" spans="42:89" ht="15" customHeight="1" x14ac:dyDescent="0.25">
      <c r="AP49" t="str">
        <v>CONFORMANCE CRITERIA:</v>
      </c>
      <c r="BP49" t="str">
        <v>ONSITE RESPONSIBILITY: Site Engineer</v>
      </c>
      <c r="CK49" t="str">
        <v>ONSITE RESPONSIBILITY: Supervisor and Engineer</v>
      </c>
    </row>
    <row r="50" spans="42:89" ht="15" customHeight="1" x14ac:dyDescent="0.25">
      <c r="AP50" t="str">
        <v>RECORDS: Delivery Docket</v>
      </c>
      <c r="BP50" t="str">
        <v>Footpaths</v>
      </c>
    </row>
    <row r="51" spans="42:89" ht="15" customHeight="1" x14ac:dyDescent="0.25">
      <c r="AP51" t="str">
        <v>6 - Trenching</v>
      </c>
      <c r="BP51" t="str">
        <v>VERIFICATION ACTIVITY: QA FORM</v>
      </c>
    </row>
    <row r="52" spans="42:89" ht="15" customHeight="1" x14ac:dyDescent="0.25">
      <c r="AP52" t="str">
        <v>ACTION (Hold, Monitor, Witness): H</v>
      </c>
      <c r="BP52" t="str">
        <v>METHODS OR REFERENCE: TDM Technical Standards - FP0001</v>
      </c>
    </row>
    <row r="53" spans="42:89" ht="15" customHeight="1" x14ac:dyDescent="0.25">
      <c r="AP53" t="str">
        <v>DETAIL: Inspect trench profile to ensure walls vertical, widths is 300mm max (single ducts). Ensure trench depth is sufficient to provide 1000mm cover to duct when under berm/footpath (1500mm cover when under road crossing - non motorway/expressway)</v>
      </c>
      <c r="BP53" t="str">
        <v>FREQUENCY: 10m intervals</v>
      </c>
    </row>
    <row r="54" spans="42:89" ht="15" customHeight="1" x14ac:dyDescent="0.25">
      <c r="AP54" t="str">
        <v>FREQUENCY: 10m Intervals</v>
      </c>
      <c r="BP54" t="str">
        <v>ACCEPTANCE CRITERIA: Subgrade CBR &gt; 3</v>
      </c>
    </row>
    <row r="55" spans="42:89" ht="15" customHeight="1" x14ac:dyDescent="0.25">
      <c r="AP55" t="str">
        <v>INSPECTION / TEST METHOD (Submission, Visual Inspection, Testing, Measurement, Review): Visual Inspection</v>
      </c>
      <c r="BP55" t="str">
        <v>HOLD POINT: In process Inspection</v>
      </c>
    </row>
    <row r="56" spans="42:89" ht="15" customHeight="1" x14ac:dyDescent="0.25">
      <c r="AP56" t="str">
        <v>CONFORMANCE CRITERIA: Consistency with Drawings and Specifiactions</v>
      </c>
      <c r="BP56" t="str">
        <v>RECORDS: Scalar Sheet</v>
      </c>
    </row>
    <row r="57" spans="42:89" ht="15" customHeight="1" x14ac:dyDescent="0.25">
      <c r="AP57" t="str">
        <v>RECORDS: Photos</v>
      </c>
      <c r="BP57" t="str">
        <v>ONSITE RESPONSIBILITY: Site Engineer</v>
      </c>
    </row>
    <row r="58" spans="42:89" ht="15" customHeight="1" x14ac:dyDescent="0.25">
      <c r="AP58" t="str">
        <v>6.1 - Trenching</v>
      </c>
      <c r="BP58" t="str">
        <v>Concrete Footpaths</v>
      </c>
    </row>
    <row r="59" spans="42:89" ht="15" customHeight="1" x14ac:dyDescent="0.25">
      <c r="AP59" t="str">
        <v>ACTION (Hold, Monitor, Witness): H</v>
      </c>
      <c r="BP59" t="str">
        <v>VERIFICATION ACTIVITY: QA FORM</v>
      </c>
    </row>
    <row r="60" spans="42:89" ht="15" customHeight="1" x14ac:dyDescent="0.25">
      <c r="AP60" t="str">
        <v>DETAIL: Ensure trench is cut in a manner that will ensure ducts are layed at correct depths,grades and alignment as per design dwgs</v>
      </c>
      <c r="BP60" t="str">
        <v>METHODS OR REFERENCE: TDM Technical Standards - FP0001</v>
      </c>
    </row>
    <row r="61" spans="42:89" ht="15" customHeight="1" x14ac:dyDescent="0.25">
      <c r="AP61" t="str">
        <v>FREQUENCY: 10m Intervals</v>
      </c>
      <c r="BP61" t="str">
        <v>FREQUENCY: 10m Intervals</v>
      </c>
    </row>
    <row r="62" spans="42:89" ht="15" customHeight="1" x14ac:dyDescent="0.25">
      <c r="AP62" t="str">
        <v>INSPECTION / TEST METHOD (Submission, Visual Inspection, Testing, Measurement, Review): Measure</v>
      </c>
      <c r="BP62" t="str">
        <v>ACCEPTANCE CRITERIA: Basecourse - 100mm min. thickness     
Clegg CIV &gt; 12 (frequency every 3m or minimum 4 spots per pour - excluding PX)
Concrete Strength 20 MPa @ 28 days. 
4kg/m3 black oxide with broom finish or black oxide exposed (shall match to existing)
Standard Footpath - 100mm thick
Heavy Duty - 150mm thick</v>
      </c>
    </row>
    <row r="63" spans="42:89" ht="15" customHeight="1" x14ac:dyDescent="0.25">
      <c r="AP63" t="str">
        <v>CONFORMANCE CRITERIA: Ensure trench alignment  and levels match the design drawings</v>
      </c>
      <c r="BP63" t="str">
        <v>HOLD POINT: Inprocess Inspection</v>
      </c>
    </row>
    <row r="64" spans="42:89" ht="15" customHeight="1" x14ac:dyDescent="0.25">
      <c r="AP64" t="str">
        <v>RECORDS: Dipsheet CHAR(AMP) Photos</v>
      </c>
      <c r="BP64" t="str">
        <v>RECORDS: Clegg Sheet, photos. Concrete Plant Docket</v>
      </c>
    </row>
    <row r="65" spans="42:68" ht="15" customHeight="1" x14ac:dyDescent="0.25">
      <c r="AP65" t="str">
        <v>7 - Duct Installation</v>
      </c>
      <c r="BP65" t="str">
        <v>ONSITE RESPONSIBILITY: Site Engineer</v>
      </c>
    </row>
    <row r="66" spans="42:68" ht="15" customHeight="1" x14ac:dyDescent="0.25">
      <c r="AP66" t="str">
        <v>ACTION (Hold, Monitor, Witness): W</v>
      </c>
      <c r="BP66" t="str">
        <v>AC Footpaths</v>
      </c>
    </row>
    <row r="67" spans="42:68" ht="15" customHeight="1" x14ac:dyDescent="0.25">
      <c r="AP67" t="str">
        <v>DETAIL: Place proposed ducts in locations where required. Draw wire tapes required and cap ducts where required to prevent ingress of material into duct.</v>
      </c>
      <c r="BP67" t="str">
        <v>VERIFICATION ACTIVITY: QA FORM</v>
      </c>
    </row>
    <row r="68" spans="42:68" ht="15" customHeight="1" x14ac:dyDescent="0.25">
      <c r="AP68" t="str">
        <v>FREQUENCY: Prior to Installation</v>
      </c>
      <c r="BP68" t="str">
        <v>METHODS OR REFERENCE: TDM Technical Standards - FP0003</v>
      </c>
    </row>
    <row r="69" spans="42:68" ht="15" customHeight="1" x14ac:dyDescent="0.25">
      <c r="AP69" t="str">
        <v>INSPECTION / TEST METHOD (Submission, Visual Inspection, Testing, Measurement, Review): Visual inspection</v>
      </c>
      <c r="BP69" t="str">
        <v>FREQUENCY: 10m Intervals</v>
      </c>
    </row>
    <row r="70" spans="42:68" ht="15" customHeight="1" x14ac:dyDescent="0.25">
      <c r="AP70" t="str">
        <v>CONFORMANCE CRITERIA: Consistency with Drawings and Specifiactions</v>
      </c>
      <c r="BP70" t="str">
        <v>ACCEPTANCE CRITERIA: Subgrade -(CBR &gt; 3)
Basecourse - 150mm min. thickness GAP40    
Clegg CIV &gt; 27
DG10/Fine asphalt mix used</v>
      </c>
    </row>
    <row r="71" spans="42:68" ht="15" customHeight="1" x14ac:dyDescent="0.25">
      <c r="AP71" t="str">
        <v>RECORDS: Photos</v>
      </c>
      <c r="BP71" t="str">
        <v>HOLD POINT: Inprocess Inspection</v>
      </c>
    </row>
    <row r="72" spans="42:68" ht="15" customHeight="1" x14ac:dyDescent="0.25">
      <c r="AP72" t="str">
        <v>7.1 - Duct Installation</v>
      </c>
      <c r="BP72" t="str">
        <v>RECORDS: FH concrete QA sheet. Concrete delivery  Dockets kept as record</v>
      </c>
    </row>
    <row r="73" spans="42:68" ht="15" customHeight="1" x14ac:dyDescent="0.25">
      <c r="AP73" t="str">
        <v>ACTION (Hold, Monitor, Witness): H</v>
      </c>
      <c r="BP73" t="str">
        <v>ONSITE RESPONSIBILITY: Site Engineer</v>
      </c>
    </row>
    <row r="74" spans="42:68" ht="15" customHeight="1" x14ac:dyDescent="0.25">
      <c r="AP74" t="str">
        <v>DETAIL: Ensure minimum spacing of ducts requirements are met as per design dwgs and ATCop min spacing tables</v>
      </c>
      <c r="BP74" t="str">
        <v>Pram Crossing</v>
      </c>
    </row>
    <row r="75" spans="42:68" ht="15" customHeight="1" x14ac:dyDescent="0.25">
      <c r="AP75" t="str">
        <v>FREQUENCY: 10m Intervals</v>
      </c>
      <c r="BP75" t="str">
        <v>VERIFICATION ACTIVITY: Visual</v>
      </c>
    </row>
    <row r="76" spans="42:68" ht="15" customHeight="1" x14ac:dyDescent="0.25">
      <c r="AP76" t="str">
        <v>INSPECTION / TEST METHOD (Submission, Visual Inspection, Testing, Measurement, Review): Visual inspection</v>
      </c>
      <c r="BP76" t="str">
        <v>METHODS OR REFERENCE: TDM Technical Standards - FP006</v>
      </c>
    </row>
    <row r="77" spans="42:68" ht="15" customHeight="1" x14ac:dyDescent="0.25">
      <c r="AP77" t="str">
        <v>CONFORMANCE CRITERIA: Consistency with Drawings and Specifiactions</v>
      </c>
      <c r="BP77" t="str">
        <v>FREQUENCY: Each Crossing</v>
      </c>
    </row>
    <row r="78" spans="42:68" ht="15" customHeight="1" x14ac:dyDescent="0.25">
      <c r="AP78" t="str">
        <v>RECORDS: Photos</v>
      </c>
      <c r="BP78" t="str">
        <v>ACCEPTANCE CRITERIA: Tactile indicators shall be aligned such as warning tiles are perpendicular to the line of crossing. 
Tactiles Directional CHAR(AMP) warning - 60mm; 600mm flares;width as per design;
Slope no greater than 1:12 where practicably possible
Clegg CIV &gt; 12</v>
      </c>
    </row>
    <row r="79" spans="42:68" ht="15" customHeight="1" x14ac:dyDescent="0.25">
      <c r="AP79" t="str">
        <v>7.2 - Duct Installation</v>
      </c>
      <c r="BP79" t="str">
        <v>HOLD POINT: Mandatory HOLD POINT -</v>
      </c>
    </row>
    <row r="80" spans="42:68" ht="15" customHeight="1" x14ac:dyDescent="0.25">
      <c r="AP80" t="str">
        <v>ACTION (Hold, Monitor, Witness): H</v>
      </c>
      <c r="BP80" t="str">
        <v>RECORDS: Photos</v>
      </c>
    </row>
    <row r="81" spans="42:68" ht="15" customHeight="1" x14ac:dyDescent="0.25">
      <c r="AP81" t="str">
        <v>DETAIL: Asbuilt Survey</v>
      </c>
      <c r="BP81" t="str">
        <v>ONSITE RESPONSIBILITY: Site Engineer</v>
      </c>
    </row>
    <row r="82" spans="42:68" ht="15" customHeight="1" x14ac:dyDescent="0.25">
      <c r="AP82" t="str">
        <v>FREQUENCY: 20m Intervals</v>
      </c>
      <c r="BP82" t="str">
        <v>Service Covers and Street Furniture</v>
      </c>
    </row>
    <row r="83" spans="42:68" ht="15" customHeight="1" x14ac:dyDescent="0.25">
      <c r="AP83" t="str">
        <v>INSPECTION / TEST METHOD (Submission, Visual Inspection, Testing, Measurement, Review): Visual inspection</v>
      </c>
      <c r="BP83" t="str">
        <v>VERIFICATION ACTIVITY: Visual</v>
      </c>
    </row>
    <row r="84" spans="42:68" ht="15" customHeight="1" x14ac:dyDescent="0.25">
      <c r="AP84" t="str">
        <v>CONFORMANCE CRITERIA: Consistency with Drawings and Specifiactions</v>
      </c>
      <c r="BP84" t="str">
        <v>METHODS OR REFERENCE: AT Contract Specification 14000</v>
      </c>
    </row>
    <row r="85" spans="42:68" ht="15" customHeight="1" x14ac:dyDescent="0.25">
      <c r="AP85" t="str">
        <v>RECORDS: Survey Records</v>
      </c>
      <c r="BP85" t="str">
        <v>FREQUENCY: Everysite</v>
      </c>
    </row>
    <row r="86" spans="42:68" ht="15" customHeight="1" x14ac:dyDescent="0.25">
      <c r="AP86" t="str">
        <v>8 - Bedding</v>
      </c>
      <c r="BP86" t="str">
        <v>ACCEPTANCE CRITERIA: Service covers to be adjusted to new surface levels. Ensure no damage is done to street furniture in the vicinity while carrying out works.</v>
      </c>
    </row>
    <row r="87" spans="42:68" ht="15" customHeight="1" x14ac:dyDescent="0.25">
      <c r="AP87" t="str">
        <v>ACTION (Hold, Monitor, Witness): H</v>
      </c>
      <c r="BP87" t="str">
        <v>HOLD POINT: Inprocess Inspection</v>
      </c>
    </row>
    <row r="88" spans="42:68" ht="15" customHeight="1" x14ac:dyDescent="0.25">
      <c r="AP88" t="str">
        <v>DETAIL: Lay min. 100mm pit sand or finer for bedding and haunching</v>
      </c>
      <c r="BP88" t="str">
        <v>RECORDS: Nil</v>
      </c>
    </row>
    <row r="89" spans="42:68" ht="15" customHeight="1" x14ac:dyDescent="0.25">
      <c r="AP89" t="str">
        <v>FREQUENCY: 10m Intervals</v>
      </c>
      <c r="BP89" t="str">
        <v>ONSITE RESPONSIBILITY: Site Engineer</v>
      </c>
    </row>
    <row r="90" spans="42:68" ht="15" customHeight="1" x14ac:dyDescent="0.25">
      <c r="AP90" t="str">
        <v>INSPECTION / TEST METHOD (Submission, Visual Inspection, Testing, Measurement, Review): Visual inspection</v>
      </c>
      <c r="BP90" t="str">
        <v>As built information</v>
      </c>
    </row>
    <row r="91" spans="42:68" ht="15" customHeight="1" x14ac:dyDescent="0.25">
      <c r="AP91" t="str">
        <v>CONFORMANCE CRITERIA: Consistency with Drawings and Specifiactions</v>
      </c>
      <c r="BP91" t="str">
        <v>VERIFICATION ACTIVITY: Drawings</v>
      </c>
    </row>
    <row r="92" spans="42:68" ht="15" customHeight="1" x14ac:dyDescent="0.25">
      <c r="AP92" t="str">
        <v>RECORDS: Photos</v>
      </c>
      <c r="BP92" t="str">
        <v>METHODS OR REFERENCE: As-builts to be in accordance with Chapter 24, clause 24.3 of ATCOP.</v>
      </c>
    </row>
    <row r="93" spans="42:68" ht="15" customHeight="1" x14ac:dyDescent="0.25">
      <c r="AP93" t="str">
        <v>9 - Warning Tape</v>
      </c>
      <c r="BP93" t="str">
        <v>FREQUENCY: Every Site</v>
      </c>
    </row>
    <row r="94" spans="42:68" ht="15" customHeight="1" x14ac:dyDescent="0.25">
      <c r="AP94" t="str">
        <v>ACTION (Hold, Monitor, Witness): H</v>
      </c>
      <c r="BP94" t="str">
        <v>ACCEPTANCE CRITERIA: As built drawings</v>
      </c>
    </row>
    <row r="95" spans="42:68" ht="15" customHeight="1" x14ac:dyDescent="0.25">
      <c r="AP95" t="str">
        <v>DETAIL: Ensure warning tape gets installed 300mm above duct pipe for all new ducting lines.</v>
      </c>
      <c r="BP95" t="str">
        <v>HOLD POINT: In Process Inspection</v>
      </c>
    </row>
    <row r="96" spans="42:68" ht="15" customHeight="1" x14ac:dyDescent="0.25">
      <c r="AP96" t="str">
        <v>FREQUENCY: 10m Intervals</v>
      </c>
      <c r="BP96" t="str">
        <v>RECORDS: Asbuilt records</v>
      </c>
    </row>
    <row r="97" spans="42:68" ht="15" customHeight="1" x14ac:dyDescent="0.25">
      <c r="AP97" t="str">
        <v>INSPECTION / TEST METHOD (Submission, Visual Inspection, Testing, Measurement, Review): Visual inspection</v>
      </c>
      <c r="BP97" t="str">
        <v>ONSITE RESPONSIBILITY: Site Engineer CHAR(AMP) PM</v>
      </c>
    </row>
    <row r="98" spans="42:68" ht="15" customHeight="1" x14ac:dyDescent="0.25">
      <c r="AP98" t="str">
        <v>CONFORMANCE CRITERIA: Consistency with Drawings and Specifiactions</v>
      </c>
      <c r="BP98" t="str">
        <v>RAMM DATA</v>
      </c>
    </row>
    <row r="99" spans="42:68" ht="15" customHeight="1" x14ac:dyDescent="0.25">
      <c r="AP99" t="str">
        <v>RECORDS: Photos</v>
      </c>
      <c r="BP99" t="str">
        <v>VERIFICATION ACTIVITY: RAMM DATA SHEET</v>
      </c>
    </row>
    <row r="100" spans="42:68" ht="15" customHeight="1" x14ac:dyDescent="0.25">
      <c r="AP100" t="str">
        <v>10 - Traffic signal pole erection</v>
      </c>
      <c r="BP100" t="str">
        <v>METHODS OR REFERENCE: As-builts to be in accordance with Chapter 24, clause 24.3 of ATCOP.</v>
      </c>
    </row>
    <row r="101" spans="42:68" ht="15" customHeight="1" x14ac:dyDescent="0.25">
      <c r="AP101" t="str">
        <v>ACTION (Hold, Monitor, Witness): H</v>
      </c>
      <c r="BP101" t="str">
        <v>FREQUENCY: Every Site</v>
      </c>
    </row>
    <row r="102" spans="42:68" ht="15" customHeight="1" x14ac:dyDescent="0.25">
      <c r="AP102" t="str">
        <v>DETAIL: Ensure Design engineer as inspected pole locations prior to proceeding</v>
      </c>
      <c r="BP102" t="str">
        <v>ACCEPTANCE CRITERIA: RAMM SHEET</v>
      </c>
    </row>
    <row r="103" spans="42:68" ht="15" customHeight="1" x14ac:dyDescent="0.25">
      <c r="AP103" t="str">
        <v>FREQUENCY: Per pole</v>
      </c>
      <c r="BP103" t="str">
        <v>HOLD POINT: In Process Inspection</v>
      </c>
    </row>
    <row r="104" spans="42:68" ht="15" customHeight="1" x14ac:dyDescent="0.25">
      <c r="AP104" t="str">
        <v>INSPECTION / TEST METHOD (Submission, Visual Inspection, Testing, Measurement, Review): Visual Inspection</v>
      </c>
      <c r="BP104" t="str">
        <v>RECORDS: RAMM Sheet</v>
      </c>
    </row>
    <row r="105" spans="42:68" ht="15" customHeight="1" x14ac:dyDescent="0.25">
      <c r="AP105" t="str">
        <v>CONFORMANCE CRITERIA: Sign off by design engineer</v>
      </c>
      <c r="BP105" t="str">
        <v>ONSITE RESPONSIBILITY: Site Engineer CHAR(AMP) PM</v>
      </c>
    </row>
    <row r="106" spans="42:68" ht="15" customHeight="1" x14ac:dyDescent="0.25">
      <c r="AP106" t="str">
        <v>RECORDS: Engineer sign off</v>
      </c>
    </row>
    <row r="107" spans="42:68" ht="15" customHeight="1" x14ac:dyDescent="0.25">
      <c r="AP107" t="str">
        <v>10.1 - Traffic signal pole erection</v>
      </c>
    </row>
    <row r="108" spans="42:68" ht="15" customHeight="1" x14ac:dyDescent="0.25">
      <c r="AP108" t="str">
        <v>ACTION (Hold, Monitor, Witness): H</v>
      </c>
    </row>
    <row r="109" spans="42:68" ht="15" customHeight="1" x14ac:dyDescent="0.25">
      <c r="AP109" t="str">
        <v>DETAIL: Ensure Pot hole is as per design with required depths and widths</v>
      </c>
    </row>
    <row r="110" spans="42:68" ht="15" customHeight="1" x14ac:dyDescent="0.25">
      <c r="AP110" t="str">
        <v>FREQUENCY: Per pole</v>
      </c>
    </row>
    <row r="111" spans="42:68" ht="15" customHeight="1" x14ac:dyDescent="0.25">
      <c r="AP111" t="str">
        <v>INSPECTION / TEST METHOD (Submission, Visual Inspection, Testing, Measurement, Review): Measure</v>
      </c>
    </row>
    <row r="112" spans="42:68" ht="15" customHeight="1" x14ac:dyDescent="0.25">
      <c r="AP112" t="str">
        <v>CONFORMANCE CRITERIA: Consistency with Drawings and Specifiactions</v>
      </c>
    </row>
    <row r="113" spans="42:42" ht="15" customHeight="1" x14ac:dyDescent="0.25">
      <c r="AP113" t="str">
        <v>RECORDS: Dipsheet CHAR(AMP) Photos</v>
      </c>
    </row>
    <row r="114" spans="42:42" ht="15" customHeight="1" x14ac:dyDescent="0.25">
      <c r="AP114" t="str">
        <v>10.2 - Traffic signal pole erection</v>
      </c>
    </row>
    <row r="115" spans="42:42" ht="15" customHeight="1" x14ac:dyDescent="0.25">
      <c r="AP115" t="str">
        <v>ACTION (Hold, Monitor, Witness): H</v>
      </c>
    </row>
    <row r="116" spans="42:42" ht="15" customHeight="1" x14ac:dyDescent="0.25">
      <c r="AP116" t="str">
        <v>DETAIL: Ensure Poles are plumb and within design tolerances</v>
      </c>
    </row>
    <row r="117" spans="42:42" ht="15" customHeight="1" x14ac:dyDescent="0.25">
      <c r="AP117" t="str">
        <v>FREQUENCY: Per pole</v>
      </c>
    </row>
    <row r="118" spans="42:42" ht="15" customHeight="1" x14ac:dyDescent="0.25">
      <c r="AP118" t="str">
        <v>INSPECTION / TEST METHOD (Submission, Visual Inspection, Testing, Measurement, Review): Visual Inspection</v>
      </c>
    </row>
    <row r="119" spans="42:42" ht="15" customHeight="1" x14ac:dyDescent="0.25">
      <c r="AP119" t="str">
        <v>CONFORMANCE CRITERIA: Consistency with Drawings and Specifiactions</v>
      </c>
    </row>
    <row r="120" spans="42:42" ht="15" customHeight="1" x14ac:dyDescent="0.25">
      <c r="AP120" t="str">
        <v>RECORDS: Photos</v>
      </c>
    </row>
    <row r="121" spans="42:42" ht="15" customHeight="1" x14ac:dyDescent="0.25">
      <c r="AP121" t="str">
        <v>11 - As-builts CHAR(AMP) CCHAR(AMP)I Diagram</v>
      </c>
    </row>
    <row r="122" spans="42:42" ht="15" customHeight="1" x14ac:dyDescent="0.25">
      <c r="AP122" t="str">
        <v>ACTION (Hold, Monitor, Witness): H</v>
      </c>
    </row>
    <row r="123" spans="42:42" ht="15" customHeight="1" x14ac:dyDescent="0.25">
      <c r="AP123" t="str">
        <v>DETAIL: As-built as per ATOC requirements</v>
      </c>
    </row>
    <row r="124" spans="42:42" ht="15" customHeight="1" x14ac:dyDescent="0.25">
      <c r="AP124" t="str">
        <v>FREQUENCY: At the completion of the Lot of work</v>
      </c>
    </row>
    <row r="125" spans="42:42" ht="15" customHeight="1" x14ac:dyDescent="0.25">
      <c r="AP125" t="str">
        <v>INSPECTION / TEST METHOD (Submission, Visual Inspection, Testing, Measurement, Review): Drawings</v>
      </c>
    </row>
    <row r="126" spans="42:42" ht="15" customHeight="1" x14ac:dyDescent="0.25">
      <c r="AP126" t="str">
        <v>CONFORMANCE CRITERIA: As-built as per ATOC requirements</v>
      </c>
    </row>
    <row r="127" spans="42:42" ht="15" customHeight="1" x14ac:dyDescent="0.25">
      <c r="AP127" t="str">
        <v>RECORDS: Asbuilt Drawing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2025-02-13T00:49:46Z</dcterms:modified>
</cp:coreProperties>
</file>