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9BE66B1B-C5AB-4A03-A26E-419B150C79EF}" xr6:coauthVersionLast="47" xr6:coauthVersionMax="47" xr10:uidLastSave="{00000000-0000-0000-0000-000000000000}"/>
  <bookViews>
    <workbookView xWindow="7695" yWindow="810" windowWidth="29070" windowHeight="1978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4" i="1" l="1"/>
  <c r="AO4" i="1"/>
  <c r="AP4" i="1"/>
  <c r="AQ4" i="1"/>
  <c r="AR4" i="1"/>
  <c r="AS4" i="1"/>
  <c r="AT4" i="1"/>
  <c r="AU4" i="1"/>
  <c r="AV4" i="1"/>
  <c r="AW4" i="1"/>
  <c r="AX4" i="1"/>
  <c r="AX3" i="1"/>
  <c r="AW3" i="1"/>
  <c r="AV3" i="1"/>
  <c r="AU3" i="1"/>
  <c r="AT3" i="1"/>
  <c r="AS3" i="1"/>
  <c r="AR3" i="1"/>
  <c r="AQ3" i="1"/>
  <c r="AP3" i="1"/>
  <c r="AO3" i="1"/>
  <c r="AN3" i="1"/>
  <c r="AS2" i="1"/>
  <c r="AN2" i="1"/>
  <c r="AO2" i="1"/>
  <c r="AX2" i="1"/>
  <c r="AW2" i="1"/>
  <c r="AV2" i="1"/>
  <c r="AU2" i="1"/>
  <c r="AT2" i="1"/>
  <c r="AR2" i="1"/>
  <c r="AQ2" i="1"/>
  <c r="AP2" i="1"/>
  <c r="BA2" i="1" l="1" a="1"/>
  <c r="B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<sst xmlns="http://schemas.openxmlformats.org/spreadsheetml/2006/main" count="33" uniqueCount="23">
  <si>
    <r>
      <rPr>
        <sz val="9"/>
        <rFont val="Calibri Light"/>
        <family val="2"/>
      </rPr>
      <t>HOLD</t>
    </r>
  </si>
  <si>
    <r>
      <rPr>
        <sz val="9"/>
        <rFont val="Calibri Light"/>
        <family val="2"/>
      </rPr>
      <t>JFC</t>
    </r>
  </si>
  <si>
    <r>
      <rPr>
        <sz val="9"/>
        <rFont val="Calibri Light"/>
        <family val="2"/>
      </rPr>
      <t>REVIEW</t>
    </r>
  </si>
  <si>
    <t>TCHAR(AMP)T</t>
  </si>
  <si>
    <r>
      <rPr>
        <sz val="9"/>
        <rFont val="Calibri Light"/>
        <family val="2"/>
      </rPr>
      <t>External</t>
    </r>
  </si>
  <si>
    <r>
      <rPr>
        <sz val="9"/>
        <rFont val="Calibri Light"/>
        <family val="2"/>
      </rPr>
      <t>Tolerances</t>
    </r>
  </si>
  <si>
    <r>
      <rPr>
        <sz val="9"/>
        <rFont val="Calibri Light"/>
        <family val="2"/>
      </rPr>
      <t>QA Checksheet(s), Photos</t>
    </r>
  </si>
  <si>
    <r>
      <rPr>
        <sz val="9"/>
        <rFont val="Calibri Light"/>
        <family val="2"/>
      </rPr>
      <t>Method Statement, Written Confirmation of Engineer’s Approval</t>
    </r>
  </si>
  <si>
    <r>
      <rPr>
        <sz val="9"/>
        <rFont val="Calibri Light"/>
        <family val="2"/>
      </rPr>
      <t>Tolerances are adhered to</t>
    </r>
  </si>
  <si>
    <r>
      <rPr>
        <sz val="9"/>
        <rFont val="Calibri Light"/>
        <family val="2"/>
      </rPr>
      <t>Rock Armour Grading</t>
    </r>
  </si>
  <si>
    <r>
      <rPr>
        <sz val="9"/>
        <rFont val="Calibri Light"/>
        <family val="2"/>
      </rPr>
      <t xml:space="preserve">T+T NAL
</t>
    </r>
    <r>
      <rPr>
        <sz val="9"/>
        <rFont val="Calibri Light"/>
        <family val="2"/>
      </rPr>
      <t xml:space="preserve">Recovery Specifications:
</t>
    </r>
    <r>
      <rPr>
        <sz val="9"/>
        <rFont val="Calibri Light"/>
        <family val="2"/>
      </rPr>
      <t>10.4.3.1.1</t>
    </r>
  </si>
  <si>
    <r>
      <rPr>
        <sz val="9"/>
        <rFont val="Calibri Light"/>
        <family val="2"/>
      </rPr>
      <t>Rock armour material shall be well graded as indicated on the drawings.</t>
    </r>
  </si>
  <si>
    <r>
      <rPr>
        <sz val="9"/>
        <rFont val="Calibri Light"/>
        <family val="2"/>
      </rPr>
      <t>Poorly graded or gap graded armour rock shall not be permitted except as approved by the Engineer.</t>
    </r>
  </si>
  <si>
    <r>
      <rPr>
        <sz val="9"/>
        <rFont val="Calibri Light"/>
        <family val="2"/>
      </rPr>
      <t>For every section of rock armour</t>
    </r>
  </si>
  <si>
    <r>
      <rPr>
        <sz val="9"/>
        <rFont val="Calibri Light"/>
        <family val="2"/>
      </rPr>
      <t>Rock Specifications</t>
    </r>
  </si>
  <si>
    <r>
      <rPr>
        <sz val="9"/>
        <rFont val="Calibri Light"/>
        <family val="2"/>
      </rPr>
      <t>Rock Armour - Placement</t>
    </r>
  </si>
  <si>
    <r>
      <rPr>
        <sz val="9"/>
        <rFont val="Calibri Light"/>
        <family val="2"/>
      </rPr>
      <t xml:space="preserve">T+T NAL
</t>
    </r>
    <r>
      <rPr>
        <sz val="9"/>
        <rFont val="Calibri Light"/>
        <family val="2"/>
      </rPr>
      <t xml:space="preserve">Recovery Specifications:
</t>
    </r>
    <r>
      <rPr>
        <sz val="9"/>
        <rFont val="Calibri Light"/>
        <family val="2"/>
      </rPr>
      <t>10.4.4.4</t>
    </r>
  </si>
  <si>
    <r>
      <rPr>
        <sz val="9"/>
        <rFont val="Calibri Light"/>
        <family val="2"/>
      </rPr>
      <t xml:space="preserve">The placement method of armour and underlayers directly on geotextile filter fabric shall be approved by the Engineer
</t>
    </r>
    <r>
      <rPr>
        <sz val="9"/>
        <rFont val="Calibri Light"/>
        <family val="2"/>
      </rPr>
      <t>prior to placement</t>
    </r>
  </si>
  <si>
    <r>
      <rPr>
        <sz val="9"/>
        <rFont val="Calibri Light"/>
        <family val="2"/>
      </rPr>
      <t>Engineer to approve methodology</t>
    </r>
  </si>
  <si>
    <r>
      <rPr>
        <sz val="9"/>
        <rFont val="Calibri Light"/>
        <family val="2"/>
      </rPr>
      <t>Prior to rock armour placement</t>
    </r>
  </si>
  <si>
    <r>
      <rPr>
        <sz val="9"/>
        <rFont val="Calibri Light"/>
        <family val="2"/>
      </rPr>
      <t xml:space="preserve">T+T NAL
</t>
    </r>
    <r>
      <rPr>
        <sz val="9"/>
        <rFont val="Calibri Light"/>
        <family val="2"/>
      </rPr>
      <t>Recovery Specifications: 10.4.5.2</t>
    </r>
  </si>
  <si>
    <r>
      <rPr>
        <sz val="9"/>
        <rFont val="Calibri Light"/>
        <family val="2"/>
      </rPr>
      <t xml:space="preserve">Rock materials must be placed according to the drawings' levels, dimensions, and slopes, and the surface profile must be measured using the specified tolerances:
</t>
    </r>
    <r>
      <rPr>
        <sz val="9"/>
        <rFont val="Calibri Light"/>
        <family val="2"/>
      </rPr>
      <t xml:space="preserve">- Subgrade levels -0.1 m to +0.1 m
</t>
    </r>
    <r>
      <rPr>
        <sz val="9"/>
        <rFont val="Calibri Light"/>
        <family val="2"/>
      </rPr>
      <t xml:space="preserve">- Armour underlayer thickness (average per profile): -0.1 m to +0.2 m
</t>
    </r>
    <r>
      <rPr>
        <sz val="9"/>
        <rFont val="Calibri Light"/>
        <family val="2"/>
      </rPr>
      <t xml:space="preserve">- Armour rock thickness (average per
</t>
    </r>
    <r>
      <rPr>
        <sz val="9"/>
        <rFont val="Calibri Light"/>
        <family val="2"/>
      </rPr>
      <t>profile): -0.1 m to +0.5 m</t>
    </r>
  </si>
  <si>
    <r>
      <rPr>
        <sz val="9"/>
        <rFont val="Calibri Light"/>
        <family val="2"/>
      </rPr>
      <t>For every section of rock material placed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</si>
</sst>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Calibri Light"/>
      <family val="2"/>
    </font>
    <font>
      <sz val="9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2"/>
    </xf>
    <xf numFmtId="0" fontId="2" fillId="0" borderId="2" xfId="0" applyFont="1" applyBorder="1" applyAlignment="1">
      <alignment horizontal="left" vertical="center" wrapText="1" indent="2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top" wrapText="1" indent="2"/>
    </xf>
    <xf numFmtId="0" fontId="2" fillId="0" borderId="3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center" wrapText="1" indent="4"/>
    </xf>
    <xf numFmtId="0" fontId="2" fillId="0" borderId="2" xfId="0" applyFont="1" applyBorder="1" applyAlignment="1">
      <alignment horizontal="left" vertical="center" wrapText="1" indent="4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2" xfId="0" applyBorder="1" applyAlignment="1">
      <alignment vertical="center" wrapText="1"/>
    </xf>
    <xf numFmtId="2" fontId="1" fillId="0" borderId="1" xfId="0" applyNumberFormat="1" applyFont="1" applyBorder="1" applyAlignment="1">
      <alignment vertical="center" shrinkToFit="1"/>
    </xf>
    <xf numFmtId="2" fontId="1" fillId="0" borderId="3" xfId="0" applyNumberFormat="1" applyFont="1" applyBorder="1" applyAlignment="1">
      <alignment vertical="center" shrinkToFit="1"/>
    </xf>
    <xf numFmtId="2" fontId="1" fillId="0" borderId="2" xfId="0" applyNumberFormat="1" applyFont="1" applyBorder="1" applyAlignment="1">
      <alignment vertical="center" shrinkToFi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3" xfId="0" applyFont="1" applyBorder="1" applyAlignment="1">
      <alignment horizontal="left" vertical="center" wrapText="1" indent="4"/>
    </xf>
    <xf numFmtId="2" fontId="1" fillId="0" borderId="1" xfId="0" applyNumberFormat="1" applyFont="1" applyBorder="1" applyAlignment="1">
      <alignment horizontal="right" vertical="center" indent="1" shrinkToFit="1"/>
    </xf>
    <xf numFmtId="2" fontId="1" fillId="0" borderId="3" xfId="0" applyNumberFormat="1" applyFont="1" applyBorder="1" applyAlignment="1">
      <alignment horizontal="right" vertical="center" indent="1" shrinkToFit="1"/>
    </xf>
    <xf numFmtId="2" fontId="1" fillId="0" borderId="2" xfId="0" applyNumberFormat="1" applyFont="1" applyBorder="1" applyAlignment="1">
      <alignment horizontal="right" vertical="center" indent="1" shrinkToFit="1"/>
    </xf>
    <xf numFmtId="2" fontId="1" fillId="0" borderId="1" xfId="0" applyNumberFormat="1" applyFont="1" applyBorder="1" applyAlignment="1">
      <alignment horizontal="right" vertical="top" indent="1" shrinkToFit="1"/>
    </xf>
    <xf numFmtId="2" fontId="1" fillId="0" borderId="3" xfId="0" applyNumberFormat="1" applyFont="1" applyBorder="1" applyAlignment="1">
      <alignment horizontal="right" vertical="top" indent="1" shrinkToFit="1"/>
    </xf>
    <xf numFmtId="2" fontId="1" fillId="0" borderId="2" xfId="0" applyNumberFormat="1" applyFont="1" applyBorder="1" applyAlignment="1">
      <alignment horizontal="right" vertical="top" indent="1" shrinkToFit="1"/>
    </xf>
    <xf numFmtId="2" fontId="1" fillId="0" borderId="1" xfId="0" applyNumberFormat="1" applyFont="1" applyBorder="1" applyAlignment="1">
      <alignment vertical="top" shrinkToFit="1"/>
    </xf>
    <xf numFmtId="2" fontId="1" fillId="0" borderId="3" xfId="0" applyNumberFormat="1" applyFont="1" applyBorder="1" applyAlignment="1">
      <alignment vertical="top" shrinkToFit="1"/>
    </xf>
    <xf numFmtId="2" fontId="1" fillId="0" borderId="2" xfId="0" applyNumberFormat="1" applyFont="1" applyBorder="1" applyAlignment="1">
      <alignment vertical="top" shrinkToFit="1"/>
    </xf>
    <xf numFmtId="0" fontId="2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676909</xdr:colOff>
      <xdr:row>6</xdr:row>
      <xdr:rowOff>84455</xdr:rowOff>
    </xdr:from>
    <xdr:ext cx="27940" cy="7620"/>
    <xdr:sp macro="" textlink="">
      <xdr:nvSpPr>
        <xdr:cNvPr id="2" name="Shape 6">
          <a:extLst>
            <a:ext uri="{FF2B5EF4-FFF2-40B4-BE49-F238E27FC236}">
              <a16:creationId xmlns:a16="http://schemas.microsoft.com/office/drawing/2014/main" id="{C7A6A0AA-BBE3-43DC-BBF1-673993404E05}"/>
            </a:ext>
          </a:extLst>
        </xdr:cNvPr>
        <xdr:cNvSpPr/>
      </xdr:nvSpPr>
      <xdr:spPr>
        <a:xfrm>
          <a:off x="8049259" y="22639655"/>
          <a:ext cx="27940" cy="7620"/>
        </a:xfrm>
        <a:custGeom>
          <a:avLst/>
          <a:gdLst/>
          <a:ahLst/>
          <a:cxnLst/>
          <a:rect l="0" t="0" r="0" b="0"/>
          <a:pathLst>
            <a:path w="27940" h="7620">
              <a:moveTo>
                <a:pt x="27431" y="0"/>
              </a:moveTo>
              <a:lnTo>
                <a:pt x="0" y="0"/>
              </a:lnTo>
              <a:lnTo>
                <a:pt x="0" y="7620"/>
              </a:lnTo>
              <a:lnTo>
                <a:pt x="27431" y="7620"/>
              </a:lnTo>
              <a:lnTo>
                <a:pt x="27431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BA43"/>
  <sheetViews>
    <sheetView tabSelected="1" zoomScaleNormal="100" workbookViewId="0">
      <selection activeCell="A2" sqref="A2:C2"/>
    </sheetView>
  </sheetViews>
  <sheetFormatPr defaultRowHeight="15" x14ac:dyDescent="0.25"/>
  <cols>
    <col min="1" max="1" width="5.7109375" customWidth="1"/>
    <col min="2" max="2" width="2.42578125" customWidth="1"/>
    <col min="3" max="3" width="2.85546875" customWidth="1"/>
    <col min="4" max="4" width="3.42578125" customWidth="1"/>
    <col min="5" max="5" width="2.7109375" customWidth="1"/>
    <col min="6" max="6" width="2" customWidth="1"/>
    <col min="7" max="7" width="2.28515625" customWidth="1"/>
    <col min="8" max="8" width="1.7109375" customWidth="1"/>
    <col min="9" max="9" width="2.140625" customWidth="1"/>
    <col min="10" max="10" width="1.5703125" customWidth="1"/>
    <col min="11" max="11" width="4" customWidth="1"/>
    <col min="12" max="12" width="3.28515625" customWidth="1"/>
    <col min="13" max="13" width="2.42578125" customWidth="1"/>
    <col min="14" max="14" width="4.140625" customWidth="1"/>
    <col min="15" max="15" width="2.7109375" customWidth="1"/>
    <col min="16" max="16" width="3.42578125" customWidth="1"/>
    <col min="17" max="17" width="3.7109375" customWidth="1"/>
    <col min="18" max="18" width="2.5703125" customWidth="1"/>
    <col min="19" max="19" width="3" customWidth="1"/>
    <col min="20" max="20" width="3.140625" customWidth="1"/>
    <col min="21" max="21" width="2.42578125" customWidth="1"/>
    <col min="22" max="22" width="2.5703125" customWidth="1"/>
    <col min="23" max="23" width="4.28515625" customWidth="1"/>
    <col min="24" max="24" width="2.42578125" customWidth="1"/>
    <col min="25" max="25" width="5.28515625" customWidth="1"/>
    <col min="26" max="26" width="2.28515625" customWidth="1"/>
    <col min="27" max="27" width="3.7109375" customWidth="1"/>
    <col min="28" max="28" width="5.28515625" customWidth="1"/>
    <col min="29" max="29" width="5.42578125" customWidth="1"/>
    <col min="30" max="30" width="5" customWidth="1"/>
    <col min="31" max="31" width="4.42578125" customWidth="1"/>
    <col min="32" max="32" width="5" customWidth="1"/>
    <col min="33" max="33" width="4.5703125" customWidth="1"/>
    <col min="34" max="34" width="4.85546875" customWidth="1"/>
    <col min="35" max="35" width="4.7109375" customWidth="1"/>
    <col min="36" max="36" width="4.28515625" customWidth="1"/>
    <col min="37" max="37" width="5.7109375" customWidth="1"/>
    <col min="38" max="38" width="4.7109375" customWidth="1"/>
    <col min="39" max="39" width="3.85546875" customWidth="1"/>
    <col min="40" max="40" width="4" customWidth="1"/>
    <col min="41" max="41" width="4.85546875" customWidth="1"/>
    <col min="42" max="42" width="4" customWidth="1"/>
    <col min="43" max="43" width="3.5703125" customWidth="1"/>
    <col min="44" max="44" width="4" customWidth="1"/>
    <col min="45" max="45" width="3.7109375" customWidth="1"/>
    <col min="46" max="46" width="4.28515625" customWidth="1"/>
    <col min="47" max="47" width="4" customWidth="1"/>
    <col min="48" max="48" width="4.42578125" customWidth="1"/>
    <col min="49" max="49" width="4.5703125" customWidth="1"/>
    <col min="50" max="50" width="4" customWidth="1"/>
    <col min="52" max="52" width="4.7109375" customWidth="1"/>
    <col min="53" max="53" width="68.7109375" customWidth="1"/>
  </cols>
  <sheetData>
    <row r="1" spans="1:53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3" ht="15" customHeight="1" x14ac:dyDescent="0.25">
      <c r="A2" s="47">
        <v>15.01</v>
      </c>
      <c r="B2" s="48"/>
      <c r="C2" s="49"/>
      <c r="D2" s="16" t="s">
        <v>9</v>
      </c>
      <c r="E2" s="18"/>
      <c r="F2" s="17"/>
      <c r="G2" s="7" t="s">
        <v>10</v>
      </c>
      <c r="H2" s="8"/>
      <c r="I2" s="9"/>
      <c r="J2" s="19" t="s">
        <v>11</v>
      </c>
      <c r="K2" s="20"/>
      <c r="L2" s="20"/>
      <c r="M2" s="21"/>
      <c r="N2" s="10" t="s">
        <v>12</v>
      </c>
      <c r="O2" s="11"/>
      <c r="P2" s="11"/>
      <c r="Q2" s="11"/>
      <c r="R2" s="12"/>
      <c r="S2" s="19" t="s">
        <v>13</v>
      </c>
      <c r="T2" s="21"/>
      <c r="U2" s="10" t="s">
        <v>14</v>
      </c>
      <c r="V2" s="12"/>
      <c r="W2" s="10" t="s">
        <v>0</v>
      </c>
      <c r="X2" s="11"/>
      <c r="Y2" s="12"/>
      <c r="Z2" s="10" t="s">
        <v>4</v>
      </c>
      <c r="AA2" s="11"/>
      <c r="AB2" s="12"/>
      <c r="AC2" s="10" t="s">
        <v>1</v>
      </c>
      <c r="AD2" s="11"/>
      <c r="AE2" s="12"/>
      <c r="AF2" s="10" t="s">
        <v>2</v>
      </c>
      <c r="AG2" s="11"/>
      <c r="AH2" s="12"/>
      <c r="AI2" s="16" t="s">
        <v>3</v>
      </c>
      <c r="AJ2" s="17"/>
      <c r="AN2" t="str">
        <f>A2&amp;" - "&amp;D2</f>
        <v>15.01 - Rock Armour Grading</v>
      </c>
      <c r="AO2" t="str">
        <f>"DRAWING / SPECIFICATION REF.: "&amp;G2</f>
        <v>DRAWING / SPECIFICATION REF.: T+T NAL
Recovery Specifications:
10.4.3.1.1</v>
      </c>
      <c r="AP2" t="str">
        <f>"SPECIFICATION DETAIL SUMMARY: "&amp;J2</f>
        <v>SPECIFICATION DETAIL SUMMARY: Rock armour material shall be well graded as indicated on the drawings.</v>
      </c>
      <c r="AQ2" t="str">
        <f>"ACCEPTANCE CRITERIA: "&amp;N2</f>
        <v>ACCEPTANCE CRITERIA: Poorly graded or gap graded armour rock shall not be permitted except as approved by the Engineer.</v>
      </c>
      <c r="AR2" t="str">
        <f>"TEST SPEC AND FREQUENCY: "&amp;S2</f>
        <v>TEST SPEC AND FREQUENCY: For every section of rock armour</v>
      </c>
      <c r="AS2" t="str">
        <f>"CONTROL TYPE I.E. CHECKSHEET / IANZ RECORDS: "&amp;U2</f>
        <v>CONTROL TYPE I.E. CHECKSHEET / IANZ RECORDS: Rock Specifications</v>
      </c>
      <c r="AT2" t="str">
        <f>"HOLD / WITNESS: "&amp;W2</f>
        <v>HOLD / WITNESS: HOLD</v>
      </c>
      <c r="AU2" t="str">
        <f>"INTERNAL / EXTERNAL: "&amp;Z2</f>
        <v>INTERNAL / EXTERNAL: External</v>
      </c>
      <c r="AV2" t="str">
        <f>"PS3 OWNER: "&amp;AC2</f>
        <v>PS3 OWNER: JFC</v>
      </c>
      <c r="AW2" t="str">
        <f>"HOLD / WITNESS: "&amp;AF2</f>
        <v>HOLD / WITNESS: REVIEW</v>
      </c>
      <c r="AX2" t="str">
        <f>"PS4 OWNER SIGN OFF: "&amp;AI2</f>
        <v>PS4 OWNER SIGN OFF: TCHAR(AMP)T</v>
      </c>
      <c r="BA2" t="str" cm="1">
        <f t="array" ref="BA2:BA34">_xlfn.FILTERXML("&lt;t&gt;&lt;s&gt;"&amp;_xlfn.TEXTJOIN("&lt;/s&gt;&lt;s&gt;",,AN2:AX40)&amp;"&lt;/s&gt;&lt;/t&gt;","//s")</f>
        <v>15.01 - Rock Armour Grading</v>
      </c>
    </row>
    <row r="3" spans="1:53" ht="15" customHeight="1" x14ac:dyDescent="0.25">
      <c r="A3" s="47">
        <v>15.02</v>
      </c>
      <c r="B3" s="48"/>
      <c r="C3" s="49"/>
      <c r="D3" s="19" t="s">
        <v>15</v>
      </c>
      <c r="E3" s="20"/>
      <c r="F3" s="21"/>
      <c r="G3" s="7" t="s">
        <v>16</v>
      </c>
      <c r="H3" s="8"/>
      <c r="I3" s="9"/>
      <c r="J3" s="22" t="s">
        <v>17</v>
      </c>
      <c r="K3" s="23"/>
      <c r="L3" s="23"/>
      <c r="M3" s="24"/>
      <c r="N3" s="16" t="s">
        <v>18</v>
      </c>
      <c r="O3" s="18"/>
      <c r="P3" s="18"/>
      <c r="Q3" s="18"/>
      <c r="R3" s="17"/>
      <c r="S3" s="16" t="s">
        <v>19</v>
      </c>
      <c r="T3" s="17"/>
      <c r="U3" s="10" t="s">
        <v>7</v>
      </c>
      <c r="V3" s="12"/>
      <c r="W3" s="10" t="s">
        <v>0</v>
      </c>
      <c r="X3" s="11"/>
      <c r="Y3" s="12"/>
      <c r="Z3" s="10" t="s">
        <v>4</v>
      </c>
      <c r="AA3" s="11"/>
      <c r="AB3" s="12"/>
      <c r="AC3" s="10" t="s">
        <v>1</v>
      </c>
      <c r="AD3" s="11"/>
      <c r="AE3" s="12"/>
      <c r="AF3" s="10" t="s">
        <v>0</v>
      </c>
      <c r="AG3" s="11"/>
      <c r="AH3" s="12"/>
      <c r="AI3" s="16" t="s">
        <v>3</v>
      </c>
      <c r="AJ3" s="17"/>
      <c r="AN3" t="str">
        <f>A3&amp;" - "&amp;D3</f>
        <v>15.02 - Rock Armour - Placement</v>
      </c>
      <c r="AO3" t="str">
        <f>"DRAWING / SPECIFICATION REF.: "&amp;G3</f>
        <v>DRAWING / SPECIFICATION REF.: T+T NAL
Recovery Specifications:
10.4.4.4</v>
      </c>
      <c r="AP3" t="str">
        <f>"SPECIFICATION DETAIL SUMMARY: "&amp;J3</f>
        <v>SPECIFICATION DETAIL SUMMARY: The placement method of armour and underlayers directly on geotextile filter fabric shall be approved by the Engineer
prior to placement</v>
      </c>
      <c r="AQ3" t="str">
        <f>"ACCEPTANCE CRITERIA: "&amp;N3</f>
        <v>ACCEPTANCE CRITERIA: Engineer to approve methodology</v>
      </c>
      <c r="AR3" t="str">
        <f>"TEST SPEC AND FREQUENCY: "&amp;S3</f>
        <v>TEST SPEC AND FREQUENCY: Prior to rock armour placement</v>
      </c>
      <c r="AS3" t="str">
        <f>"CONTROL TYPE I.E. CHECKSHEET / IANZ RECORDS: "&amp;U3</f>
        <v>CONTROL TYPE I.E. CHECKSHEET / IANZ RECORDS: Method Statement, Written Confirmation of Engineer’s Approval</v>
      </c>
      <c r="AT3" t="str">
        <f>"HOLD / WITNESS: "&amp;W3</f>
        <v>HOLD / WITNESS: HOLD</v>
      </c>
      <c r="AU3" t="str">
        <f>"INTERNAL / EXTERNAL: "&amp;Z3</f>
        <v>INTERNAL / EXTERNAL: External</v>
      </c>
      <c r="AV3" t="str">
        <f>"PS3 OWNER: "&amp;AC3</f>
        <v>PS3 OWNER: JFC</v>
      </c>
      <c r="AW3" t="str">
        <f>"HOLD / WITNESS: "&amp;AF3</f>
        <v>HOLD / WITNESS: HOLD</v>
      </c>
      <c r="AX3" t="str">
        <f>"PS4 OWNER SIGN OFF: "&amp;AI3</f>
        <v>PS4 OWNER SIGN OFF: TCHAR(AMP)T</v>
      </c>
      <c r="BA3" t="str">
        <v>DRAWING / SPECIFICATION REF.: T+T NAL
Recovery Specifications:
10.4.3.1.1</v>
      </c>
    </row>
    <row r="4" spans="1:53" ht="15" customHeight="1" x14ac:dyDescent="0.25">
      <c r="A4" s="44">
        <v>15.03</v>
      </c>
      <c r="B4" s="45"/>
      <c r="C4" s="46"/>
      <c r="D4" s="25" t="s">
        <v>5</v>
      </c>
      <c r="E4" s="43"/>
      <c r="F4" s="26"/>
      <c r="G4" s="7" t="s">
        <v>20</v>
      </c>
      <c r="H4" s="8"/>
      <c r="I4" s="9"/>
      <c r="J4" s="7" t="s">
        <v>21</v>
      </c>
      <c r="K4" s="8"/>
      <c r="L4" s="8"/>
      <c r="M4" s="9"/>
      <c r="N4" s="25" t="s">
        <v>8</v>
      </c>
      <c r="O4" s="43"/>
      <c r="P4" s="43"/>
      <c r="Q4" s="43"/>
      <c r="R4" s="26"/>
      <c r="S4" s="13" t="s">
        <v>22</v>
      </c>
      <c r="T4" s="14"/>
      <c r="U4" s="3" t="s">
        <v>6</v>
      </c>
      <c r="V4" s="4"/>
      <c r="W4" s="3" t="s">
        <v>0</v>
      </c>
      <c r="X4" s="15"/>
      <c r="Y4" s="4"/>
      <c r="Z4" s="3" t="s">
        <v>4</v>
      </c>
      <c r="AA4" s="15"/>
      <c r="AB4" s="4"/>
      <c r="AC4" s="3" t="s">
        <v>1</v>
      </c>
      <c r="AD4" s="15"/>
      <c r="AE4" s="4"/>
      <c r="AF4" s="3" t="s">
        <v>2</v>
      </c>
      <c r="AG4" s="15"/>
      <c r="AH4" s="4"/>
      <c r="AI4" s="5" t="s">
        <v>3</v>
      </c>
      <c r="AJ4" s="6"/>
      <c r="AN4" t="str">
        <f>A4&amp;" - "&amp;D4</f>
        <v>15.03 - Tolerances</v>
      </c>
      <c r="AO4" t="str">
        <f>"DRAWING / SPECIFICATION REF.: "&amp;G4</f>
        <v>DRAWING / SPECIFICATION REF.: T+T NAL
Recovery Specifications: 10.4.5.2</v>
      </c>
      <c r="AP4" t="str">
        <f>"SPECIFICATION DETAIL SUMMARY: "&amp;J4</f>
        <v>SPECIFICATION DETAIL SUMMARY: Rock materials must be placed according to the drawings' levels, dimensions, and slopes, and the surface profile must be measured using the specified tolerances:
- Subgrade levels -0.1 m to +0.1 m
- Armour underlayer thickness (average per profile): -0.1 m to +0.2 m
- Armour rock thickness (average per
profile): -0.1 m to +0.5 m</v>
      </c>
      <c r="AQ4" t="str">
        <f>"ACCEPTANCE CRITERIA: "&amp;N4</f>
        <v>ACCEPTANCE CRITERIA: Tolerances are adhered to</v>
      </c>
      <c r="AR4" t="str">
        <f>"TEST SPEC AND FREQUENCY: "&amp;S4</f>
        <v>TEST SPEC AND FREQUENCY: For every section of rock material placed</v>
      </c>
      <c r="AS4" t="str">
        <f>"CONTROL TYPE I.E. CHECKSHEET / IANZ RECORDS: "&amp;U4</f>
        <v>CONTROL TYPE I.E. CHECKSHEET / IANZ RECORDS: QA Checksheet(s), Photos</v>
      </c>
      <c r="AT4" t="str">
        <f>"HOLD / WITNESS: "&amp;W4</f>
        <v>HOLD / WITNESS: HOLD</v>
      </c>
      <c r="AU4" t="str">
        <f>"INTERNAL / EXTERNAL: "&amp;Z4</f>
        <v>INTERNAL / EXTERNAL: External</v>
      </c>
      <c r="AV4" t="str">
        <f>"PS3 OWNER: "&amp;AC4</f>
        <v>PS3 OWNER: JFC</v>
      </c>
      <c r="AW4" t="str">
        <f>"HOLD / WITNESS: "&amp;AF4</f>
        <v>HOLD / WITNESS: REVIEW</v>
      </c>
      <c r="AX4" t="str">
        <f>"PS4 OWNER SIGN OFF: "&amp;AI4</f>
        <v>PS4 OWNER SIGN OFF: TCHAR(AMP)T</v>
      </c>
      <c r="BA4" t="str">
        <v>SPECIFICATION DETAIL SUMMARY: Rock armour material shall be well graded as indicated on the drawings.</v>
      </c>
    </row>
    <row r="5" spans="1:53" ht="15" customHeight="1" x14ac:dyDescent="0.25">
      <c r="A5" s="38"/>
      <c r="B5" s="39"/>
      <c r="C5" s="39"/>
      <c r="D5" s="40"/>
      <c r="E5" s="27"/>
      <c r="F5" s="28"/>
      <c r="G5" s="41"/>
      <c r="H5" s="42"/>
      <c r="I5" s="37"/>
      <c r="J5" s="30"/>
      <c r="K5" s="31"/>
      <c r="L5" s="31"/>
      <c r="M5" s="32"/>
      <c r="N5" s="27"/>
      <c r="O5" s="29"/>
      <c r="P5" s="29"/>
      <c r="Q5" s="29"/>
      <c r="R5" s="28"/>
      <c r="S5" s="27"/>
      <c r="T5" s="29"/>
      <c r="U5" s="28"/>
      <c r="V5" s="33"/>
      <c r="W5" s="27"/>
      <c r="X5" s="29"/>
      <c r="Y5" s="28"/>
      <c r="Z5" s="27"/>
      <c r="AA5" s="29"/>
      <c r="AB5" s="28"/>
      <c r="AC5" s="27"/>
      <c r="AD5" s="29"/>
      <c r="AE5" s="28"/>
      <c r="AF5" s="27"/>
      <c r="AG5" s="29"/>
      <c r="AH5" s="28"/>
      <c r="AI5" s="27"/>
      <c r="AJ5" s="28"/>
      <c r="BA5" t="str">
        <v>ACCEPTANCE CRITERIA: Poorly graded or gap graded armour rock shall not be permitted except as approved by the Engineer.</v>
      </c>
    </row>
    <row r="6" spans="1:53" ht="15" customHeight="1" x14ac:dyDescent="0.25">
      <c r="A6" s="50"/>
      <c r="B6" s="51"/>
      <c r="C6" s="51"/>
      <c r="D6" s="52"/>
      <c r="E6" s="34"/>
      <c r="F6" s="36"/>
      <c r="G6" s="41"/>
      <c r="H6" s="42"/>
      <c r="I6" s="37"/>
      <c r="J6" s="34"/>
      <c r="K6" s="35"/>
      <c r="L6" s="35"/>
      <c r="M6" s="36"/>
      <c r="N6" s="34"/>
      <c r="O6" s="35"/>
      <c r="P6" s="35"/>
      <c r="Q6" s="35"/>
      <c r="R6" s="36"/>
      <c r="S6" s="34"/>
      <c r="T6" s="35"/>
      <c r="U6" s="36"/>
      <c r="V6" s="53"/>
      <c r="W6" s="34"/>
      <c r="X6" s="35"/>
      <c r="Y6" s="36"/>
      <c r="Z6" s="34"/>
      <c r="AA6" s="35"/>
      <c r="AB6" s="36"/>
      <c r="AC6" s="34"/>
      <c r="AD6" s="35"/>
      <c r="AE6" s="36"/>
      <c r="AF6" s="34"/>
      <c r="AG6" s="35"/>
      <c r="AH6" s="36"/>
      <c r="AI6" s="34"/>
      <c r="AJ6" s="36"/>
      <c r="BA6" t="str">
        <v>TEST SPEC AND FREQUENCY: For every section of rock armour</v>
      </c>
    </row>
    <row r="7" spans="1:53" ht="15" customHeight="1" x14ac:dyDescent="0.25">
      <c r="A7" s="50"/>
      <c r="B7" s="51"/>
      <c r="C7" s="52"/>
      <c r="D7" s="34"/>
      <c r="E7" s="35"/>
      <c r="F7" s="36"/>
      <c r="G7" s="30"/>
      <c r="H7" s="31"/>
      <c r="I7" s="32"/>
      <c r="J7" s="30"/>
      <c r="K7" s="31"/>
      <c r="L7" s="31"/>
      <c r="M7" s="32"/>
      <c r="N7" s="34"/>
      <c r="O7" s="35"/>
      <c r="P7" s="35"/>
      <c r="Q7" s="35"/>
      <c r="R7" s="36"/>
      <c r="S7" s="34"/>
      <c r="T7" s="36"/>
      <c r="U7" s="34"/>
      <c r="V7" s="36"/>
      <c r="W7" s="34"/>
      <c r="X7" s="35"/>
      <c r="Y7" s="36"/>
      <c r="Z7" s="34"/>
      <c r="AA7" s="35"/>
      <c r="AB7" s="36"/>
      <c r="AC7" s="34"/>
      <c r="AD7" s="35"/>
      <c r="AE7" s="36"/>
      <c r="AF7" s="34"/>
      <c r="AG7" s="35"/>
      <c r="AH7" s="36"/>
      <c r="AI7" s="34"/>
      <c r="AJ7" s="36"/>
      <c r="BA7" t="str">
        <v>CONTROL TYPE I.E. CHECKSHEET / IANZ RECORDS: Rock Specifications</v>
      </c>
    </row>
    <row r="8" spans="1:53" ht="15" customHeight="1" x14ac:dyDescent="0.25">
      <c r="A8" s="38"/>
      <c r="B8" s="39"/>
      <c r="C8" s="40"/>
      <c r="D8" s="27"/>
      <c r="E8" s="29"/>
      <c r="F8" s="28"/>
      <c r="G8" s="41"/>
      <c r="H8" s="42"/>
      <c r="I8" s="37"/>
      <c r="J8" s="30"/>
      <c r="K8" s="31"/>
      <c r="L8" s="31"/>
      <c r="M8" s="32"/>
      <c r="N8" s="30"/>
      <c r="O8" s="31"/>
      <c r="P8" s="31"/>
      <c r="Q8" s="31"/>
      <c r="R8" s="32"/>
      <c r="S8" s="34"/>
      <c r="T8" s="36"/>
      <c r="U8" s="27"/>
      <c r="V8" s="28"/>
      <c r="W8" s="27"/>
      <c r="X8" s="29"/>
      <c r="Y8" s="28"/>
      <c r="Z8" s="27"/>
      <c r="AA8" s="29"/>
      <c r="AB8" s="28"/>
      <c r="AC8" s="27"/>
      <c r="AD8" s="29"/>
      <c r="AE8" s="28"/>
      <c r="AF8" s="27"/>
      <c r="AG8" s="29"/>
      <c r="AH8" s="28"/>
      <c r="AI8" s="27"/>
      <c r="AJ8" s="28"/>
      <c r="BA8" t="str">
        <v>HOLD / WITNESS: HOLD</v>
      </c>
    </row>
    <row r="9" spans="1:53" ht="15" customHeight="1" x14ac:dyDescent="0.25">
      <c r="A9" s="38"/>
      <c r="B9" s="39"/>
      <c r="C9" s="40"/>
      <c r="D9" s="27"/>
      <c r="E9" s="29"/>
      <c r="F9" s="28"/>
      <c r="G9" s="30"/>
      <c r="H9" s="31"/>
      <c r="I9" s="32"/>
      <c r="J9" s="30"/>
      <c r="K9" s="31"/>
      <c r="L9" s="31"/>
      <c r="M9" s="32"/>
      <c r="N9" s="34"/>
      <c r="O9" s="35"/>
      <c r="P9" s="35"/>
      <c r="Q9" s="35"/>
      <c r="R9" s="36"/>
      <c r="S9" s="27"/>
      <c r="T9" s="28"/>
      <c r="U9" s="34"/>
      <c r="V9" s="36"/>
      <c r="W9" s="27"/>
      <c r="X9" s="29"/>
      <c r="Y9" s="28"/>
      <c r="Z9" s="27"/>
      <c r="AA9" s="29"/>
      <c r="AB9" s="28"/>
      <c r="AC9" s="27"/>
      <c r="AD9" s="29"/>
      <c r="AE9" s="28"/>
      <c r="AF9" s="27"/>
      <c r="AG9" s="29"/>
      <c r="AH9" s="28"/>
      <c r="AI9" s="27"/>
      <c r="AJ9" s="28"/>
      <c r="BA9" t="str">
        <v>INTERNAL / EXTERNAL: External</v>
      </c>
    </row>
    <row r="10" spans="1:53" ht="15" customHeight="1" x14ac:dyDescent="0.25">
      <c r="A10" s="50"/>
      <c r="B10" s="51"/>
      <c r="C10" s="52"/>
      <c r="D10" s="34"/>
      <c r="E10" s="35"/>
      <c r="F10" s="36"/>
      <c r="G10" s="30"/>
      <c r="H10" s="31"/>
      <c r="I10" s="32"/>
      <c r="J10" s="34"/>
      <c r="K10" s="35"/>
      <c r="L10" s="35"/>
      <c r="M10" s="36"/>
      <c r="N10" s="34"/>
      <c r="O10" s="35"/>
      <c r="P10" s="35"/>
      <c r="Q10" s="35"/>
      <c r="R10" s="36"/>
      <c r="S10" s="34"/>
      <c r="T10" s="36"/>
      <c r="U10" s="34"/>
      <c r="V10" s="36"/>
      <c r="W10" s="34"/>
      <c r="X10" s="35"/>
      <c r="Y10" s="36"/>
      <c r="Z10" s="34"/>
      <c r="AA10" s="35"/>
      <c r="AB10" s="36"/>
      <c r="AC10" s="34"/>
      <c r="AD10" s="35"/>
      <c r="AE10" s="36"/>
      <c r="AF10" s="34"/>
      <c r="AG10" s="35"/>
      <c r="AH10" s="36"/>
      <c r="AI10" s="34"/>
      <c r="AJ10" s="36"/>
      <c r="BA10" t="str">
        <v>PS3 OWNER: JFC</v>
      </c>
    </row>
    <row r="11" spans="1:53" ht="15" customHeight="1" x14ac:dyDescent="0.25">
      <c r="A11" s="50"/>
      <c r="B11" s="51"/>
      <c r="C11" s="52"/>
      <c r="D11" s="34"/>
      <c r="E11" s="35"/>
      <c r="F11" s="36"/>
      <c r="G11" s="30"/>
      <c r="H11" s="31"/>
      <c r="I11" s="32"/>
      <c r="J11" s="34"/>
      <c r="K11" s="35"/>
      <c r="L11" s="35"/>
      <c r="M11" s="36"/>
      <c r="N11" s="34"/>
      <c r="O11" s="35"/>
      <c r="P11" s="35"/>
      <c r="Q11" s="35"/>
      <c r="R11" s="36"/>
      <c r="S11" s="34"/>
      <c r="T11" s="36"/>
      <c r="U11" s="34"/>
      <c r="V11" s="36"/>
      <c r="W11" s="34"/>
      <c r="X11" s="35"/>
      <c r="Y11" s="36"/>
      <c r="Z11" s="34"/>
      <c r="AA11" s="35"/>
      <c r="AB11" s="36"/>
      <c r="AC11" s="34"/>
      <c r="AD11" s="35"/>
      <c r="AE11" s="36"/>
      <c r="AF11" s="34"/>
      <c r="AG11" s="35"/>
      <c r="AH11" s="36"/>
      <c r="AI11" s="34"/>
      <c r="AJ11" s="36"/>
      <c r="BA11" t="str">
        <v>HOLD / WITNESS: REVIEW</v>
      </c>
    </row>
    <row r="12" spans="1:53" ht="15" customHeight="1" x14ac:dyDescent="0.25">
      <c r="A12" s="38"/>
      <c r="B12" s="39"/>
      <c r="C12" s="40"/>
      <c r="D12" s="27"/>
      <c r="E12" s="29"/>
      <c r="F12" s="28"/>
      <c r="G12" s="30"/>
      <c r="H12" s="31"/>
      <c r="I12" s="32"/>
      <c r="J12" s="30"/>
      <c r="K12" s="31"/>
      <c r="L12" s="31"/>
      <c r="M12" s="32"/>
      <c r="N12" s="30"/>
      <c r="O12" s="31"/>
      <c r="P12" s="31"/>
      <c r="Q12" s="31"/>
      <c r="R12" s="32"/>
      <c r="S12" s="27"/>
      <c r="T12" s="28"/>
      <c r="U12" s="34"/>
      <c r="V12" s="36"/>
      <c r="W12" s="27"/>
      <c r="X12" s="29"/>
      <c r="Y12" s="28"/>
      <c r="Z12" s="27"/>
      <c r="AA12" s="29"/>
      <c r="AB12" s="28"/>
      <c r="AC12" s="27"/>
      <c r="AD12" s="29"/>
      <c r="AE12" s="28"/>
      <c r="AF12" s="27"/>
      <c r="AG12" s="29"/>
      <c r="AH12" s="28"/>
      <c r="AI12" s="27"/>
      <c r="AJ12" s="28"/>
      <c r="BA12" t="str">
        <v>PS4 OWNER SIGN OFF: TCHAR(AMP)T</v>
      </c>
    </row>
    <row r="13" spans="1:53" ht="15" customHeight="1" x14ac:dyDescent="0.25">
      <c r="A13" s="38"/>
      <c r="B13" s="39"/>
      <c r="C13" s="40"/>
      <c r="D13" s="27"/>
      <c r="E13" s="29"/>
      <c r="F13" s="28"/>
      <c r="G13" s="30"/>
      <c r="H13" s="31"/>
      <c r="I13" s="32"/>
      <c r="J13" s="30"/>
      <c r="K13" s="31"/>
      <c r="L13" s="31"/>
      <c r="M13" s="32"/>
      <c r="N13" s="30"/>
      <c r="O13" s="31"/>
      <c r="P13" s="31"/>
      <c r="Q13" s="31"/>
      <c r="R13" s="32"/>
      <c r="S13" s="27"/>
      <c r="T13" s="28"/>
      <c r="U13" s="27"/>
      <c r="V13" s="28"/>
      <c r="W13" s="27"/>
      <c r="X13" s="29"/>
      <c r="Y13" s="28"/>
      <c r="Z13" s="27"/>
      <c r="AA13" s="29"/>
      <c r="AB13" s="28"/>
      <c r="AC13" s="27"/>
      <c r="AD13" s="29"/>
      <c r="AE13" s="28"/>
      <c r="AF13" s="27"/>
      <c r="AG13" s="29"/>
      <c r="AH13" s="28"/>
      <c r="AI13" s="27"/>
      <c r="AJ13" s="28"/>
      <c r="BA13" t="str">
        <v>15.02 - Rock Armour - Placement</v>
      </c>
    </row>
    <row r="14" spans="1:53" ht="15" customHeight="1" x14ac:dyDescent="0.25">
      <c r="A14" s="50"/>
      <c r="B14" s="51"/>
      <c r="C14" s="52"/>
      <c r="D14" s="34"/>
      <c r="E14" s="35"/>
      <c r="F14" s="36"/>
      <c r="G14" s="30"/>
      <c r="H14" s="31"/>
      <c r="I14" s="32"/>
      <c r="J14" s="34"/>
      <c r="K14" s="35"/>
      <c r="L14" s="35"/>
      <c r="M14" s="36"/>
      <c r="N14" s="30"/>
      <c r="O14" s="31"/>
      <c r="P14" s="31"/>
      <c r="Q14" s="31"/>
      <c r="R14" s="32"/>
      <c r="S14" s="30"/>
      <c r="T14" s="32"/>
      <c r="U14" s="34"/>
      <c r="V14" s="36"/>
      <c r="W14" s="34"/>
      <c r="X14" s="35"/>
      <c r="Y14" s="36"/>
      <c r="Z14" s="34"/>
      <c r="AA14" s="35"/>
      <c r="AB14" s="36"/>
      <c r="AC14" s="34"/>
      <c r="AD14" s="35"/>
      <c r="AE14" s="36"/>
      <c r="AF14" s="34"/>
      <c r="AG14" s="35"/>
      <c r="AH14" s="36"/>
      <c r="AI14" s="34"/>
      <c r="AJ14" s="36"/>
      <c r="BA14" t="str">
        <v>DRAWING / SPECIFICATION REF.: T+T NAL
Recovery Specifications:
10.4.4.4</v>
      </c>
    </row>
    <row r="15" spans="1:53" ht="15" customHeight="1" x14ac:dyDescent="0.25">
      <c r="A15" s="38"/>
      <c r="B15" s="39"/>
      <c r="C15" s="40"/>
      <c r="D15" s="27"/>
      <c r="E15" s="29"/>
      <c r="F15" s="28"/>
      <c r="G15" s="30"/>
      <c r="H15" s="31"/>
      <c r="I15" s="32"/>
      <c r="J15" s="30"/>
      <c r="K15" s="31"/>
      <c r="L15" s="31"/>
      <c r="M15" s="32"/>
      <c r="N15" s="27"/>
      <c r="O15" s="29"/>
      <c r="P15" s="29"/>
      <c r="Q15" s="29"/>
      <c r="R15" s="28"/>
      <c r="S15" s="27"/>
      <c r="T15" s="28"/>
      <c r="U15" s="34"/>
      <c r="V15" s="36"/>
      <c r="W15" s="27"/>
      <c r="X15" s="29"/>
      <c r="Y15" s="28"/>
      <c r="Z15" s="27"/>
      <c r="AA15" s="29"/>
      <c r="AB15" s="28"/>
      <c r="AC15" s="27"/>
      <c r="AD15" s="29"/>
      <c r="AE15" s="28"/>
      <c r="AF15" s="27"/>
      <c r="AG15" s="29"/>
      <c r="AH15" s="28"/>
      <c r="AI15" s="27"/>
      <c r="AJ15" s="28"/>
      <c r="BA15" t="str">
        <v>SPECIFICATION DETAIL SUMMARY: The placement method of armour and underlayers directly on geotextile filter fabric shall be approved by the Engineer
prior to placement</v>
      </c>
    </row>
    <row r="16" spans="1:53" ht="15" customHeight="1" x14ac:dyDescent="0.25">
      <c r="A16" s="38"/>
      <c r="B16" s="39"/>
      <c r="C16" s="40"/>
      <c r="D16" s="27"/>
      <c r="E16" s="29"/>
      <c r="F16" s="28"/>
      <c r="G16" s="30"/>
      <c r="H16" s="31"/>
      <c r="I16" s="32"/>
      <c r="J16" s="30"/>
      <c r="K16" s="31"/>
      <c r="L16" s="31"/>
      <c r="M16" s="32"/>
      <c r="N16" s="30"/>
      <c r="O16" s="31"/>
      <c r="P16" s="31"/>
      <c r="Q16" s="31"/>
      <c r="R16" s="32"/>
      <c r="S16" s="27"/>
      <c r="T16" s="28"/>
      <c r="U16" s="27"/>
      <c r="V16" s="28"/>
      <c r="W16" s="27"/>
      <c r="X16" s="29"/>
      <c r="Y16" s="28"/>
      <c r="Z16" s="27"/>
      <c r="AA16" s="29"/>
      <c r="AB16" s="28"/>
      <c r="AC16" s="27"/>
      <c r="AD16" s="29"/>
      <c r="AE16" s="28"/>
      <c r="AF16" s="27"/>
      <c r="AG16" s="29"/>
      <c r="AH16" s="28"/>
      <c r="AI16" s="27"/>
      <c r="AJ16" s="28"/>
      <c r="BA16" t="str">
        <v>ACCEPTANCE CRITERIA: Engineer to approve methodology</v>
      </c>
    </row>
    <row r="17" spans="1:53" ht="15" customHeight="1" x14ac:dyDescent="0.25">
      <c r="A17" s="50"/>
      <c r="B17" s="51"/>
      <c r="C17" s="52"/>
      <c r="D17" s="34"/>
      <c r="E17" s="35"/>
      <c r="F17" s="36"/>
      <c r="G17" s="30"/>
      <c r="H17" s="31"/>
      <c r="I17" s="32"/>
      <c r="J17" s="34"/>
      <c r="K17" s="35"/>
      <c r="L17" s="35"/>
      <c r="M17" s="36"/>
      <c r="N17" s="30"/>
      <c r="O17" s="31"/>
      <c r="P17" s="31"/>
      <c r="Q17" s="31"/>
      <c r="R17" s="32"/>
      <c r="S17" s="34"/>
      <c r="T17" s="36"/>
      <c r="U17" s="30"/>
      <c r="V17" s="32"/>
      <c r="W17" s="34"/>
      <c r="X17" s="35"/>
      <c r="Y17" s="36"/>
      <c r="Z17" s="34"/>
      <c r="AA17" s="35"/>
      <c r="AB17" s="36"/>
      <c r="AC17" s="34"/>
      <c r="AD17" s="35"/>
      <c r="AE17" s="36"/>
      <c r="AF17" s="34"/>
      <c r="AG17" s="35"/>
      <c r="AH17" s="36"/>
      <c r="AI17" s="34"/>
      <c r="AJ17" s="36"/>
      <c r="BA17" t="str">
        <v>TEST SPEC AND FREQUENCY: Prior to rock armour placement</v>
      </c>
    </row>
    <row r="18" spans="1:53" ht="15" customHeight="1" x14ac:dyDescent="0.25">
      <c r="A18" s="38"/>
      <c r="B18" s="39"/>
      <c r="C18" s="40"/>
      <c r="D18" s="27"/>
      <c r="E18" s="29"/>
      <c r="F18" s="28"/>
      <c r="G18" s="30"/>
      <c r="H18" s="31"/>
      <c r="I18" s="32"/>
      <c r="J18" s="30"/>
      <c r="K18" s="31"/>
      <c r="L18" s="31"/>
      <c r="M18" s="32"/>
      <c r="N18" s="27"/>
      <c r="O18" s="29"/>
      <c r="P18" s="29"/>
      <c r="Q18" s="29"/>
      <c r="R18" s="28"/>
      <c r="S18" s="27"/>
      <c r="T18" s="28"/>
      <c r="U18" s="27"/>
      <c r="V18" s="28"/>
      <c r="W18" s="27"/>
      <c r="X18" s="29"/>
      <c r="Y18" s="28"/>
      <c r="Z18" s="27"/>
      <c r="AA18" s="29"/>
      <c r="AB18" s="28"/>
      <c r="AC18" s="27"/>
      <c r="AD18" s="29"/>
      <c r="AE18" s="28"/>
      <c r="AF18" s="27"/>
      <c r="AG18" s="29"/>
      <c r="AH18" s="28"/>
      <c r="AI18" s="27"/>
      <c r="AJ18" s="28"/>
      <c r="BA18" t="str">
        <v>CONTROL TYPE I.E. CHECKSHEET / IANZ RECORDS: Method Statement, Written Confirmation of Engineer’s Approval</v>
      </c>
    </row>
    <row r="19" spans="1:53" ht="15" customHeight="1" x14ac:dyDescent="0.25">
      <c r="A19" s="38"/>
      <c r="B19" s="39"/>
      <c r="C19" s="40"/>
      <c r="D19" s="27"/>
      <c r="E19" s="29"/>
      <c r="F19" s="28"/>
      <c r="G19" s="30"/>
      <c r="H19" s="31"/>
      <c r="I19" s="32"/>
      <c r="J19" s="30"/>
      <c r="K19" s="31"/>
      <c r="L19" s="31"/>
      <c r="M19" s="32"/>
      <c r="N19" s="27"/>
      <c r="O19" s="29"/>
      <c r="P19" s="29"/>
      <c r="Q19" s="29"/>
      <c r="R19" s="28"/>
      <c r="S19" s="27"/>
      <c r="T19" s="28"/>
      <c r="U19" s="27"/>
      <c r="V19" s="28"/>
      <c r="W19" s="27"/>
      <c r="X19" s="29"/>
      <c r="Y19" s="28"/>
      <c r="Z19" s="27"/>
      <c r="AA19" s="29"/>
      <c r="AB19" s="28"/>
      <c r="AC19" s="27"/>
      <c r="AD19" s="29"/>
      <c r="AE19" s="28"/>
      <c r="AF19" s="27"/>
      <c r="AG19" s="29"/>
      <c r="AH19" s="28"/>
      <c r="AI19" s="27"/>
      <c r="AJ19" s="28"/>
      <c r="BA19" t="str">
        <v>HOLD / WITNESS: HOLD</v>
      </c>
    </row>
    <row r="20" spans="1:53" ht="15" customHeight="1" x14ac:dyDescent="0.25">
      <c r="BA20" t="str">
        <v>INTERNAL / EXTERNAL: External</v>
      </c>
    </row>
    <row r="21" spans="1:53" ht="15" customHeight="1" x14ac:dyDescent="0.25">
      <c r="BA21" t="str">
        <v>PS3 OWNER: JFC</v>
      </c>
    </row>
    <row r="22" spans="1:53" ht="15" customHeight="1" x14ac:dyDescent="0.25">
      <c r="BA22" t="str">
        <v>HOLD / WITNESS: HOLD</v>
      </c>
    </row>
    <row r="23" spans="1:53" ht="15" customHeight="1" x14ac:dyDescent="0.25">
      <c r="BA23" t="str">
        <v>PS4 OWNER SIGN OFF: TCHAR(AMP)T</v>
      </c>
    </row>
    <row r="24" spans="1:53" ht="15" customHeight="1" x14ac:dyDescent="0.25">
      <c r="BA24" t="str">
        <v>15.03 - Tolerances</v>
      </c>
    </row>
    <row r="25" spans="1:53" ht="15" customHeight="1" x14ac:dyDescent="0.25">
      <c r="BA25" t="str">
        <v>DRAWING / SPECIFICATION REF.: T+T NAL
Recovery Specifications: 10.4.5.2</v>
      </c>
    </row>
    <row r="26" spans="1:53" ht="15" customHeight="1" x14ac:dyDescent="0.25">
      <c r="BA26" t="str">
        <v>SPECIFICATION DETAIL SUMMARY: Rock materials must be placed according to the drawings' levels, dimensions, and slopes, and the surface profile must be measured using the specified tolerances:
- Subgrade levels -0.1 m to +0.1 m
- Armour underlayer thickness (average per profile): -0.1 m to +0.2 m
- Armour rock thickness (average per
profile): -0.1 m to +0.5 m</v>
      </c>
    </row>
    <row r="27" spans="1:53" ht="15" customHeight="1" x14ac:dyDescent="0.25">
      <c r="BA27" t="str">
        <v>ACCEPTANCE CRITERIA: Tolerances are adhered to</v>
      </c>
    </row>
    <row r="28" spans="1:53" ht="15" customHeight="1" x14ac:dyDescent="0.25">
      <c r="BA28" t="str">
        <v>TEST SPEC AND FREQUENCY: For every section of rock material placed</v>
      </c>
    </row>
    <row r="29" spans="1:53" ht="15" customHeight="1" x14ac:dyDescent="0.25">
      <c r="BA29" t="str">
        <v>CONTROL TYPE I.E. CHECKSHEET / IANZ RECORDS: QA Checksheet(s), Photos</v>
      </c>
    </row>
    <row r="30" spans="1:53" ht="15" customHeight="1" x14ac:dyDescent="0.25">
      <c r="BA30" t="str">
        <v>HOLD / WITNESS: HOLD</v>
      </c>
    </row>
    <row r="31" spans="1:53" ht="15" customHeight="1" x14ac:dyDescent="0.25">
      <c r="BA31" t="str">
        <v>INTERNAL / EXTERNAL: External</v>
      </c>
    </row>
    <row r="32" spans="1:53" ht="15" customHeight="1" x14ac:dyDescent="0.25">
      <c r="BA32" t="str">
        <v>PS3 OWNER: JFC</v>
      </c>
    </row>
    <row r="33" spans="53:53" ht="15" customHeight="1" x14ac:dyDescent="0.25">
      <c r="BA33" t="str">
        <v>HOLD / WITNESS: REVIEW</v>
      </c>
    </row>
    <row r="34" spans="53:53" ht="15" customHeight="1" x14ac:dyDescent="0.25">
      <c r="BA34" t="str">
        <v>PS4 OWNER SIGN OFF: TCHAR(AMP)T</v>
      </c>
    </row>
    <row r="35" spans="53:53" ht="15" customHeight="1" x14ac:dyDescent="0.25"/>
    <row r="36" spans="53:53" ht="15" customHeight="1" x14ac:dyDescent="0.25"/>
    <row r="37" spans="53:53" ht="15" customHeight="1" x14ac:dyDescent="0.25"/>
    <row r="38" spans="53:53" ht="15" customHeight="1" x14ac:dyDescent="0.25"/>
    <row r="39" spans="53:53" ht="15" customHeight="1" x14ac:dyDescent="0.25"/>
    <row r="40" spans="53:53" ht="15" customHeight="1" x14ac:dyDescent="0.25"/>
    <row r="41" spans="53:53" ht="15" customHeight="1" x14ac:dyDescent="0.25"/>
    <row r="42" spans="53:53" ht="15" customHeight="1" x14ac:dyDescent="0.25"/>
    <row r="43" spans="53:53" ht="15" customHeight="1" x14ac:dyDescent="0.25"/>
  </sheetData>
  <mergeCells count="36">
    <mergeCell ref="AC4:AE4"/>
    <mergeCell ref="AF4:AH4"/>
    <mergeCell ref="AI4:AJ4"/>
    <mergeCell ref="AF2:AH2"/>
    <mergeCell ref="AI2:AJ2"/>
    <mergeCell ref="A3:C3"/>
    <mergeCell ref="G3:I3"/>
    <mergeCell ref="J3:M3"/>
    <mergeCell ref="N3:R3"/>
    <mergeCell ref="S3:T3"/>
    <mergeCell ref="U3:V3"/>
    <mergeCell ref="W3:Y3"/>
    <mergeCell ref="Z3:AB3"/>
    <mergeCell ref="AC3:AE3"/>
    <mergeCell ref="AF3:AH3"/>
    <mergeCell ref="AI3:AJ3"/>
    <mergeCell ref="A2:C2"/>
    <mergeCell ref="G2:I2"/>
    <mergeCell ref="J2:M2"/>
    <mergeCell ref="N2:R2"/>
    <mergeCell ref="S2:T2"/>
    <mergeCell ref="U2:V2"/>
    <mergeCell ref="W2:Y2"/>
    <mergeCell ref="Z2:AB2"/>
    <mergeCell ref="AC2:AE2"/>
    <mergeCell ref="D2:F2"/>
    <mergeCell ref="D4:F4"/>
    <mergeCell ref="D3:F3"/>
    <mergeCell ref="A4:C4"/>
    <mergeCell ref="G4:I4"/>
    <mergeCell ref="J4:M4"/>
    <mergeCell ref="N4:R4"/>
    <mergeCell ref="S4:T4"/>
    <mergeCell ref="U4:V4"/>
    <mergeCell ref="W4:Y4"/>
    <mergeCell ref="Z4:AB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2024-05-03T03:36:49Z</dcterms:modified>
</cp:coreProperties>
</file>