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RSA Contractors\38373\"/>
    </mc:Choice>
  </mc:AlternateContent>
  <xr:revisionPtr revIDLastSave="0" documentId="13_ncr:1_{92E8C3EB-41C4-4A6B-8767-E125C404EE06}" xr6:coauthVersionLast="47" xr6:coauthVersionMax="47" xr10:uidLastSave="{00000000-0000-0000-0000-000000000000}"/>
  <bookViews>
    <workbookView xWindow="330" yWindow="810" windowWidth="26730" windowHeight="17955" xr2:uid="{9D717462-EC9A-4D8E-92EA-87391A4D97B1}"/>
  </bookViews>
  <sheets>
    <sheet name="Sheet1" sheetId="1" r:id="rId1"/>
  </sheets>
  <definedNames>
    <definedName name="_xlnm._FilterDatabase" localSheetId="0" hidden="1">Sheet1!$A$1:$R$21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5" i="1" l="1"/>
  <c r="AB15" i="1"/>
  <c r="AA15" i="1"/>
  <c r="Z15" i="1"/>
  <c r="Y15" i="1"/>
  <c r="X15" i="1"/>
  <c r="W15" i="1"/>
  <c r="V15" i="1"/>
  <c r="U15" i="1"/>
  <c r="T15" i="1"/>
  <c r="AC14" i="1"/>
  <c r="AB14" i="1"/>
  <c r="AA14" i="1"/>
  <c r="Z14" i="1"/>
  <c r="Y14" i="1"/>
  <c r="X14" i="1"/>
  <c r="W14" i="1"/>
  <c r="V14" i="1"/>
  <c r="U14" i="1"/>
  <c r="T14" i="1"/>
  <c r="AC13" i="1"/>
  <c r="AB13" i="1"/>
  <c r="AA13" i="1"/>
  <c r="Z13" i="1"/>
  <c r="Y13" i="1"/>
  <c r="X13" i="1"/>
  <c r="W13" i="1"/>
  <c r="V13" i="1"/>
  <c r="U13" i="1"/>
  <c r="T13" i="1"/>
  <c r="AC12" i="1"/>
  <c r="AB12" i="1"/>
  <c r="AA12" i="1"/>
  <c r="Z12" i="1"/>
  <c r="Y12" i="1"/>
  <c r="X12" i="1"/>
  <c r="W12" i="1"/>
  <c r="V12" i="1"/>
  <c r="U12" i="1"/>
  <c r="T12" i="1"/>
  <c r="AC11" i="1"/>
  <c r="AB11" i="1"/>
  <c r="AA11" i="1"/>
  <c r="Z11" i="1"/>
  <c r="Y11" i="1"/>
  <c r="X11" i="1"/>
  <c r="W11" i="1"/>
  <c r="V11" i="1"/>
  <c r="U11" i="1"/>
  <c r="T11" i="1"/>
  <c r="AC10" i="1"/>
  <c r="AB10" i="1"/>
  <c r="AA10" i="1"/>
  <c r="Z10" i="1"/>
  <c r="Y10" i="1"/>
  <c r="X10" i="1"/>
  <c r="W10" i="1"/>
  <c r="V10" i="1"/>
  <c r="U10" i="1"/>
  <c r="T10" i="1"/>
  <c r="AC9" i="1"/>
  <c r="AB9" i="1"/>
  <c r="AA9" i="1"/>
  <c r="Z9" i="1"/>
  <c r="Y9" i="1"/>
  <c r="X9" i="1"/>
  <c r="W9" i="1"/>
  <c r="V9" i="1"/>
  <c r="U9" i="1"/>
  <c r="T9" i="1"/>
  <c r="AC8" i="1"/>
  <c r="AB8" i="1"/>
  <c r="AA8" i="1"/>
  <c r="Z8" i="1"/>
  <c r="Y8" i="1"/>
  <c r="X8" i="1"/>
  <c r="W8" i="1"/>
  <c r="V8" i="1"/>
  <c r="U8" i="1"/>
  <c r="T8" i="1"/>
  <c r="AC7" i="1"/>
  <c r="AB7" i="1"/>
  <c r="AA7" i="1"/>
  <c r="Z7" i="1"/>
  <c r="Y7" i="1"/>
  <c r="X7" i="1"/>
  <c r="W7" i="1"/>
  <c r="V7" i="1"/>
  <c r="U7" i="1"/>
  <c r="T7" i="1"/>
  <c r="AC6" i="1"/>
  <c r="AB6" i="1"/>
  <c r="AA6" i="1"/>
  <c r="Z6" i="1"/>
  <c r="Y6" i="1"/>
  <c r="X6" i="1"/>
  <c r="W6" i="1"/>
  <c r="V6" i="1"/>
  <c r="U6" i="1"/>
  <c r="T6" i="1"/>
  <c r="AC5" i="1"/>
  <c r="AB5" i="1"/>
  <c r="AA5" i="1"/>
  <c r="Z5" i="1"/>
  <c r="Y5" i="1"/>
  <c r="X5" i="1"/>
  <c r="W5" i="1"/>
  <c r="V5" i="1"/>
  <c r="U5" i="1"/>
  <c r="T5" i="1"/>
  <c r="AC4" i="1"/>
  <c r="AB4" i="1"/>
  <c r="AA4" i="1"/>
  <c r="Z4" i="1"/>
  <c r="Y4" i="1"/>
  <c r="X4" i="1"/>
  <c r="W4" i="1"/>
  <c r="V4" i="1"/>
  <c r="U4" i="1"/>
  <c r="T4" i="1"/>
  <c r="AC3" i="1"/>
  <c r="AB3" i="1"/>
  <c r="AA3" i="1"/>
  <c r="Z3" i="1"/>
  <c r="Y3" i="1"/>
  <c r="X3" i="1"/>
  <c r="W3" i="1"/>
  <c r="V3" i="1"/>
  <c r="U3" i="1"/>
  <c r="T3" i="1"/>
  <c r="AC2" i="1"/>
  <c r="AB2" i="1"/>
  <c r="AA2" i="1"/>
  <c r="Z2" i="1"/>
  <c r="Y2" i="1"/>
  <c r="X2" i="1"/>
  <c r="W2" i="1"/>
  <c r="V2" i="1"/>
  <c r="T2" i="1"/>
  <c r="U2" i="1"/>
  <c r="AE2" i="1" l="1" a="1"/>
  <c r="A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<sst xmlns="http://schemas.openxmlformats.org/spreadsheetml/2006/main" count="149" uniqueCount="64">
  <si>
    <t>01</t>
  </si>
  <si>
    <t>Lot Identification</t>
  </si>
  <si>
    <t>Contractor</t>
  </si>
  <si>
    <t>Clause 3.5 of OPS- TETW-CS-SPE-001 IFC Rev 0</t>
  </si>
  <si>
    <t>Location of Works identified in accordance with project technical specification</t>
  </si>
  <si>
    <t>1/Lot</t>
  </si>
  <si>
    <t>ITP_x000D_
Verification Checklist/Lot_x000D_
Map</t>
  </si>
  <si>
    <t>RSA</t>
  </si>
  <si>
    <t>Check</t>
  </si>
  <si>
    <t>Senex</t>
  </si>
  <si>
    <t>02</t>
  </si>
  <si>
    <t>Lot Identification – Lot Plan</t>
  </si>
  <si>
    <t>Lot Plan submitted to the Superintendent 5 days prior to the commencement of the Work (if required)</t>
  </si>
  <si>
    <t>Prior to commencement</t>
  </si>
  <si>
    <t>ITP_x000D_
Verification Checklist / Lot_x000D_
Plan</t>
  </si>
  <si>
    <t>Hold Point</t>
  </si>
  <si>
    <t>03</t>
  </si>
  <si>
    <t>Underlying Lot Conforms</t>
  </si>
  <si>
    <t>Clause 9.6 of OPS- TETW-CS-SPE-001 IFC Rev 0</t>
  </si>
  <si>
    <t>The Superintendent shall inspect the results of the testing of each layer in each lot of material for conformance with the Specification.</t>
  </si>
  <si>
    <t>ITP_x000D_
Verification Checklist/Lot Map</t>
  </si>
  <si>
    <t>04</t>
  </si>
  <si>
    <t>Placement of General Fill – Outer Zone and Inner Zone</t>
  </si>
  <si>
    <t>Clause 9.4 of OPS- TETW-CS-SPE-001 IFC Rev 0_x000D_
Clause 9.6 of OPS- TETW-CS-SPE-001 IFC Rev 0</t>
  </si>
  <si>
    <t>Outer Zone and Inner zone earth fill to be placed, moisture conditioned and compacted generally in layers not exceeding 300mm thickness in line with RSA construction methodology._x000D_
Any existing surfaces to be lightly scarified and moisture conditioned prior to placement of subsequent layer to provide sufficient bond and prevent lamination._x000D_
Overfill to outer edges of embankment to allow for trim back to design surface_x000D_
Completed under Level 2 Testing</t>
  </si>
  <si>
    <t>Each Lot</t>
  </si>
  <si>
    <t>Witness Point</t>
  </si>
  <si>
    <t>05</t>
  </si>
  <si>
    <t>Placement of Select Fill (if required)</t>
  </si>
  <si>
    <t>Clause 9.4 of OPS- TETW-CS-SPE-001 IFC Rev 0_x000D_
Clause 9.6 of OPS- TETW-CS-SPE-001_x000D_
IFC Rev 0</t>
  </si>
  <si>
    <t>Select Fill shall comprise clay-rich soils sourced from the excavation of the dam and onsite borrow areas that conform to the geotechnical properties specified in Table 8 of OPS-TETW-CS-SPE-001 IFC Rev 0_x000D_
Select fill to be placed, moisture conditioned and compacted generally in layers not exceeding 300mm thickness._x000D_
The final surface shall be prepared with a smooth drum roller to create a smooth surface immediately prior to the deployment of the geomembrane material_x000D_
Finished surface to be free of all stones or other objects with potential to puncture liner._x000D_
Completed under Level 2 Testing</t>
  </si>
  <si>
    <t>1 / Lot</t>
  </si>
  <si>
    <t>06</t>
  </si>
  <si>
    <t>Testing – Outler Layer Density and Moisture</t>
  </si>
  <si>
    <t>Table 10 CHAR(AMP) 11 of OPS-TETW-CS- SPE-001 IFC Rev 0</t>
  </si>
  <si>
    <t>Testing in line with Table 10 CHAR(AMP) 11 of  OPS-_x000D_
TETW-CS-SPE-001 IFC Rev 0_x000D_
(See below)</t>
  </si>
  <si>
    <t>1 / 500m3</t>
  </si>
  <si>
    <t>ITP_x000D_
Verification Checklist / Report</t>
  </si>
  <si>
    <t>07</t>
  </si>
  <si>
    <t>Testing – Outler Layer Material Quality</t>
  </si>
  <si>
    <t>Table 6 and 11 of OPS-TETW-CS- SPE-001 IFC Rev 0</t>
  </si>
  <si>
    <t>Testing in line with Table 11 of  OPS- TETW-CS-SPE-001 IFC Rev 0 material for Outer Zone Conforming to properties provided in Table 6_x000D_
(See below)</t>
  </si>
  <si>
    <t>See Criteria</t>
  </si>
  <si>
    <t>08</t>
  </si>
  <si>
    <t>Testing – Inner Layer Density and Moisture</t>
  </si>
  <si>
    <t>09</t>
  </si>
  <si>
    <t>Testing – Inner Layer Material Quality</t>
  </si>
  <si>
    <t>Table 7 and 11 of OPS-TETW-CS- SPE-001 IFC Rev 0</t>
  </si>
  <si>
    <t>Testing in line with Table 11 of  OPS- TETW-CS-SPE-001 IFC Rev 0 material for Inner Zone Conforming to properties provided in Table 7_x000D_
(See below)</t>
  </si>
  <si>
    <t>Testing – Select Fill Density and Moisture</t>
  </si>
  <si>
    <t>Testing – Select Fill Material Quality</t>
  </si>
  <si>
    <t>Testing in line with Table 11 of  OPS- TETW-CS-SPE-001 IFC Rev 0 material for Inner Zone Conforming to properties provided in Table 8_x000D_
(See below)</t>
  </si>
  <si>
    <t>Rework / Repairs to fill (if required)</t>
  </si>
  <si>
    <t>Clause 9.4 of OPS- TETW-CS-SPE-001 IFC Rev 0</t>
  </si>
  <si>
    <t>The Superintendent shall approve the extent of all repairs to damage, eroded, cracked or otherwise non-conforming materials and also the finish product of the repairs._x000D_
 If the moisture content is within plus or minus 1% of the range, the Contractor may scarify that layer or area and add moisture, or work the clay to dry out as appropriate, re-compact, and present for retesting._x000D_
 If the moisture content is drier than 1% of the specified range, the layer shall be removed and reworked to a satisfactory condition before it is reused._x000D_
 If the dry density ratio is within 3% of the specified requirement additional compaction using a roller may be performed to increase the density and the layer, then presented for re-testing._x000D_
 If the dry density ratio is more than 3% below the specified requirement, the layer shall be removed and be replaced to achieve specification._x000D_
Retesting (if required) in line with requirements of the Zone being repaired.</t>
  </si>
  <si>
    <t>As required</t>
  </si>
  <si>
    <t>Survey – Progress</t>
  </si>
  <si>
    <t>Clause 3.6 of OPS- TETW-CS-SPE-001 IFC Rev 0</t>
  </si>
  <si>
    <t>The Contractor shall submit to the Superintendent 25%, 50% and 75% embankment fill placement completion surveys within 48 hours days of each_x000D_
milestone achievement.</t>
  </si>
  <si>
    <t>25%, 50%,_x000D_
75%</t>
  </si>
  <si>
    <t>Survey</t>
  </si>
  <si>
    <t>As-constructed Survey</t>
  </si>
  <si>
    <t>Clause 3.4 of OPS- TETW-CS-SPE-001 IFC Rev 0_x000D_
Clause 20.2.4 of OPS-TETW-CS- SPE-001 IFC Rev 0</t>
  </si>
  <si>
    <t>After all work, or parts of work requiring survey acceptance has been completed, a final survey of all elements of the work shall be performed and submitted to the CQA Engineer for review and acceptance._x000D_
Tolerances_x000D_
       Embankment Crest_x000D_
o  -0 / +200mm_x000D_
       Liner Subgrade_x000D_
o  -20 / +50mm_x000D_
       Final Liner Subgrade Grader_x000D_
o  Within 1/20th specified grade_x000D_
       Emergency Spillway (invert)_x000D_
o  -20 / +20mm_x000D_
       Extraction Pipework_x000D_
o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</si>
</sst>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E141"/>
  <sheetViews>
    <sheetView tabSelected="1" topLeftCell="A118" workbookViewId="0">
      <selection activeCell="AE2" sqref="AE2:AE141"/>
    </sheetView>
  </sheetViews>
  <sheetFormatPr defaultRowHeight="15" customHeight="1" x14ac:dyDescent="0.25"/>
  <cols>
    <col min="1" max="1" width="3.85546875" customWidth="1"/>
    <col min="2" max="2" width="7.5703125" customWidth="1"/>
    <col min="3" max="3" width="1.7109375" customWidth="1"/>
    <col min="4" max="4" width="6.85546875" customWidth="1"/>
    <col min="5" max="5" width="1.140625" customWidth="1"/>
    <col min="6" max="6" width="3.42578125" bestFit="1" customWidth="1"/>
    <col min="7" max="7" width="4.7109375" bestFit="1" customWidth="1"/>
    <col min="8" max="8" width="2.140625" customWidth="1"/>
    <col min="9" max="9" width="2" customWidth="1"/>
    <col min="10" max="10" width="1.5703125" customWidth="1"/>
    <col min="12" max="12" width="1.42578125" customWidth="1"/>
    <col min="13" max="13" width="5.140625" customWidth="1"/>
    <col min="14" max="14" width="4.7109375" customWidth="1"/>
    <col min="15" max="15" width="7" customWidth="1"/>
    <col min="16" max="16" width="1.28515625" customWidth="1"/>
    <col min="17" max="18" width="5.85546875" customWidth="1"/>
    <col min="21" max="21" width="8.5703125" customWidth="1"/>
    <col min="22" max="22" width="8.42578125" customWidth="1"/>
    <col min="23" max="23" width="10.140625" customWidth="1"/>
    <col min="24" max="24" width="8" customWidth="1"/>
    <col min="25" max="25" width="8.28515625" customWidth="1"/>
    <col min="26" max="26" width="4.5703125" customWidth="1"/>
    <col min="27" max="27" width="17.140625" customWidth="1"/>
    <col min="28" max="28" width="7.5703125" customWidth="1"/>
    <col min="29" max="29" width="11" customWidth="1"/>
    <col min="30" max="30" width="10.140625" customWidth="1"/>
    <col min="31" max="31" width="50.85546875" customWidth="1"/>
  </cols>
  <sheetData>
    <row r="1" spans="1:31" ht="15" customHeight="1" x14ac:dyDescent="0.25">
      <c r="A1" s="2"/>
      <c r="B1" s="2"/>
      <c r="C1" s="2"/>
      <c r="D1" s="2"/>
      <c r="E1" s="2"/>
      <c r="F1" s="2"/>
      <c r="G1" s="2"/>
      <c r="H1" s="2"/>
      <c r="I1" s="2"/>
      <c r="J1" s="2"/>
      <c r="K1" s="2"/>
      <c r="L1" s="2"/>
      <c r="M1" s="2"/>
      <c r="N1" s="2"/>
      <c r="O1" s="2"/>
      <c r="P1" s="2"/>
      <c r="Q1" s="2"/>
      <c r="R1" s="2"/>
      <c r="T1" s="3"/>
      <c r="U1" s="3"/>
      <c r="V1" s="3"/>
      <c r="W1" s="3"/>
      <c r="X1" s="3"/>
      <c r="Y1" s="3"/>
      <c r="Z1" s="3"/>
      <c r="AA1" s="3"/>
      <c r="AB1" s="3"/>
      <c r="AC1" s="3"/>
    </row>
    <row r="2" spans="1:31" ht="15" customHeight="1" x14ac:dyDescent="0.25">
      <c r="A2" s="4" t="s">
        <v>0</v>
      </c>
      <c r="B2" t="s">
        <v>1</v>
      </c>
      <c r="D2" t="s">
        <v>2</v>
      </c>
      <c r="E2" s="1"/>
      <c r="F2" s="1" t="s">
        <v>3</v>
      </c>
      <c r="G2" t="s">
        <v>4</v>
      </c>
      <c r="H2" s="1"/>
      <c r="K2" t="s">
        <v>5</v>
      </c>
      <c r="M2" s="1" t="s">
        <v>6</v>
      </c>
      <c r="N2" t="s">
        <v>7</v>
      </c>
      <c r="O2" t="s">
        <v>8</v>
      </c>
      <c r="Q2" t="s">
        <v>9</v>
      </c>
      <c r="R2" t="s">
        <v>8</v>
      </c>
      <c r="T2" t="str">
        <f>A2&amp;" - "&amp;B2</f>
        <v>01 - Lot Identification</v>
      </c>
      <c r="U2" t="str">
        <f>"Work By -  "&amp;D2</f>
        <v>Work By -  Contractor</v>
      </c>
      <c r="V2" t="str">
        <f>"Standard / Spec - "&amp;F2</f>
        <v>Standard / Spec - Clause 3.5 of OPS- TETW-CS-SPE-001 IFC Rev 0</v>
      </c>
      <c r="W2" t="str">
        <f>"Criteria - "&amp;G2</f>
        <v>Criteria - Location of Works identified in accordance with project technical specification</v>
      </c>
      <c r="X2" t="str">
        <f>"Frequency - "&amp;K2</f>
        <v>Frequency - 1/Lot</v>
      </c>
      <c r="Y2" t="str">
        <f>"Record - "&amp;M2</f>
        <v>Record - ITP_x000D_
Verification Checklist/Lot_x000D_
Map</v>
      </c>
      <c r="Z2" t="str">
        <f>"Contractor: Resp - "&amp;N2</f>
        <v>Contractor: Resp - RSA</v>
      </c>
      <c r="AA2" t="str">
        <f>"Contractor: Type - "&amp;O2</f>
        <v>Contractor: Type - Check</v>
      </c>
      <c r="AB2" t="str">
        <f>"Client: Resp - "&amp;Q2</f>
        <v>Client: Resp - Senex</v>
      </c>
      <c r="AC2" t="str">
        <f>"Client: Type - "&amp;R2</f>
        <v>Client: Type - Check</v>
      </c>
      <c r="AE2" t="str" cm="1">
        <f t="array" ref="AE2:AE141">_xlfn.FILTERXML("&lt;t&gt;&lt;s&gt;"&amp;_xlfn.TEXTJOIN("&lt;/s&gt;&lt;s&gt;",,T2:AC40)&amp;"&lt;/s&gt;&lt;/t&gt;","//s")</f>
        <v>01 - Lot Identification</v>
      </c>
    </row>
    <row r="3" spans="1:31" ht="15" customHeight="1" x14ac:dyDescent="0.25">
      <c r="A3" s="4" t="s">
        <v>10</v>
      </c>
      <c r="B3" t="s">
        <v>11</v>
      </c>
      <c r="D3" t="s">
        <v>2</v>
      </c>
      <c r="F3" s="1" t="s">
        <v>3</v>
      </c>
      <c r="G3" t="s">
        <v>12</v>
      </c>
      <c r="H3" s="1"/>
      <c r="K3" t="s">
        <v>13</v>
      </c>
      <c r="M3" s="1" t="s">
        <v>14</v>
      </c>
      <c r="N3" t="s">
        <v>7</v>
      </c>
      <c r="O3" t="s">
        <v>15</v>
      </c>
      <c r="Q3" t="s">
        <v>9</v>
      </c>
      <c r="R3" t="s">
        <v>15</v>
      </c>
      <c r="T3" t="str">
        <f t="shared" ref="T3:T15" si="0">A3&amp;" - "&amp;B3</f>
        <v>02 - Lot Identification – Lot Plan</v>
      </c>
      <c r="U3" t="str">
        <f t="shared" ref="U3:U15" si="1">"Work By -  "&amp;D3</f>
        <v>Work By -  Contractor</v>
      </c>
      <c r="V3" t="str">
        <f t="shared" ref="V3:V15" si="2">"Standard / Spec - "&amp;F3</f>
        <v>Standard / Spec - Clause 3.5 of OPS- TETW-CS-SPE-001 IFC Rev 0</v>
      </c>
      <c r="W3" t="str">
        <f t="shared" ref="W3:W15" si="3">"Criteria - "&amp;G3</f>
        <v>Criteria - Lot Plan submitted to the Superintendent 5 days prior to the commencement of the Work (if required)</v>
      </c>
      <c r="X3" t="str">
        <f t="shared" ref="X3:X15" si="4">"Frequency - "&amp;K3</f>
        <v>Frequency - Prior to commencement</v>
      </c>
      <c r="Y3" t="str">
        <f t="shared" ref="Y3:Y15" si="5">"Record - "&amp;M3</f>
        <v>Record - ITP_x000D_
Verification Checklist / Lot_x000D_
Plan</v>
      </c>
      <c r="Z3" t="str">
        <f t="shared" ref="Z3:Z15" si="6">"Contractor: Resp - "&amp;N3</f>
        <v>Contractor: Resp - RSA</v>
      </c>
      <c r="AA3" t="str">
        <f t="shared" ref="AA3:AA15" si="7">"Contractor: Type - "&amp;O3</f>
        <v>Contractor: Type - Hold Point</v>
      </c>
      <c r="AB3" t="str">
        <f t="shared" ref="AB3:AB15" si="8">"Client: Resp - "&amp;Q3</f>
        <v>Client: Resp - Senex</v>
      </c>
      <c r="AC3" t="str">
        <f t="shared" ref="AC3:AC15" si="9">"Client: Type - "&amp;R3</f>
        <v>Client: Type - Hold Point</v>
      </c>
      <c r="AE3" t="str">
        <v>Work By -  Contractor</v>
      </c>
    </row>
    <row r="4" spans="1:31" ht="15" customHeight="1" x14ac:dyDescent="0.25">
      <c r="A4" s="4" t="s">
        <v>16</v>
      </c>
      <c r="B4" t="s">
        <v>17</v>
      </c>
      <c r="D4" t="s">
        <v>2</v>
      </c>
      <c r="E4" s="1"/>
      <c r="F4" s="1" t="s">
        <v>18</v>
      </c>
      <c r="G4" s="1" t="s">
        <v>19</v>
      </c>
      <c r="H4" s="1"/>
      <c r="K4" t="s">
        <v>5</v>
      </c>
      <c r="M4" s="1" t="s">
        <v>20</v>
      </c>
      <c r="N4" t="s">
        <v>7</v>
      </c>
      <c r="O4" t="s">
        <v>15</v>
      </c>
      <c r="Q4" t="s">
        <v>9</v>
      </c>
      <c r="R4" t="s">
        <v>15</v>
      </c>
      <c r="T4" t="str">
        <f t="shared" si="0"/>
        <v>03 - Underlying Lot Conforms</v>
      </c>
      <c r="U4" t="str">
        <f t="shared" si="1"/>
        <v>Work By -  Contractor</v>
      </c>
      <c r="V4" t="str">
        <f t="shared" si="2"/>
        <v>Standard / Spec - Clause 9.6 of OPS- TETW-CS-SPE-001 IFC Rev 0</v>
      </c>
      <c r="W4" t="str">
        <f t="shared" si="3"/>
        <v>Criteria - The Superintendent shall inspect the results of the testing of each layer in each lot of material for conformance with the Specification.</v>
      </c>
      <c r="X4" t="str">
        <f t="shared" si="4"/>
        <v>Frequency - 1/Lot</v>
      </c>
      <c r="Y4" t="str">
        <f t="shared" si="5"/>
        <v>Record - ITP_x000D_
Verification Checklist/Lot Map</v>
      </c>
      <c r="Z4" t="str">
        <f t="shared" si="6"/>
        <v>Contractor: Resp - RSA</v>
      </c>
      <c r="AA4" t="str">
        <f t="shared" si="7"/>
        <v>Contractor: Type - Hold Point</v>
      </c>
      <c r="AB4" t="str">
        <f t="shared" si="8"/>
        <v>Client: Resp - Senex</v>
      </c>
      <c r="AC4" t="str">
        <f t="shared" si="9"/>
        <v>Client: Type - Hold Point</v>
      </c>
      <c r="AE4" t="str">
        <v>Standard / Spec - Clause 3.5 of OPS- TETW-CS-SPE-001 IFC Rev 0</v>
      </c>
    </row>
    <row r="5" spans="1:31" ht="15" customHeight="1" x14ac:dyDescent="0.25">
      <c r="A5" s="4" t="s">
        <v>21</v>
      </c>
      <c r="B5" t="s">
        <v>22</v>
      </c>
      <c r="D5" t="s">
        <v>2</v>
      </c>
      <c r="F5" s="1" t="s">
        <v>23</v>
      </c>
      <c r="G5" s="1" t="s">
        <v>24</v>
      </c>
      <c r="K5" t="s">
        <v>25</v>
      </c>
      <c r="M5" s="1" t="s">
        <v>20</v>
      </c>
      <c r="N5" t="s">
        <v>7</v>
      </c>
      <c r="O5" t="s">
        <v>8</v>
      </c>
      <c r="Q5" t="s">
        <v>9</v>
      </c>
      <c r="R5" t="s">
        <v>26</v>
      </c>
      <c r="T5" t="str">
        <f t="shared" si="0"/>
        <v>04 - Placement of General Fill – Outer Zone and Inner Zone</v>
      </c>
      <c r="U5" t="str">
        <f t="shared" si="1"/>
        <v>Work By -  Contractor</v>
      </c>
      <c r="V5" t="str">
        <f t="shared" si="2"/>
        <v>Standard / Spec - Clause 9.4 of OPS- TETW-CS-SPE-001 IFC Rev 0_x000D_
Clause 9.6 of OPS- TETW-CS-SPE-001 IFC Rev 0</v>
      </c>
      <c r="W5" t="str">
        <f t="shared" si="3"/>
        <v>Criteria - Outer Zone and Inner zone earth fill to be placed, moisture conditioned and compacted generally in layers not exceeding 300mm thickness in line with RSA construction methodology._x000D_
Any existing surfaces to be lightly scarified and moisture conditioned prior to placement of subsequent layer to provide sufficient bond and prevent lamination._x000D_
Overfill to outer edges of embankment to allow for trim back to design surface_x000D_
Completed under Level 2 Testing</v>
      </c>
      <c r="X5" t="str">
        <f t="shared" si="4"/>
        <v>Frequency - Each Lot</v>
      </c>
      <c r="Y5" t="str">
        <f t="shared" si="5"/>
        <v>Record - ITP_x000D_
Verification Checklist/Lot Map</v>
      </c>
      <c r="Z5" t="str">
        <f t="shared" si="6"/>
        <v>Contractor: Resp - RSA</v>
      </c>
      <c r="AA5" t="str">
        <f t="shared" si="7"/>
        <v>Contractor: Type - Check</v>
      </c>
      <c r="AB5" t="str">
        <f t="shared" si="8"/>
        <v>Client: Resp - Senex</v>
      </c>
      <c r="AC5" t="str">
        <f t="shared" si="9"/>
        <v>Client: Type - Witness Point</v>
      </c>
      <c r="AE5" t="str">
        <v>Criteria - Location of Works identified in accordance with project technical specification</v>
      </c>
    </row>
    <row r="6" spans="1:31" ht="15" customHeight="1" x14ac:dyDescent="0.25">
      <c r="A6" s="4" t="s">
        <v>27</v>
      </c>
      <c r="B6" t="s">
        <v>28</v>
      </c>
      <c r="D6" t="s">
        <v>2</v>
      </c>
      <c r="F6" s="1" t="s">
        <v>29</v>
      </c>
      <c r="G6" s="1" t="s">
        <v>30</v>
      </c>
      <c r="K6" t="s">
        <v>31</v>
      </c>
      <c r="M6" s="1" t="s">
        <v>20</v>
      </c>
      <c r="N6" t="s">
        <v>7</v>
      </c>
      <c r="O6" t="s">
        <v>8</v>
      </c>
      <c r="Q6" t="s">
        <v>9</v>
      </c>
      <c r="R6" t="s">
        <v>26</v>
      </c>
      <c r="T6" t="str">
        <f t="shared" si="0"/>
        <v>05 - Placement of Select Fill (if required)</v>
      </c>
      <c r="U6" t="str">
        <f t="shared" si="1"/>
        <v>Work By -  Contractor</v>
      </c>
      <c r="V6" t="str">
        <f t="shared" si="2"/>
        <v>Standard / Spec - Clause 9.4 of OPS- TETW-CS-SPE-001 IFC Rev 0_x000D_
Clause 9.6 of OPS- TETW-CS-SPE-001_x000D_
IFC Rev 0</v>
      </c>
      <c r="W6" t="str">
        <f t="shared" si="3"/>
        <v>Criteria - Select Fill shall comprise clay-rich soils sourced from the excavation of the dam and onsite borrow areas that conform to the geotechnical properties specified in Table 8 of OPS-TETW-CS-SPE-001 IFC Rev 0_x000D_
Select fill to be placed, moisture conditioned and compacted generally in layers not exceeding 300mm thickness._x000D_
The final surface shall be prepared with a smooth drum roller to create a smooth surface immediately prior to the deployment of the geomembrane material_x000D_
Finished surface to be free of all stones or other objects with potential to puncture liner._x000D_
Completed under Level 2 Testing</v>
      </c>
      <c r="X6" t="str">
        <f t="shared" si="4"/>
        <v>Frequency - 1 / Lot</v>
      </c>
      <c r="Y6" t="str">
        <f t="shared" si="5"/>
        <v>Record - ITP_x000D_
Verification Checklist/Lot Map</v>
      </c>
      <c r="Z6" t="str">
        <f t="shared" si="6"/>
        <v>Contractor: Resp - RSA</v>
      </c>
      <c r="AA6" t="str">
        <f t="shared" si="7"/>
        <v>Contractor: Type - Check</v>
      </c>
      <c r="AB6" t="str">
        <f t="shared" si="8"/>
        <v>Client: Resp - Senex</v>
      </c>
      <c r="AC6" t="str">
        <f t="shared" si="9"/>
        <v>Client: Type - Witness Point</v>
      </c>
      <c r="AE6" t="str">
        <v>Frequency - 1/Lot</v>
      </c>
    </row>
    <row r="7" spans="1:31" ht="15" customHeight="1" x14ac:dyDescent="0.25">
      <c r="A7" s="4" t="s">
        <v>32</v>
      </c>
      <c r="B7" t="s">
        <v>33</v>
      </c>
      <c r="D7" t="s">
        <v>2</v>
      </c>
      <c r="F7" t="s">
        <v>34</v>
      </c>
      <c r="G7" s="1" t="s">
        <v>35</v>
      </c>
      <c r="K7" t="s">
        <v>36</v>
      </c>
      <c r="M7" s="1" t="s">
        <v>37</v>
      </c>
      <c r="N7" t="s">
        <v>7</v>
      </c>
      <c r="O7" t="s">
        <v>8</v>
      </c>
      <c r="Q7" t="s">
        <v>9</v>
      </c>
      <c r="R7" t="s">
        <v>26</v>
      </c>
      <c r="T7" t="str">
        <f t="shared" si="0"/>
        <v>06 - Testing – Outler Layer Density and Moisture</v>
      </c>
      <c r="U7" t="str">
        <f t="shared" si="1"/>
        <v>Work By -  Contractor</v>
      </c>
      <c r="V7" t="str">
        <f t="shared" si="2"/>
        <v>Standard / Spec - Table 10 CHAR(AMP) 11 of OPS-TETW-CS- SPE-001 IFC Rev 0</v>
      </c>
      <c r="W7" t="str">
        <f t="shared" si="3"/>
        <v>Criteria - Testing in line with Table 10 CHAR(AMP) 11 of  OPS-_x000D_
TETW-CS-SPE-001 IFC Rev 0_x000D_
(See below)</v>
      </c>
      <c r="X7" t="str">
        <f t="shared" si="4"/>
        <v>Frequency - 1 / 500m3</v>
      </c>
      <c r="Y7" t="str">
        <f t="shared" si="5"/>
        <v>Record - ITP_x000D_
Verification Checklist / Report</v>
      </c>
      <c r="Z7" t="str">
        <f t="shared" si="6"/>
        <v>Contractor: Resp - RSA</v>
      </c>
      <c r="AA7" t="str">
        <f t="shared" si="7"/>
        <v>Contractor: Type - Check</v>
      </c>
      <c r="AB7" t="str">
        <f t="shared" si="8"/>
        <v>Client: Resp - Senex</v>
      </c>
      <c r="AC7" t="str">
        <f t="shared" si="9"/>
        <v>Client: Type - Witness Point</v>
      </c>
      <c r="AE7" t="str">
        <v>Record - ITP
Verification Checklist/Lot
Map</v>
      </c>
    </row>
    <row r="8" spans="1:31" ht="15" customHeight="1" x14ac:dyDescent="0.25">
      <c r="A8" s="4" t="s">
        <v>38</v>
      </c>
      <c r="B8" t="s">
        <v>39</v>
      </c>
      <c r="D8" t="s">
        <v>2</v>
      </c>
      <c r="F8" s="1" t="s">
        <v>40</v>
      </c>
      <c r="G8" s="1" t="s">
        <v>41</v>
      </c>
      <c r="K8" t="s">
        <v>42</v>
      </c>
      <c r="M8" s="1" t="s">
        <v>37</v>
      </c>
      <c r="N8" t="s">
        <v>7</v>
      </c>
      <c r="O8" t="s">
        <v>8</v>
      </c>
      <c r="Q8" t="s">
        <v>9</v>
      </c>
      <c r="R8" t="s">
        <v>26</v>
      </c>
      <c r="T8" t="str">
        <f t="shared" si="0"/>
        <v>07 - Testing – Outler Layer Material Quality</v>
      </c>
      <c r="U8" t="str">
        <f t="shared" si="1"/>
        <v>Work By -  Contractor</v>
      </c>
      <c r="V8" t="str">
        <f t="shared" si="2"/>
        <v>Standard / Spec - Table 6 and 11 of OPS-TETW-CS- SPE-001 IFC Rev 0</v>
      </c>
      <c r="W8" t="str">
        <f t="shared" si="3"/>
        <v>Criteria - Testing in line with Table 11 of  OPS- TETW-CS-SPE-001 IFC Rev 0 material for Outer Zone Conforming to properties provided in Table 6_x000D_
(See below)</v>
      </c>
      <c r="X8" t="str">
        <f t="shared" si="4"/>
        <v>Frequency - See Criteria</v>
      </c>
      <c r="Y8" t="str">
        <f t="shared" si="5"/>
        <v>Record - ITP_x000D_
Verification Checklist / Report</v>
      </c>
      <c r="Z8" t="str">
        <f t="shared" si="6"/>
        <v>Contractor: Resp - RSA</v>
      </c>
      <c r="AA8" t="str">
        <f t="shared" si="7"/>
        <v>Contractor: Type - Check</v>
      </c>
      <c r="AB8" t="str">
        <f t="shared" si="8"/>
        <v>Client: Resp - Senex</v>
      </c>
      <c r="AC8" t="str">
        <f t="shared" si="9"/>
        <v>Client: Type - Witness Point</v>
      </c>
      <c r="AE8" t="str">
        <v>Contractor: Resp - RSA</v>
      </c>
    </row>
    <row r="9" spans="1:31" ht="15" customHeight="1" x14ac:dyDescent="0.25">
      <c r="A9" s="4" t="s">
        <v>43</v>
      </c>
      <c r="B9" t="s">
        <v>44</v>
      </c>
      <c r="D9" t="s">
        <v>2</v>
      </c>
      <c r="E9" s="1"/>
      <c r="F9" t="s">
        <v>34</v>
      </c>
      <c r="G9" s="1" t="s">
        <v>35</v>
      </c>
      <c r="K9" t="s">
        <v>36</v>
      </c>
      <c r="M9" s="1" t="s">
        <v>37</v>
      </c>
      <c r="N9" t="s">
        <v>7</v>
      </c>
      <c r="O9" t="s">
        <v>8</v>
      </c>
      <c r="Q9" t="s">
        <v>9</v>
      </c>
      <c r="R9" t="s">
        <v>26</v>
      </c>
      <c r="T9" t="str">
        <f t="shared" si="0"/>
        <v>08 - Testing – Inner Layer Density and Moisture</v>
      </c>
      <c r="U9" t="str">
        <f t="shared" si="1"/>
        <v>Work By -  Contractor</v>
      </c>
      <c r="V9" t="str">
        <f t="shared" si="2"/>
        <v>Standard / Spec - Table 10 CHAR(AMP) 11 of OPS-TETW-CS- SPE-001 IFC Rev 0</v>
      </c>
      <c r="W9" t="str">
        <f t="shared" si="3"/>
        <v>Criteria - Testing in line with Table 10 CHAR(AMP) 11 of  OPS-_x000D_
TETW-CS-SPE-001 IFC Rev 0_x000D_
(See below)</v>
      </c>
      <c r="X9" t="str">
        <f t="shared" si="4"/>
        <v>Frequency - 1 / 500m3</v>
      </c>
      <c r="Y9" t="str">
        <f t="shared" si="5"/>
        <v>Record - ITP_x000D_
Verification Checklist / Report</v>
      </c>
      <c r="Z9" t="str">
        <f t="shared" si="6"/>
        <v>Contractor: Resp - RSA</v>
      </c>
      <c r="AA9" t="str">
        <f t="shared" si="7"/>
        <v>Contractor: Type - Check</v>
      </c>
      <c r="AB9" t="str">
        <f t="shared" si="8"/>
        <v>Client: Resp - Senex</v>
      </c>
      <c r="AC9" t="str">
        <f t="shared" si="9"/>
        <v>Client: Type - Witness Point</v>
      </c>
      <c r="AE9" t="str">
        <v>Contractor: Type - Check</v>
      </c>
    </row>
    <row r="10" spans="1:31" ht="15" customHeight="1" x14ac:dyDescent="0.25">
      <c r="A10" s="4" t="s">
        <v>45</v>
      </c>
      <c r="B10" t="s">
        <v>46</v>
      </c>
      <c r="D10" t="s">
        <v>2</v>
      </c>
      <c r="E10" s="1"/>
      <c r="F10" t="s">
        <v>47</v>
      </c>
      <c r="G10" s="1" t="s">
        <v>48</v>
      </c>
      <c r="K10" t="s">
        <v>42</v>
      </c>
      <c r="M10" s="1" t="s">
        <v>37</v>
      </c>
      <c r="N10" t="s">
        <v>7</v>
      </c>
      <c r="O10" t="s">
        <v>8</v>
      </c>
      <c r="Q10" t="s">
        <v>9</v>
      </c>
      <c r="R10" t="s">
        <v>26</v>
      </c>
      <c r="T10" t="str">
        <f t="shared" si="0"/>
        <v>09 - Testing – Inner Layer Material Quality</v>
      </c>
      <c r="U10" t="str">
        <f t="shared" si="1"/>
        <v>Work By -  Contractor</v>
      </c>
      <c r="V10" t="str">
        <f t="shared" si="2"/>
        <v>Standard / Spec - Table 7 and 11 of OPS-TETW-CS- SPE-001 IFC Rev 0</v>
      </c>
      <c r="W10" t="str">
        <f t="shared" si="3"/>
        <v>Criteria - Testing in line with Table 11 of  OPS- TETW-CS-SPE-001 IFC Rev 0 material for Inner Zone Conforming to properties provided in Table 7_x000D_
(See below)</v>
      </c>
      <c r="X10" t="str">
        <f t="shared" si="4"/>
        <v>Frequency - See Criteria</v>
      </c>
      <c r="Y10" t="str">
        <f t="shared" si="5"/>
        <v>Record - ITP_x000D_
Verification Checklist / Report</v>
      </c>
      <c r="Z10" t="str">
        <f t="shared" si="6"/>
        <v>Contractor: Resp - RSA</v>
      </c>
      <c r="AA10" t="str">
        <f t="shared" si="7"/>
        <v>Contractor: Type - Check</v>
      </c>
      <c r="AB10" t="str">
        <f t="shared" si="8"/>
        <v>Client: Resp - Senex</v>
      </c>
      <c r="AC10" t="str">
        <f t="shared" si="9"/>
        <v>Client: Type - Witness Point</v>
      </c>
      <c r="AE10" t="str">
        <v>Client: Resp - Senex</v>
      </c>
    </row>
    <row r="11" spans="1:31" ht="15" customHeight="1" x14ac:dyDescent="0.25">
      <c r="A11">
        <v>10</v>
      </c>
      <c r="B11" t="s">
        <v>49</v>
      </c>
      <c r="D11" t="s">
        <v>2</v>
      </c>
      <c r="F11" t="s">
        <v>34</v>
      </c>
      <c r="G11" s="1" t="s">
        <v>35</v>
      </c>
      <c r="K11" t="s">
        <v>36</v>
      </c>
      <c r="M11" s="1" t="s">
        <v>37</v>
      </c>
      <c r="N11" t="s">
        <v>7</v>
      </c>
      <c r="O11" t="s">
        <v>8</v>
      </c>
      <c r="Q11" t="s">
        <v>9</v>
      </c>
      <c r="R11" t="s">
        <v>26</v>
      </c>
      <c r="T11" t="str">
        <f t="shared" si="0"/>
        <v>10 - Testing – Select Fill Density and Moisture</v>
      </c>
      <c r="U11" t="str">
        <f t="shared" si="1"/>
        <v>Work By -  Contractor</v>
      </c>
      <c r="V11" t="str">
        <f t="shared" si="2"/>
        <v>Standard / Spec - Table 10 CHAR(AMP) 11 of OPS-TETW-CS- SPE-001 IFC Rev 0</v>
      </c>
      <c r="W11" t="str">
        <f t="shared" si="3"/>
        <v>Criteria - Testing in line with Table 10 CHAR(AMP) 11 of  OPS-_x000D_
TETW-CS-SPE-001 IFC Rev 0_x000D_
(See below)</v>
      </c>
      <c r="X11" t="str">
        <f t="shared" si="4"/>
        <v>Frequency - 1 / 500m3</v>
      </c>
      <c r="Y11" t="str">
        <f t="shared" si="5"/>
        <v>Record - ITP_x000D_
Verification Checklist / Report</v>
      </c>
      <c r="Z11" t="str">
        <f t="shared" si="6"/>
        <v>Contractor: Resp - RSA</v>
      </c>
      <c r="AA11" t="str">
        <f t="shared" si="7"/>
        <v>Contractor: Type - Check</v>
      </c>
      <c r="AB11" t="str">
        <f t="shared" si="8"/>
        <v>Client: Resp - Senex</v>
      </c>
      <c r="AC11" t="str">
        <f t="shared" si="9"/>
        <v>Client: Type - Witness Point</v>
      </c>
      <c r="AE11" t="str">
        <v>Client: Type - Check</v>
      </c>
    </row>
    <row r="12" spans="1:31" ht="15" customHeight="1" x14ac:dyDescent="0.25">
      <c r="A12">
        <v>11</v>
      </c>
      <c r="B12" t="s">
        <v>50</v>
      </c>
      <c r="D12" t="s">
        <v>2</v>
      </c>
      <c r="F12" t="s">
        <v>47</v>
      </c>
      <c r="G12" s="1" t="s">
        <v>51</v>
      </c>
      <c r="K12" t="s">
        <v>42</v>
      </c>
      <c r="M12" s="1" t="s">
        <v>37</v>
      </c>
      <c r="N12" t="s">
        <v>7</v>
      </c>
      <c r="O12" t="s">
        <v>8</v>
      </c>
      <c r="Q12" t="s">
        <v>9</v>
      </c>
      <c r="R12" t="s">
        <v>26</v>
      </c>
      <c r="T12" t="str">
        <f t="shared" si="0"/>
        <v>11 - Testing – Select Fill Material Quality</v>
      </c>
      <c r="U12" t="str">
        <f t="shared" si="1"/>
        <v>Work By -  Contractor</v>
      </c>
      <c r="V12" t="str">
        <f t="shared" si="2"/>
        <v>Standard / Spec - Table 7 and 11 of OPS-TETW-CS- SPE-001 IFC Rev 0</v>
      </c>
      <c r="W12" t="str">
        <f t="shared" si="3"/>
        <v>Criteria - Testing in line with Table 11 of  OPS- TETW-CS-SPE-001 IFC Rev 0 material for Inner Zone Conforming to properties provided in Table 8_x000D_
(See below)</v>
      </c>
      <c r="X12" t="str">
        <f t="shared" si="4"/>
        <v>Frequency - See Criteria</v>
      </c>
      <c r="Y12" t="str">
        <f t="shared" si="5"/>
        <v>Record - ITP_x000D_
Verification Checklist / Report</v>
      </c>
      <c r="Z12" t="str">
        <f t="shared" si="6"/>
        <v>Contractor: Resp - RSA</v>
      </c>
      <c r="AA12" t="str">
        <f t="shared" si="7"/>
        <v>Contractor: Type - Check</v>
      </c>
      <c r="AB12" t="str">
        <f t="shared" si="8"/>
        <v>Client: Resp - Senex</v>
      </c>
      <c r="AC12" t="str">
        <f t="shared" si="9"/>
        <v>Client: Type - Witness Point</v>
      </c>
      <c r="AE12" t="str">
        <v>02 - Lot Identification – Lot Plan</v>
      </c>
    </row>
    <row r="13" spans="1:31" ht="15" customHeight="1" x14ac:dyDescent="0.25">
      <c r="A13" s="4">
        <v>12</v>
      </c>
      <c r="B13" t="s">
        <v>52</v>
      </c>
      <c r="D13" t="s">
        <v>2</v>
      </c>
      <c r="F13" t="s">
        <v>53</v>
      </c>
      <c r="G13" s="1" t="s">
        <v>54</v>
      </c>
      <c r="K13" t="s">
        <v>55</v>
      </c>
      <c r="M13" s="1" t="s">
        <v>20</v>
      </c>
      <c r="N13" t="s">
        <v>7</v>
      </c>
      <c r="O13" t="s">
        <v>15</v>
      </c>
      <c r="Q13" t="s">
        <v>9</v>
      </c>
      <c r="R13" t="s">
        <v>15</v>
      </c>
      <c r="T13" t="str">
        <f t="shared" si="0"/>
        <v>12 - Rework / Repairs to fill (if required)</v>
      </c>
      <c r="U13" t="str">
        <f t="shared" si="1"/>
        <v>Work By -  Contractor</v>
      </c>
      <c r="V13" t="str">
        <f t="shared" si="2"/>
        <v>Standard / Spec - Clause 9.4 of OPS- TETW-CS-SPE-001 IFC Rev 0</v>
      </c>
      <c r="W13" t="str">
        <f t="shared" si="3"/>
        <v>Criteria - The Superintendent shall approve the extent of all repairs to damage, eroded, cracked or otherwise non-conforming materials and also the finish product of the repairs._x000D_
 If the moisture content is within plus or minus 1% of the range, the Contractor may scarify that layer or area and add moisture, or work the clay to dry out as appropriate, re-compact, and present for retesting._x000D_
 If the moisture content is drier than 1% of the specified range, the layer shall be removed and reworked to a satisfactory condition before it is reused._x000D_
 If the dry density ratio is within 3% of the specified requirement additional compaction using a roller may be performed to increase the density and the layer, then presented for re-testing._x000D_
 If the dry density ratio is more than 3% below the specified requirement, the layer shall be removed and be replaced to achieve specification._x000D_
Retesting (if required) in line with requirements of the Zone being repaired.</v>
      </c>
      <c r="X13" t="str">
        <f t="shared" si="4"/>
        <v>Frequency - As required</v>
      </c>
      <c r="Y13" t="str">
        <f t="shared" si="5"/>
        <v>Record - ITP_x000D_
Verification Checklist/Lot Map</v>
      </c>
      <c r="Z13" t="str">
        <f t="shared" si="6"/>
        <v>Contractor: Resp - RSA</v>
      </c>
      <c r="AA13" t="str">
        <f t="shared" si="7"/>
        <v>Contractor: Type - Hold Point</v>
      </c>
      <c r="AB13" t="str">
        <f t="shared" si="8"/>
        <v>Client: Resp - Senex</v>
      </c>
      <c r="AC13" t="str">
        <f t="shared" si="9"/>
        <v>Client: Type - Hold Point</v>
      </c>
      <c r="AE13" t="str">
        <v>Work By -  Contractor</v>
      </c>
    </row>
    <row r="14" spans="1:31" ht="15" customHeight="1" x14ac:dyDescent="0.25">
      <c r="A14" s="4">
        <v>13</v>
      </c>
      <c r="B14" t="s">
        <v>56</v>
      </c>
      <c r="D14" t="s">
        <v>2</v>
      </c>
      <c r="F14" t="s">
        <v>57</v>
      </c>
      <c r="G14" s="1" t="s">
        <v>58</v>
      </c>
      <c r="K14" s="1" t="s">
        <v>59</v>
      </c>
      <c r="M14" s="1" t="s">
        <v>60</v>
      </c>
      <c r="N14" t="s">
        <v>7</v>
      </c>
      <c r="O14" t="s">
        <v>8</v>
      </c>
      <c r="Q14" t="s">
        <v>9</v>
      </c>
      <c r="R14" t="s">
        <v>15</v>
      </c>
      <c r="T14" t="str">
        <f t="shared" si="0"/>
        <v>13 - Survey – Progress</v>
      </c>
      <c r="U14" t="str">
        <f t="shared" si="1"/>
        <v>Work By -  Contractor</v>
      </c>
      <c r="V14" t="str">
        <f t="shared" si="2"/>
        <v>Standard / Spec - Clause 3.6 of OPS- TETW-CS-SPE-001 IFC Rev 0</v>
      </c>
      <c r="W14" t="str">
        <f t="shared" si="3"/>
        <v>Criteria - The Contractor shall submit to the Superintendent 25%, 50% and 75% embankment fill placement completion surveys within 48 hours days of each_x000D_
milestone achievement.</v>
      </c>
      <c r="X14" t="str">
        <f t="shared" si="4"/>
        <v>Frequency - 25%, 50%,_x000D_
75%</v>
      </c>
      <c r="Y14" t="str">
        <f t="shared" si="5"/>
        <v>Record - Survey</v>
      </c>
      <c r="Z14" t="str">
        <f t="shared" si="6"/>
        <v>Contractor: Resp - RSA</v>
      </c>
      <c r="AA14" t="str">
        <f t="shared" si="7"/>
        <v>Contractor: Type - Check</v>
      </c>
      <c r="AB14" t="str">
        <f t="shared" si="8"/>
        <v>Client: Resp - Senex</v>
      </c>
      <c r="AC14" t="str">
        <f t="shared" si="9"/>
        <v>Client: Type - Hold Point</v>
      </c>
      <c r="AE14" t="str">
        <v>Standard / Spec - Clause 3.5 of OPS- TETW-CS-SPE-001 IFC Rev 0</v>
      </c>
    </row>
    <row r="15" spans="1:31" ht="15" customHeight="1" x14ac:dyDescent="0.25">
      <c r="A15" s="4">
        <v>13</v>
      </c>
      <c r="B15" t="s">
        <v>61</v>
      </c>
      <c r="D15" t="s">
        <v>2</v>
      </c>
      <c r="F15" s="1" t="s">
        <v>62</v>
      </c>
      <c r="G15" s="1" t="s">
        <v>63</v>
      </c>
      <c r="K15" t="s">
        <v>5</v>
      </c>
      <c r="M15" s="1" t="s">
        <v>60</v>
      </c>
      <c r="N15" t="s">
        <v>7</v>
      </c>
      <c r="O15" t="s">
        <v>15</v>
      </c>
      <c r="Q15" t="s">
        <v>9</v>
      </c>
      <c r="R15" t="s">
        <v>15</v>
      </c>
      <c r="T15" t="str">
        <f t="shared" si="0"/>
        <v>13 - As-constructed Survey</v>
      </c>
      <c r="U15" t="str">
        <f t="shared" si="1"/>
        <v>Work By -  Contractor</v>
      </c>
      <c r="V15" t="str">
        <f t="shared" si="2"/>
        <v>Standard / Spec - Clause 3.4 of OPS- TETW-CS-SPE-001 IFC Rev 0_x000D_
Clause 20.2.4 of OPS-TETW-CS- SPE-001 IFC Rev 0</v>
      </c>
      <c r="W15" t="str">
        <f t="shared" si="3"/>
        <v>Criteria - After all work, or parts of work requiring survey acceptance has been completed, a final survey of all elements of the work shall be performed and submitted to the CQA Engineer for review and acceptance._x000D_
Tolerances_x000D_
       Embankment Crest_x000D_
o  -0 / +200mm_x000D_
       Liner Subgrade_x000D_
o  -20 / +50mm_x000D_
       Final Liner Subgrade Grader_x000D_
o  Within 1/20th specified grade_x000D_
       Emergency Spillway (invert)_x000D_
o  -20 / +20mm_x000D_
       Extraction Pipework_x000D_
o  ±50mm</v>
      </c>
      <c r="X15" t="str">
        <f t="shared" si="4"/>
        <v>Frequency - 1/Lot</v>
      </c>
      <c r="Y15" t="str">
        <f t="shared" si="5"/>
        <v>Record - Survey</v>
      </c>
      <c r="Z15" t="str">
        <f t="shared" si="6"/>
        <v>Contractor: Resp - RSA</v>
      </c>
      <c r="AA15" t="str">
        <f t="shared" si="7"/>
        <v>Contractor: Type - Hold Point</v>
      </c>
      <c r="AB15" t="str">
        <f t="shared" si="8"/>
        <v>Client: Resp - Senex</v>
      </c>
      <c r="AC15" t="str">
        <f t="shared" si="9"/>
        <v>Client: Type - Hold Point</v>
      </c>
      <c r="AE15" t="str">
        <v>Criteria - Lot Plan submitted to the Superintendent 5 days prior to the commencement of the Work (if required)</v>
      </c>
    </row>
    <row r="16" spans="1:31" ht="15" customHeight="1" x14ac:dyDescent="0.25">
      <c r="A16" s="4"/>
      <c r="G16" s="1"/>
      <c r="M16" s="1"/>
      <c r="AE16" t="str">
        <v>Frequency - Prior to commencement</v>
      </c>
    </row>
    <row r="17" spans="6:31" ht="15" customHeight="1" x14ac:dyDescent="0.25">
      <c r="G17" s="1"/>
      <c r="M17" s="1"/>
      <c r="AE17" t="str">
        <v>Record - ITP
Verification Checklist / Lot
Plan</v>
      </c>
    </row>
    <row r="18" spans="6:31" ht="15" customHeight="1" x14ac:dyDescent="0.25">
      <c r="G18" s="1"/>
      <c r="M18" s="1"/>
      <c r="AE18" t="str">
        <v>Contractor: Resp - RSA</v>
      </c>
    </row>
    <row r="19" spans="6:31" ht="15" customHeight="1" x14ac:dyDescent="0.25">
      <c r="G19" s="1"/>
      <c r="M19" s="1"/>
      <c r="AE19" t="str">
        <v>Contractor: Type - Hold Point</v>
      </c>
    </row>
    <row r="20" spans="6:31" ht="15" customHeight="1" x14ac:dyDescent="0.25">
      <c r="G20" s="1"/>
      <c r="K20" s="1"/>
      <c r="AE20" t="str">
        <v>Client: Resp - Senex</v>
      </c>
    </row>
    <row r="21" spans="6:31" ht="15" customHeight="1" x14ac:dyDescent="0.25">
      <c r="F21" s="1"/>
      <c r="G21" s="1"/>
      <c r="AE21" t="str">
        <v>Client: Type - Hold Point</v>
      </c>
    </row>
    <row r="22" spans="6:31" ht="15" customHeight="1" x14ac:dyDescent="0.25">
      <c r="AE22" t="str">
        <v>03 - Underlying Lot Conforms</v>
      </c>
    </row>
    <row r="23" spans="6:31" ht="15" customHeight="1" x14ac:dyDescent="0.25">
      <c r="AE23" t="str">
        <v>Work By -  Contractor</v>
      </c>
    </row>
    <row r="24" spans="6:31" ht="15" customHeight="1" x14ac:dyDescent="0.25">
      <c r="AE24" t="str">
        <v>Standard / Spec - Clause 9.6 of OPS- TETW-CS-SPE-001 IFC Rev 0</v>
      </c>
    </row>
    <row r="25" spans="6:31" ht="15" customHeight="1" x14ac:dyDescent="0.25">
      <c r="AE25" t="str">
        <v>Criteria - The Superintendent shall inspect the results of the testing of each layer in each lot of material for conformance with the Specification.</v>
      </c>
    </row>
    <row r="26" spans="6:31" ht="15" customHeight="1" x14ac:dyDescent="0.25">
      <c r="AE26" t="str">
        <v>Frequency - 1/Lot</v>
      </c>
    </row>
    <row r="27" spans="6:31" ht="15" customHeight="1" x14ac:dyDescent="0.25">
      <c r="AE27" t="str">
        <v>Record - ITP
Verification Checklist/Lot Map</v>
      </c>
    </row>
    <row r="28" spans="6:31" ht="15" customHeight="1" x14ac:dyDescent="0.25">
      <c r="AE28" t="str">
        <v>Contractor: Resp - RSA</v>
      </c>
    </row>
    <row r="29" spans="6:31" ht="15" customHeight="1" x14ac:dyDescent="0.25">
      <c r="AE29" t="str">
        <v>Contractor: Type - Hold Point</v>
      </c>
    </row>
    <row r="30" spans="6:31" ht="15" customHeight="1" x14ac:dyDescent="0.25">
      <c r="AE30" t="str">
        <v>Client: Resp - Senex</v>
      </c>
    </row>
    <row r="31" spans="6:31" ht="15" customHeight="1" x14ac:dyDescent="0.25">
      <c r="AE31" t="str">
        <v>Client: Type - Hold Point</v>
      </c>
    </row>
    <row r="32" spans="6:31" ht="15" customHeight="1" x14ac:dyDescent="0.25">
      <c r="AE32" t="str">
        <v>04 - Placement of General Fill – Outer Zone and Inner Zone</v>
      </c>
    </row>
    <row r="33" spans="31:31" ht="15" customHeight="1" x14ac:dyDescent="0.25">
      <c r="AE33" t="str">
        <v>Work By -  Contractor</v>
      </c>
    </row>
    <row r="34" spans="31:31" ht="15" customHeight="1" x14ac:dyDescent="0.25">
      <c r="AE34" t="str">
        <v>Standard / Spec - Clause 9.4 of OPS- TETW-CS-SPE-001 IFC Rev 0
Clause 9.6 of OPS- TETW-CS-SPE-001 IFC Rev 0</v>
      </c>
    </row>
    <row r="35" spans="31:31" ht="15" customHeight="1" x14ac:dyDescent="0.25">
      <c r="AE35" t="str">
        <v>Criteria - Outer Zone and Inner zone earth fill to be placed, moisture conditioned and compacted generally in layers not exceeding 300mm thickness in line with RSA construction methodology.
Any existing surfaces to be lightly scarified and moisture conditioned prior to placement of subsequent layer to provide sufficient bond and prevent lamination.
Overfill to outer edges of embankment to allow for trim back to design surface
Completed under Level 2 Testing</v>
      </c>
    </row>
    <row r="36" spans="31:31" ht="15" customHeight="1" x14ac:dyDescent="0.25">
      <c r="AE36" t="str">
        <v>Frequency - Each Lot</v>
      </c>
    </row>
    <row r="37" spans="31:31" ht="15" customHeight="1" x14ac:dyDescent="0.25">
      <c r="AE37" t="str">
        <v>Record - ITP
Verification Checklist/Lot Map</v>
      </c>
    </row>
    <row r="38" spans="31:31" ht="15" customHeight="1" x14ac:dyDescent="0.25">
      <c r="AE38" t="str">
        <v>Contractor: Resp - RSA</v>
      </c>
    </row>
    <row r="39" spans="31:31" ht="15" customHeight="1" x14ac:dyDescent="0.25">
      <c r="AE39" t="str">
        <v>Contractor: Type - Check</v>
      </c>
    </row>
    <row r="40" spans="31:31" ht="15" customHeight="1" x14ac:dyDescent="0.25">
      <c r="AE40" t="str">
        <v>Client: Resp - Senex</v>
      </c>
    </row>
    <row r="41" spans="31:31" ht="15" customHeight="1" x14ac:dyDescent="0.25">
      <c r="AE41" t="str">
        <v>Client: Type - Witness Point</v>
      </c>
    </row>
    <row r="42" spans="31:31" ht="15" customHeight="1" x14ac:dyDescent="0.25">
      <c r="AE42" t="str">
        <v>05 - Placement of Select Fill (if required)</v>
      </c>
    </row>
    <row r="43" spans="31:31" ht="15" customHeight="1" x14ac:dyDescent="0.25">
      <c r="AE43" t="str">
        <v>Work By -  Contractor</v>
      </c>
    </row>
    <row r="44" spans="31:31" ht="15" customHeight="1" x14ac:dyDescent="0.25">
      <c r="AE44" t="str">
        <v>Standard / Spec - Clause 9.4 of OPS- TETW-CS-SPE-001 IFC Rev 0
Clause 9.6 of OPS- TETW-CS-SPE-001
IFC Rev 0</v>
      </c>
    </row>
    <row r="45" spans="31:31" ht="15" customHeight="1" x14ac:dyDescent="0.25">
      <c r="AE45" t="str">
        <v>Criteria - Select Fill shall comprise clay-rich soils sourced from the excavation of the dam and onsite borrow areas that conform to the geotechnical properties specified in Table 8 of OPS-TETW-CS-SPE-001 IFC Rev 0
Select fill to be placed, moisture conditioned and compacted generally in layers not exceeding 300mm thickness.
The final surface shall be prepared with a smooth drum roller to create a smooth surface immediately prior to the deployment of the geomembrane material
Finished surface to be free of all stones or other objects with potential to puncture liner.
Completed under Level 2 Testing</v>
      </c>
    </row>
    <row r="46" spans="31:31" ht="15" customHeight="1" x14ac:dyDescent="0.25">
      <c r="AE46" t="str">
        <v>Frequency - 1 / Lot</v>
      </c>
    </row>
    <row r="47" spans="31:31" ht="15" customHeight="1" x14ac:dyDescent="0.25">
      <c r="AE47" t="str">
        <v>Record - ITP
Verification Checklist/Lot Map</v>
      </c>
    </row>
    <row r="48" spans="31:31" ht="15" customHeight="1" x14ac:dyDescent="0.25">
      <c r="AE48" t="str">
        <v>Contractor: Resp - RSA</v>
      </c>
    </row>
    <row r="49" spans="31:31" ht="15" customHeight="1" x14ac:dyDescent="0.25">
      <c r="AE49" t="str">
        <v>Contractor: Type - Check</v>
      </c>
    </row>
    <row r="50" spans="31:31" ht="15" customHeight="1" x14ac:dyDescent="0.25">
      <c r="AE50" t="str">
        <v>Client: Resp - Senex</v>
      </c>
    </row>
    <row r="51" spans="31:31" ht="15" customHeight="1" x14ac:dyDescent="0.25">
      <c r="AE51" t="str">
        <v>Client: Type - Witness Point</v>
      </c>
    </row>
    <row r="52" spans="31:31" ht="15" customHeight="1" x14ac:dyDescent="0.25">
      <c r="AE52" t="str">
        <v>06 - Testing – Outler Layer Density and Moisture</v>
      </c>
    </row>
    <row r="53" spans="31:31" ht="15" customHeight="1" x14ac:dyDescent="0.25">
      <c r="AE53" t="str">
        <v>Work By -  Contractor</v>
      </c>
    </row>
    <row r="54" spans="31:31" ht="15" customHeight="1" x14ac:dyDescent="0.25">
      <c r="AE54" t="str">
        <v>Standard / Spec - Table 10 CHAR(AMP) 11 of OPS-TETW-CS- SPE-001 IFC Rev 0</v>
      </c>
    </row>
    <row r="55" spans="31:31" ht="15" customHeight="1" x14ac:dyDescent="0.25">
      <c r="AE55" t="str">
        <v>Criteria - Testing in line with Table 10 CHAR(AMP) 11 of  OPS-
TETW-CS-SPE-001 IFC Rev 0
(See below)</v>
      </c>
    </row>
    <row r="56" spans="31:31" ht="15" customHeight="1" x14ac:dyDescent="0.25">
      <c r="AE56" t="str">
        <v>Frequency - 1 / 500m3</v>
      </c>
    </row>
    <row r="57" spans="31:31" ht="15" customHeight="1" x14ac:dyDescent="0.25">
      <c r="AE57" t="str">
        <v>Record - ITP
Verification Checklist / Report</v>
      </c>
    </row>
    <row r="58" spans="31:31" ht="15" customHeight="1" x14ac:dyDescent="0.25">
      <c r="AE58" t="str">
        <v>Contractor: Resp - RSA</v>
      </c>
    </row>
    <row r="59" spans="31:31" ht="15" customHeight="1" x14ac:dyDescent="0.25">
      <c r="AE59" t="str">
        <v>Contractor: Type - Check</v>
      </c>
    </row>
    <row r="60" spans="31:31" ht="15" customHeight="1" x14ac:dyDescent="0.25">
      <c r="AE60" t="str">
        <v>Client: Resp - Senex</v>
      </c>
    </row>
    <row r="61" spans="31:31" ht="15" customHeight="1" x14ac:dyDescent="0.25">
      <c r="AE61" t="str">
        <v>Client: Type - Witness Point</v>
      </c>
    </row>
    <row r="62" spans="31:31" ht="15" customHeight="1" x14ac:dyDescent="0.25">
      <c r="AE62" t="str">
        <v>07 - Testing – Outler Layer Material Quality</v>
      </c>
    </row>
    <row r="63" spans="31:31" ht="15" customHeight="1" x14ac:dyDescent="0.25">
      <c r="AE63" t="str">
        <v>Work By -  Contractor</v>
      </c>
    </row>
    <row r="64" spans="31:31" ht="15" customHeight="1" x14ac:dyDescent="0.25">
      <c r="AE64" t="str">
        <v>Standard / Spec - Table 6 and 11 of OPS-TETW-CS- SPE-001 IFC Rev 0</v>
      </c>
    </row>
    <row r="65" spans="31:31" ht="15" customHeight="1" x14ac:dyDescent="0.25">
      <c r="AE65" t="str">
        <v>Criteria - Testing in line with Table 11 of  OPS- TETW-CS-SPE-001 IFC Rev 0 material for Outer Zone Conforming to properties provided in Table 6
(See below)</v>
      </c>
    </row>
    <row r="66" spans="31:31" ht="15" customHeight="1" x14ac:dyDescent="0.25">
      <c r="AE66" t="str">
        <v>Frequency - See Criteria</v>
      </c>
    </row>
    <row r="67" spans="31:31" ht="15" customHeight="1" x14ac:dyDescent="0.25">
      <c r="AE67" t="str">
        <v>Record - ITP
Verification Checklist / Report</v>
      </c>
    </row>
    <row r="68" spans="31:31" ht="15" customHeight="1" x14ac:dyDescent="0.25">
      <c r="AE68" t="str">
        <v>Contractor: Resp - RSA</v>
      </c>
    </row>
    <row r="69" spans="31:31" ht="15" customHeight="1" x14ac:dyDescent="0.25">
      <c r="AE69" t="str">
        <v>Contractor: Type - Check</v>
      </c>
    </row>
    <row r="70" spans="31:31" ht="15" customHeight="1" x14ac:dyDescent="0.25">
      <c r="AE70" t="str">
        <v>Client: Resp - Senex</v>
      </c>
    </row>
    <row r="71" spans="31:31" ht="15" customHeight="1" x14ac:dyDescent="0.25">
      <c r="AE71" t="str">
        <v>Client: Type - Witness Point</v>
      </c>
    </row>
    <row r="72" spans="31:31" ht="15" customHeight="1" x14ac:dyDescent="0.25">
      <c r="AE72" t="str">
        <v>08 - Testing – Inner Layer Density and Moisture</v>
      </c>
    </row>
    <row r="73" spans="31:31" ht="15" customHeight="1" x14ac:dyDescent="0.25">
      <c r="AE73" t="str">
        <v>Work By -  Contractor</v>
      </c>
    </row>
    <row r="74" spans="31:31" ht="15" customHeight="1" x14ac:dyDescent="0.25">
      <c r="AE74" t="str">
        <v>Standard / Spec - Table 10 CHAR(AMP) 11 of OPS-TETW-CS- SPE-001 IFC Rev 0</v>
      </c>
    </row>
    <row r="75" spans="31:31" ht="15" customHeight="1" x14ac:dyDescent="0.25">
      <c r="AE75" t="str">
        <v>Criteria - Testing in line with Table 10 CHAR(AMP) 11 of  OPS-
TETW-CS-SPE-001 IFC Rev 0
(See below)</v>
      </c>
    </row>
    <row r="76" spans="31:31" ht="15" customHeight="1" x14ac:dyDescent="0.25">
      <c r="AE76" t="str">
        <v>Frequency - 1 / 500m3</v>
      </c>
    </row>
    <row r="77" spans="31:31" ht="15" customHeight="1" x14ac:dyDescent="0.25">
      <c r="AE77" t="str">
        <v>Record - ITP
Verification Checklist / Report</v>
      </c>
    </row>
    <row r="78" spans="31:31" ht="15" customHeight="1" x14ac:dyDescent="0.25">
      <c r="AE78" t="str">
        <v>Contractor: Resp - RSA</v>
      </c>
    </row>
    <row r="79" spans="31:31" ht="15" customHeight="1" x14ac:dyDescent="0.25">
      <c r="AE79" t="str">
        <v>Contractor: Type - Check</v>
      </c>
    </row>
    <row r="80" spans="31:31" ht="15" customHeight="1" x14ac:dyDescent="0.25">
      <c r="AE80" t="str">
        <v>Client: Resp - Senex</v>
      </c>
    </row>
    <row r="81" spans="31:31" ht="15" customHeight="1" x14ac:dyDescent="0.25">
      <c r="AE81" t="str">
        <v>Client: Type - Witness Point</v>
      </c>
    </row>
    <row r="82" spans="31:31" ht="15" customHeight="1" x14ac:dyDescent="0.25">
      <c r="AE82" t="str">
        <v>09 - Testing – Inner Layer Material Quality</v>
      </c>
    </row>
    <row r="83" spans="31:31" ht="15" customHeight="1" x14ac:dyDescent="0.25">
      <c r="AE83" t="str">
        <v>Work By -  Contractor</v>
      </c>
    </row>
    <row r="84" spans="31:31" ht="15" customHeight="1" x14ac:dyDescent="0.25">
      <c r="AE84" t="str">
        <v>Standard / Spec - Table 7 and 11 of OPS-TETW-CS- SPE-001 IFC Rev 0</v>
      </c>
    </row>
    <row r="85" spans="31:31" ht="15" customHeight="1" x14ac:dyDescent="0.25">
      <c r="AE85" t="str">
        <v>Criteria - Testing in line with Table 11 of  OPS- TETW-CS-SPE-001 IFC Rev 0 material for Inner Zone Conforming to properties provided in Table 7
(See below)</v>
      </c>
    </row>
    <row r="86" spans="31:31" ht="15" customHeight="1" x14ac:dyDescent="0.25">
      <c r="AE86" t="str">
        <v>Frequency - See Criteria</v>
      </c>
    </row>
    <row r="87" spans="31:31" ht="15" customHeight="1" x14ac:dyDescent="0.25">
      <c r="AE87" t="str">
        <v>Record - ITP
Verification Checklist / Report</v>
      </c>
    </row>
    <row r="88" spans="31:31" ht="15" customHeight="1" x14ac:dyDescent="0.25">
      <c r="AE88" t="str">
        <v>Contractor: Resp - RSA</v>
      </c>
    </row>
    <row r="89" spans="31:31" ht="15" customHeight="1" x14ac:dyDescent="0.25">
      <c r="AE89" t="str">
        <v>Contractor: Type - Check</v>
      </c>
    </row>
    <row r="90" spans="31:31" ht="15" customHeight="1" x14ac:dyDescent="0.25">
      <c r="AE90" t="str">
        <v>Client: Resp - Senex</v>
      </c>
    </row>
    <row r="91" spans="31:31" ht="15" customHeight="1" x14ac:dyDescent="0.25">
      <c r="AE91" t="str">
        <v>Client: Type - Witness Point</v>
      </c>
    </row>
    <row r="92" spans="31:31" ht="15" customHeight="1" x14ac:dyDescent="0.25">
      <c r="AE92" t="str">
        <v>10 - Testing – Select Fill Density and Moisture</v>
      </c>
    </row>
    <row r="93" spans="31:31" ht="15" customHeight="1" x14ac:dyDescent="0.25">
      <c r="AE93" t="str">
        <v>Work By -  Contractor</v>
      </c>
    </row>
    <row r="94" spans="31:31" ht="15" customHeight="1" x14ac:dyDescent="0.25">
      <c r="AE94" t="str">
        <v>Standard / Spec - Table 10 CHAR(AMP) 11 of OPS-TETW-CS- SPE-001 IFC Rev 0</v>
      </c>
    </row>
    <row r="95" spans="31:31" ht="15" customHeight="1" x14ac:dyDescent="0.25">
      <c r="AE95" t="str">
        <v>Criteria - Testing in line with Table 10 CHAR(AMP) 11 of  OPS-
TETW-CS-SPE-001 IFC Rev 0
(See below)</v>
      </c>
    </row>
    <row r="96" spans="31:31" ht="15" customHeight="1" x14ac:dyDescent="0.25">
      <c r="AE96" t="str">
        <v>Frequency - 1 / 500m3</v>
      </c>
    </row>
    <row r="97" spans="31:31" ht="15" customHeight="1" x14ac:dyDescent="0.25">
      <c r="AE97" t="str">
        <v>Record - ITP
Verification Checklist / Report</v>
      </c>
    </row>
    <row r="98" spans="31:31" ht="15" customHeight="1" x14ac:dyDescent="0.25">
      <c r="AE98" t="str">
        <v>Contractor: Resp - RSA</v>
      </c>
    </row>
    <row r="99" spans="31:31" ht="15" customHeight="1" x14ac:dyDescent="0.25">
      <c r="AE99" t="str">
        <v>Contractor: Type - Check</v>
      </c>
    </row>
    <row r="100" spans="31:31" ht="15" customHeight="1" x14ac:dyDescent="0.25">
      <c r="AE100" t="str">
        <v>Client: Resp - Senex</v>
      </c>
    </row>
    <row r="101" spans="31:31" ht="15" customHeight="1" x14ac:dyDescent="0.25">
      <c r="AE101" t="str">
        <v>Client: Type - Witness Point</v>
      </c>
    </row>
    <row r="102" spans="31:31" ht="15" customHeight="1" x14ac:dyDescent="0.25">
      <c r="AE102" t="str">
        <v>11 - Testing – Select Fill Material Quality</v>
      </c>
    </row>
    <row r="103" spans="31:31" ht="15" customHeight="1" x14ac:dyDescent="0.25">
      <c r="AE103" t="str">
        <v>Work By -  Contractor</v>
      </c>
    </row>
    <row r="104" spans="31:31" ht="15" customHeight="1" x14ac:dyDescent="0.25">
      <c r="AE104" t="str">
        <v>Standard / Spec - Table 7 and 11 of OPS-TETW-CS- SPE-001 IFC Rev 0</v>
      </c>
    </row>
    <row r="105" spans="31:31" ht="15" customHeight="1" x14ac:dyDescent="0.25">
      <c r="AE105" t="str">
        <v>Criteria - Testing in line with Table 11 of  OPS- TETW-CS-SPE-001 IFC Rev 0 material for Inner Zone Conforming to properties provided in Table 8
(See below)</v>
      </c>
    </row>
    <row r="106" spans="31:31" ht="15" customHeight="1" x14ac:dyDescent="0.25">
      <c r="AE106" t="str">
        <v>Frequency - See Criteria</v>
      </c>
    </row>
    <row r="107" spans="31:31" ht="15" customHeight="1" x14ac:dyDescent="0.25">
      <c r="AE107" t="str">
        <v>Record - ITP
Verification Checklist / Report</v>
      </c>
    </row>
    <row r="108" spans="31:31" ht="15" customHeight="1" x14ac:dyDescent="0.25">
      <c r="AE108" t="str">
        <v>Contractor: Resp - RSA</v>
      </c>
    </row>
    <row r="109" spans="31:31" ht="15" customHeight="1" x14ac:dyDescent="0.25">
      <c r="AE109" t="str">
        <v>Contractor: Type - Check</v>
      </c>
    </row>
    <row r="110" spans="31:31" ht="15" customHeight="1" x14ac:dyDescent="0.25">
      <c r="AE110" t="str">
        <v>Client: Resp - Senex</v>
      </c>
    </row>
    <row r="111" spans="31:31" ht="15" customHeight="1" x14ac:dyDescent="0.25">
      <c r="AE111" t="str">
        <v>Client: Type - Witness Point</v>
      </c>
    </row>
    <row r="112" spans="31:31" ht="15" customHeight="1" x14ac:dyDescent="0.25">
      <c r="AE112" t="str">
        <v>12 - Rework / Repairs to fill (if required)</v>
      </c>
    </row>
    <row r="113" spans="31:31" ht="15" customHeight="1" x14ac:dyDescent="0.25">
      <c r="AE113" t="str">
        <v>Work By -  Contractor</v>
      </c>
    </row>
    <row r="114" spans="31:31" ht="15" customHeight="1" x14ac:dyDescent="0.25">
      <c r="AE114" t="str">
        <v>Standard / Spec - Clause 9.4 of OPS- TETW-CS-SPE-001 IFC Rev 0</v>
      </c>
    </row>
    <row r="115" spans="31:31" ht="15" customHeight="1" x14ac:dyDescent="0.25">
      <c r="AE115" t="str">
        <v>Criteria - The Superintendent shall approve the extent of all repairs to damage, eroded, cracked or otherwise non-conforming materials and also the finish product of the repairs.
 If the moisture content is within plus or minus 1% of the range, the Contractor may scarify that layer or area and add moisture, or work the clay to dry out as appropriate, re-compact, and present for retesting.
 If the moisture content is drier than 1% of the specified range, the layer shall be removed and reworked to a satisfactory condition before it is reused.
 If the dry density ratio is within 3% of the specified requirement additional compaction using a roller may be performed to increase the density and the layer, then presented for re-testing.
 If the dry density ratio is more than 3% below the specified requirement, the layer shall be removed and be replaced to achieve specification.
Retesting (if required) in line with requirements of the Zone being repaired.</v>
      </c>
    </row>
    <row r="116" spans="31:31" ht="15" customHeight="1" x14ac:dyDescent="0.25">
      <c r="AE116" t="str">
        <v>Frequency - As required</v>
      </c>
    </row>
    <row r="117" spans="31:31" ht="15" customHeight="1" x14ac:dyDescent="0.25">
      <c r="AE117" t="str">
        <v>Record - ITP
Verification Checklist/Lot Map</v>
      </c>
    </row>
    <row r="118" spans="31:31" ht="15" customHeight="1" x14ac:dyDescent="0.25">
      <c r="AE118" t="str">
        <v>Contractor: Resp - RSA</v>
      </c>
    </row>
    <row r="119" spans="31:31" ht="15" customHeight="1" x14ac:dyDescent="0.25">
      <c r="AE119" t="str">
        <v>Contractor: Type - Hold Point</v>
      </c>
    </row>
    <row r="120" spans="31:31" ht="15" customHeight="1" x14ac:dyDescent="0.25">
      <c r="AE120" t="str">
        <v>Client: Resp - Senex</v>
      </c>
    </row>
    <row r="121" spans="31:31" ht="15" customHeight="1" x14ac:dyDescent="0.25">
      <c r="AE121" t="str">
        <v>Client: Type - Hold Point</v>
      </c>
    </row>
    <row r="122" spans="31:31" ht="15" customHeight="1" x14ac:dyDescent="0.25">
      <c r="AE122" t="str">
        <v>13 - Survey – Progress</v>
      </c>
    </row>
    <row r="123" spans="31:31" ht="15" customHeight="1" x14ac:dyDescent="0.25">
      <c r="AE123" t="str">
        <v>Work By -  Contractor</v>
      </c>
    </row>
    <row r="124" spans="31:31" ht="15" customHeight="1" x14ac:dyDescent="0.25">
      <c r="AE124" t="str">
        <v>Standard / Spec - Clause 3.6 of OPS- TETW-CS-SPE-001 IFC Rev 0</v>
      </c>
    </row>
    <row r="125" spans="31:31" ht="15" customHeight="1" x14ac:dyDescent="0.25">
      <c r="AE125" t="str">
        <v>Criteria - The Contractor shall submit to the Superintendent 25%, 50% and 75% embankment fill placement completion surveys within 48 hours days of each
milestone achievement.</v>
      </c>
    </row>
    <row r="126" spans="31:31" ht="15" customHeight="1" x14ac:dyDescent="0.25">
      <c r="AE126" t="str">
        <v>Frequency - 25%, 50%,
75%</v>
      </c>
    </row>
    <row r="127" spans="31:31" ht="15" customHeight="1" x14ac:dyDescent="0.25">
      <c r="AE127" t="str">
        <v>Record - Survey</v>
      </c>
    </row>
    <row r="128" spans="31:31" ht="15" customHeight="1" x14ac:dyDescent="0.25">
      <c r="AE128" t="str">
        <v>Contractor: Resp - RSA</v>
      </c>
    </row>
    <row r="129" spans="31:31" ht="15" customHeight="1" x14ac:dyDescent="0.25">
      <c r="AE129" t="str">
        <v>Contractor: Type - Check</v>
      </c>
    </row>
    <row r="130" spans="31:31" ht="15" customHeight="1" x14ac:dyDescent="0.25">
      <c r="AE130" t="str">
        <v>Client: Resp - Senex</v>
      </c>
    </row>
    <row r="131" spans="31:31" ht="15" customHeight="1" x14ac:dyDescent="0.25">
      <c r="AE131" t="str">
        <v>Client: Type - Hold Point</v>
      </c>
    </row>
    <row r="132" spans="31:31" ht="15" customHeight="1" x14ac:dyDescent="0.25">
      <c r="AE132" t="str">
        <v>13 - As-constructed Survey</v>
      </c>
    </row>
    <row r="133" spans="31:31" ht="15" customHeight="1" x14ac:dyDescent="0.25">
      <c r="AE133" t="str">
        <v>Work By -  Contractor</v>
      </c>
    </row>
    <row r="134" spans="31:31" ht="15" customHeight="1" x14ac:dyDescent="0.25">
      <c r="AE134" t="str">
        <v>Standard / Spec - Clause 3.4 of OPS- TETW-CS-SPE-001 IFC Rev 0
Clause 20.2.4 of OPS-TETW-CS- SPE-001 IFC Rev 0</v>
      </c>
    </row>
    <row r="135" spans="31:31" ht="15" customHeight="1" x14ac:dyDescent="0.25">
      <c r="AE135" t="str">
        <v>Criteria - After all work, or parts of work requiring survey acceptance has been completed, a final survey of all elements of the work shall be performed and submitted to the CQA Engineer for review and acceptance.
Tolerances
       Embankment Crest
o  -0 / +200mm
       Liner Subgrade
o  -20 / +50mm
       Final Liner Subgrade Grader
o  Within 1/20th specified grade
       Emergency Spillway (invert)
o  -20 / +20mm
       Extraction Pipework
o  ±50mm</v>
      </c>
    </row>
    <row r="136" spans="31:31" ht="15" customHeight="1" x14ac:dyDescent="0.25">
      <c r="AE136" t="str">
        <v>Frequency - 1/Lot</v>
      </c>
    </row>
    <row r="137" spans="31:31" ht="15" customHeight="1" x14ac:dyDescent="0.25">
      <c r="AE137" t="str">
        <v>Record - Survey</v>
      </c>
    </row>
    <row r="138" spans="31:31" ht="15" customHeight="1" x14ac:dyDescent="0.25">
      <c r="AE138" t="str">
        <v>Contractor: Resp - RSA</v>
      </c>
    </row>
    <row r="139" spans="31:31" ht="15" customHeight="1" x14ac:dyDescent="0.25">
      <c r="AE139" t="str">
        <v>Contractor: Type - Hold Point</v>
      </c>
    </row>
    <row r="140" spans="31:31" ht="15" customHeight="1" x14ac:dyDescent="0.25">
      <c r="AE140" t="str">
        <v>Client: Resp - Senex</v>
      </c>
    </row>
    <row r="141" spans="31:31" ht="15" customHeight="1" x14ac:dyDescent="0.25">
      <c r="AE141" t="str">
        <v>Client: Type - Hold Point</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2025-03-03T23:09:35Z</dcterms:modified>
</cp:coreProperties>
</file>