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09094E67-CC36-4150-90B9-AAE55E833D5D}" xr6:coauthVersionLast="47" xr6:coauthVersionMax="47" xr10:uidLastSave="{00000000-0000-0000-0000-000000000000}"/>
  <bookViews>
    <workbookView xWindow="5250" yWindow="1860" windowWidth="26775" windowHeight="1774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2" i="1" l="1"/>
  <c r="S22" i="1"/>
  <c r="R22" i="1"/>
  <c r="Q22" i="1"/>
  <c r="P22" i="1"/>
  <c r="O22" i="1"/>
  <c r="N22" i="1"/>
  <c r="M22" i="1"/>
  <c r="L22" i="1"/>
  <c r="T21" i="1"/>
  <c r="S21" i="1"/>
  <c r="R21" i="1"/>
  <c r="Q21" i="1"/>
  <c r="P21" i="1"/>
  <c r="O21" i="1"/>
  <c r="N21" i="1"/>
  <c r="M21" i="1"/>
  <c r="L21" i="1"/>
  <c r="T20" i="1"/>
  <c r="S20" i="1"/>
  <c r="R20" i="1"/>
  <c r="Q20" i="1"/>
  <c r="P20" i="1"/>
  <c r="O20" i="1"/>
  <c r="N20" i="1"/>
  <c r="M20" i="1"/>
  <c r="L20" i="1"/>
  <c r="T19" i="1"/>
  <c r="S19" i="1"/>
  <c r="R19" i="1"/>
  <c r="Q19" i="1"/>
  <c r="P19" i="1"/>
  <c r="O19" i="1"/>
  <c r="N19" i="1"/>
  <c r="M19" i="1"/>
  <c r="L19" i="1"/>
  <c r="T18" i="1"/>
  <c r="S18" i="1"/>
  <c r="R18" i="1"/>
  <c r="Q18" i="1"/>
  <c r="P18" i="1"/>
  <c r="O18" i="1"/>
  <c r="N18" i="1"/>
  <c r="M18" i="1"/>
  <c r="L18" i="1"/>
  <c r="T17" i="1"/>
  <c r="S17" i="1"/>
  <c r="R17" i="1"/>
  <c r="Q17" i="1"/>
  <c r="P17" i="1"/>
  <c r="O17" i="1"/>
  <c r="N17" i="1"/>
  <c r="M17" i="1"/>
  <c r="L17" i="1"/>
  <c r="T16" i="1"/>
  <c r="S16" i="1"/>
  <c r="R16" i="1"/>
  <c r="Q16" i="1"/>
  <c r="P16" i="1"/>
  <c r="O16" i="1"/>
  <c r="N16" i="1"/>
  <c r="M16" i="1"/>
  <c r="L16" i="1"/>
  <c r="T15" i="1"/>
  <c r="S15" i="1"/>
  <c r="R15" i="1"/>
  <c r="Q15" i="1"/>
  <c r="P15" i="1"/>
  <c r="O15" i="1"/>
  <c r="N15" i="1"/>
  <c r="M15" i="1"/>
  <c r="L15" i="1"/>
  <c r="T14" i="1"/>
  <c r="S14" i="1"/>
  <c r="R14" i="1"/>
  <c r="Q14" i="1"/>
  <c r="P14" i="1"/>
  <c r="O14" i="1"/>
  <c r="N14" i="1"/>
  <c r="M14" i="1"/>
  <c r="L14" i="1"/>
  <c r="T13" i="1"/>
  <c r="S13" i="1"/>
  <c r="R13" i="1"/>
  <c r="Q13" i="1"/>
  <c r="P13" i="1"/>
  <c r="O13" i="1"/>
  <c r="N13" i="1"/>
  <c r="M13" i="1"/>
  <c r="L13" i="1"/>
  <c r="T12" i="1"/>
  <c r="S12" i="1"/>
  <c r="R12" i="1"/>
  <c r="Q12" i="1"/>
  <c r="P12" i="1"/>
  <c r="O12" i="1"/>
  <c r="N12" i="1"/>
  <c r="M12" i="1"/>
  <c r="L12" i="1"/>
  <c r="T11" i="1"/>
  <c r="S11" i="1"/>
  <c r="R11" i="1"/>
  <c r="Q11" i="1"/>
  <c r="P11" i="1"/>
  <c r="O11" i="1"/>
  <c r="N11" i="1"/>
  <c r="M11" i="1"/>
  <c r="L11" i="1"/>
  <c r="T10" i="1"/>
  <c r="S10" i="1"/>
  <c r="R10" i="1"/>
  <c r="Q10" i="1"/>
  <c r="P10" i="1"/>
  <c r="O10" i="1"/>
  <c r="N10" i="1"/>
  <c r="M10" i="1"/>
  <c r="L10" i="1"/>
  <c r="T9" i="1"/>
  <c r="S9" i="1"/>
  <c r="R9" i="1"/>
  <c r="Q9" i="1"/>
  <c r="P9" i="1"/>
  <c r="O9" i="1"/>
  <c r="N9" i="1"/>
  <c r="M9" i="1"/>
  <c r="L9" i="1"/>
  <c r="T8" i="1"/>
  <c r="S8" i="1"/>
  <c r="R8" i="1"/>
  <c r="Q8" i="1"/>
  <c r="P8" i="1"/>
  <c r="O8" i="1"/>
  <c r="N8" i="1"/>
  <c r="M8" i="1"/>
  <c r="L8" i="1"/>
  <c r="T7" i="1"/>
  <c r="S7" i="1"/>
  <c r="R7" i="1"/>
  <c r="Q7" i="1"/>
  <c r="P7" i="1"/>
  <c r="O7" i="1"/>
  <c r="N7" i="1"/>
  <c r="M7" i="1"/>
  <c r="L7" i="1"/>
  <c r="T6" i="1"/>
  <c r="S6" i="1"/>
  <c r="R6" i="1"/>
  <c r="Q6" i="1"/>
  <c r="P6" i="1"/>
  <c r="O6" i="1"/>
  <c r="N6" i="1"/>
  <c r="M6" i="1"/>
  <c r="L6" i="1"/>
  <c r="T5" i="1"/>
  <c r="S5" i="1"/>
  <c r="R5" i="1"/>
  <c r="Q5" i="1"/>
  <c r="P5" i="1"/>
  <c r="O5" i="1"/>
  <c r="N5" i="1"/>
  <c r="M5" i="1"/>
  <c r="L5" i="1"/>
  <c r="T4" i="1"/>
  <c r="S4" i="1"/>
  <c r="R4" i="1"/>
  <c r="Q4" i="1"/>
  <c r="P4" i="1"/>
  <c r="O4" i="1"/>
  <c r="N4" i="1"/>
  <c r="M4" i="1"/>
  <c r="L4" i="1"/>
  <c r="T3" i="1"/>
  <c r="S3" i="1"/>
  <c r="R3" i="1"/>
  <c r="Q3" i="1"/>
  <c r="P3" i="1"/>
  <c r="O3" i="1"/>
  <c r="N3" i="1"/>
  <c r="M3" i="1"/>
  <c r="L3" i="1"/>
  <c r="T2" i="1"/>
  <c r="S2" i="1"/>
  <c r="R2" i="1"/>
  <c r="Q2" i="1"/>
  <c r="P2" i="1"/>
  <c r="O2" i="1"/>
  <c r="N2" i="1"/>
  <c r="M2" i="1"/>
  <c r="L2" i="1"/>
  <c r="V2" i="1" s="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<sst xmlns="http://schemas.openxmlformats.org/spreadsheetml/2006/main" count="180" uniqueCount="88">
  <si>
    <t>Survey Set Out</t>
  </si>
  <si>
    <t>GPS Setout of the Retaining wall as per the construction drawings.</t>
  </si>
  <si>
    <t>W</t>
  </si>
  <si>
    <t>Length of the retaining wall</t>
  </si>
  <si>
    <t>Visual Inspection</t>
  </si>
  <si>
    <t>Survey Report</t>
  </si>
  <si>
    <t>Contractor's site diary and/or photos</t>
  </si>
  <si>
    <t>Contractor</t>
  </si>
  <si>
    <t>Setout location prior to commencing works.</t>
  </si>
  <si>
    <t>Materials Approvals</t>
  </si>
  <si>
    <t>Submit testing data fir the following materials: _x000D_
   - AP65_x000D_
   - GAP 40_x000D_
   - GAP 20_x000D_
   - Hardfill</t>
  </si>
  <si>
    <t>H</t>
  </si>
  <si>
    <t>Once for each material</t>
  </si>
  <si>
    <t>Quarry Testing Data</t>
  </si>
  <si>
    <t>Engineer's Acceptance</t>
  </si>
  <si>
    <t>InEight Records</t>
  </si>
  <si>
    <t>Bases, Footings and/or Toes</t>
  </si>
  <si>
    <t>Subgrade Cut / Base Thickness</t>
  </si>
  <si>
    <t>M</t>
  </si>
  <si>
    <t>Every 5m section</t>
  </si>
  <si>
    <t>As per drawing</t>
  </si>
  <si>
    <t>QC Sheets</t>
  </si>
  <si>
    <t>THE SAFETY OF ALL TEMPORARY OPEN CUTS SHALL BE THE RESPONSIBILITY OF THE CONTRACTOR. THE CONTRACTOR SHALL PROVIDE ANY AND ALL SLOPE PROTECTION NECESSARY TO PREVENT ANY GROUND MOVEMENT.</t>
  </si>
  <si>
    <t>Subgrade Testing</t>
  </si>
  <si>
    <t>Every 20m</t>
  </si>
  <si>
    <t>Scalar Penetrometer</t>
  </si>
  <si>
    <t>≥ 3 blows per 100mm to 1.5m depth.</t>
  </si>
  <si>
    <t>Reinforcing_x000D_
_x000D_
_x000D_
WSP INSPECTION</t>
  </si>
  <si>
    <t xml:space="preserve">_x000D_
_x000D_
M_x000D_
_x000D_
_x000D_
H_x000D_
_x000D_
_x000D_
</t>
  </si>
  <si>
    <t>Every 6m panels</t>
  </si>
  <si>
    <t>ALL REINFORCING BARS SHALL BE OF GRADE 500E MILD STEEL._x000D_
MINIMUM REINFORCING LAP LENGTHS SHALL BE 550mm FOR HD12 BARS AND 800mm FOR HD16 BARS_x000D_
UNLESS NOTED OTHERWISE ON THE DRAWINGS.</t>
  </si>
  <si>
    <t>Contractor/_x000D_
Engineer</t>
  </si>
  <si>
    <t>Formwork</t>
  </si>
  <si>
    <t>_x000D_
_x000D_
H</t>
  </si>
  <si>
    <t>Every 6m</t>
  </si>
  <si>
    <t>FORMWORK SUPPLIED BY DOKA</t>
  </si>
  <si>
    <t xml:space="preserve">Concrete  </t>
  </si>
  <si>
    <t>All concrete orders</t>
  </si>
  <si>
    <t>Concrete Dockets</t>
  </si>
  <si>
    <t>Concrete strength 25MPa at 28 days_x000D_
Mix design to be apporved by the Engineer_x000D_
Minimum cover to reinforcing for walls and footings 75mm unless noted otherwise</t>
  </si>
  <si>
    <t>ALL CONCRETE USED SHALL ATTAIN 25MPa COMPRESSIVE STRENGTH AT 28 DAYS CURE._x000D_
ALL CONCRETE USED SHALL COMPLY WITH THE REQUIREMENTS FOR EXPOSURE CLASS XA2._x000D_
THE CONTRACTOR SHALL PROVIDE THE CONCRETE MIX DESIGN FOR THE APPROVAL OF THE_x000D_
ENGINEER PRIOR TO THE COMMENCEMENT OF ANY CONCRETE WORKS</t>
  </si>
  <si>
    <t>Dowels_x000D_
(greased and plain ended)</t>
  </si>
  <si>
    <t>Every 300mm centers</t>
  </si>
  <si>
    <t xml:space="preserve">R20 DOWEL 450 LONG AT 300 CENTRES _x000D_
CONTROL JOINTS SHALL BE KEY JOINTS </t>
  </si>
  <si>
    <t>Walls</t>
  </si>
  <si>
    <t>ALL REINFORCING BARS SHALL BE OF GRADE 500E MILD STEEL._x000D_
MINIMUM REINFORCING LAP LENGTHS SHALL BE 550mm FOR HD12 BARS AND 800mm FOR HD16 BARS_x000D_
UNLESS NOTED OTHERWISE ON THE DRAWINGS._x000D_
MINIMUM REINFORCING LAP LENGTHS SHALL BE 550mm FOR HD12 BARS AND 800mm FOR HD16 BARS UNLESS NOTED OTHERWISE ON THE DRAWINGS.</t>
  </si>
  <si>
    <t>Scabble or green cut interface in accordance_x000D_
with Type B construction joint to NZS 3109_x000D_
For joints, the surface of the concrete may be prepared by green cutting (using high velocityair/water jets or vigirous wire brush) to remove all laitanceand inferior surface concrete after the concrete has hardened suffieciently to prevent loosening of any aggregate which is not removed.</t>
  </si>
  <si>
    <t>Every 5m</t>
  </si>
  <si>
    <t>Dowels_x000D_
(greased CHAR(AMP) plain ended)</t>
  </si>
  <si>
    <t>R20 DOWEL 450 LONG AT 300 CENTRES _x000D_
CONTROL JOINTS SHALL BE KEY JOINTS SPACED AT MAXIMUM 6.1m INTERVALS OR A SUITABLE LESSER LENGTH IF REQUIRED</t>
  </si>
  <si>
    <t xml:space="preserve">_x000D_
</t>
  </si>
  <si>
    <t>Finish / Joints</t>
  </si>
  <si>
    <t>All areas</t>
  </si>
  <si>
    <t>Smooth, off shutter finish. Cut joints as appropriate.</t>
  </si>
  <si>
    <t>Concrete</t>
  </si>
  <si>
    <t xml:space="preserve">ALL CONCRETE USED SHALL ATTAIN 25MPa COMPRESSIVE STRENGTH AT 28 DAYS CURE._x000D_
ALL CONCRETE USED SHALL COMPLY WITH THE REQUIREMENTS FOR EXPOSURE CLASS XA2._x000D_
</t>
  </si>
  <si>
    <t>Weep Holes</t>
  </si>
  <si>
    <t>Every 2,000mm</t>
  </si>
  <si>
    <t>50mm Ø WEEPHOLES THROUGH WALL STEM AT MAXIMUM 3.0m SPACING</t>
  </si>
  <si>
    <t>Backfill</t>
  </si>
  <si>
    <t xml:space="preserve">Backfill behind wall (Shared service trench)_x000D_
_x000D_
_x000D_
</t>
  </si>
  <si>
    <t>Refer to Shared Service Trench ITP</t>
  </si>
  <si>
    <t>Joints</t>
  </si>
  <si>
    <t>Completed Joints</t>
  </si>
  <si>
    <t>Concrete strength 25MPa, at 28 days</t>
  </si>
  <si>
    <t>SIKAFLEX SEALANT OR_x000D_
APPROVED EQUIVALENT</t>
  </si>
  <si>
    <t>Joint formwork</t>
  </si>
  <si>
    <t>w</t>
  </si>
  <si>
    <t>At joints between sections</t>
  </si>
  <si>
    <t xml:space="preserve">Smooth, off shutter finish. _x000D_
Construction joints as per drawing </t>
  </si>
  <si>
    <t>COMPRESSIBLE BOARD_x000D_
BETWEEN WALL SECTIONS</t>
  </si>
  <si>
    <t>Subsoil drainage - front of wall_x000D_
_x000D_
_x000D_
Subsoil drainage - back of wall</t>
  </si>
  <si>
    <t>Subsoil drain -  back of wall</t>
  </si>
  <si>
    <t>Length of wall</t>
  </si>
  <si>
    <t>Installation of subsoil drain</t>
  </si>
  <si>
    <t>Lentgh of wall</t>
  </si>
  <si>
    <t>100Ø PERFORATED SUBSOIL DRAIN WITH 40/20 DRAINAGE AGGREGATE WRAPPED_x000D_
IN GEOTEXTILE OF STRENGTH CLASS B AND FILTRATION CLASS 2 TO TNZ F/7_x000D_
SUBSOIL DRAIN TO BE LAID WITH 1% FALL AND DISCHARGE TO THE NEAREST_x000D_
STORMWATER SUMP</t>
  </si>
  <si>
    <t>Collate above documentation</t>
  </si>
  <si>
    <t>Document review</t>
  </si>
  <si>
    <t>Each ITP</t>
  </si>
  <si>
    <t>Review</t>
  </si>
  <si>
    <t>All above documentation is shown as attached to this work pack.</t>
  </si>
  <si>
    <t>As-built drawings</t>
  </si>
  <si>
    <t>Survey</t>
  </si>
  <si>
    <t>At completion of construction</t>
  </si>
  <si>
    <t>Asbuilts to besubmitted at the completion of construction, information to be captured</t>
  </si>
  <si>
    <t>Asbuilts  reviewed and submitted</t>
  </si>
  <si>
    <t>In Eight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</si>
</sst>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90"/>
  <sheetViews>
    <sheetView tabSelected="1" workbookViewId="0">
      <selection activeCell="B20" sqref="B20"/>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8" max="10" width="4.7109375" customWidth="1"/>
    <col min="12" max="12" width="15.7109375" customWidth="1"/>
    <col min="13" max="13" width="15.28515625" customWidth="1"/>
    <col min="14" max="14" width="21.7109375" customWidth="1"/>
    <col min="15" max="15" width="18.85546875" customWidth="1"/>
    <col min="16" max="16" width="10.5703125" customWidth="1"/>
    <col min="17" max="17" width="17.85546875" customWidth="1"/>
    <col min="18" max="18" width="17.28515625" customWidth="1"/>
    <col min="19" max="19" width="13.140625" customWidth="1"/>
    <col min="20" max="20" width="10" customWidth="1"/>
    <col min="22" max="22" width="28.28515625"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1.1000000000000001</v>
      </c>
      <c r="B2" s="1" t="s">
        <v>0</v>
      </c>
      <c r="C2" s="1" t="s">
        <v>1</v>
      </c>
      <c r="D2" s="1" t="s">
        <v>2</v>
      </c>
      <c r="E2" s="1" t="s">
        <v>3</v>
      </c>
      <c r="F2" t="s">
        <v>4</v>
      </c>
      <c r="G2" t="s">
        <v>5</v>
      </c>
      <c r="H2" t="s">
        <v>6</v>
      </c>
      <c r="I2" t="s">
        <v>7</v>
      </c>
      <c r="J2" t="s">
        <v>8</v>
      </c>
      <c r="L2" t="str">
        <f>A2&amp;" - "&amp;B2</f>
        <v>1.1 - Survey Set Out</v>
      </c>
      <c r="M2" t="str">
        <f>"Detail of Activity -  "&amp;C2</f>
        <v>Detail of Activity -  GPS Setout of the Retaining wall as per the construction drawings.</v>
      </c>
      <c r="N2" t="str">
        <f>"Action (Hold, Monitor, Witness) - "&amp;D2</f>
        <v>Action (Hold, Monitor, Witness) - W</v>
      </c>
      <c r="O2" t="str">
        <f>"Minimum Test Frequency (Lot =  1 day’s production or 2,500m2) - "&amp;E2</f>
        <v>Minimum Test Frequency (Lot =  1 day’s production or 2,500m2) - Length of the retaining wall</v>
      </c>
      <c r="P2" t="str">
        <f>"Inspection / Test method - "&amp;F2</f>
        <v>Inspection / Test method - Visual Inspection</v>
      </c>
      <c r="Q2" t="str">
        <f>"Acceptance Criteria - "&amp;G2</f>
        <v>Acceptance Criteria - Survey Report</v>
      </c>
      <c r="R2" t="str">
        <f>"Record documents - "&amp;H2</f>
        <v>Record documents - Contractor's site diary and/or photos</v>
      </c>
      <c r="S2" t="str">
        <f>"Responsibility - "&amp;I2</f>
        <v>Responsibility - Contractor</v>
      </c>
      <c r="T2" t="str">
        <f>"Comments - "&amp;J2</f>
        <v>Comments - Setout location prior to commencing works.</v>
      </c>
      <c r="V2" t="str" cm="1">
        <f t="array" ref="V2:V190">_xlfn.FILTERXML("&lt;t&gt;&lt;s&gt;"&amp;_xlfn.TEXTJOIN("&lt;/s&gt;&lt;s&gt;",,L2:T40)&amp;"&lt;/s&gt;&lt;/t&gt;","//s")</f>
        <v>1.1 - Survey Set Out</v>
      </c>
    </row>
    <row r="3" spans="1:22" ht="15" customHeight="1" x14ac:dyDescent="0.25">
      <c r="A3">
        <v>1.2</v>
      </c>
      <c r="B3" t="s">
        <v>9</v>
      </c>
      <c r="C3" s="1" t="s">
        <v>10</v>
      </c>
      <c r="D3" s="1" t="s">
        <v>11</v>
      </c>
      <c r="E3" s="1" t="s">
        <v>12</v>
      </c>
      <c r="F3" t="s">
        <v>13</v>
      </c>
      <c r="G3" t="s">
        <v>14</v>
      </c>
      <c r="H3" t="s">
        <v>15</v>
      </c>
      <c r="I3" t="s">
        <v>7</v>
      </c>
      <c r="L3" t="str">
        <f t="shared" ref="L3:L22" si="0">A3&amp;" - "&amp;B3</f>
        <v>1.2 - Materials Approvals</v>
      </c>
      <c r="M3" t="str">
        <f t="shared" ref="M3:M22" si="1">"Detail of Activity -  "&amp;C3</f>
        <v>Detail of Activity -  Submit testing data fir the following materials: _x000D_
   - AP65_x000D_
   - GAP 40_x000D_
   - GAP 20_x000D_
   - Hardfill</v>
      </c>
      <c r="N3" t="str">
        <f t="shared" ref="N3:N22" si="2">"Action (Hold, Monitor, Witness) - "&amp;D3</f>
        <v>Action (Hold, Monitor, Witness) - H</v>
      </c>
      <c r="O3" t="str">
        <f t="shared" ref="O3:O22" si="3">"Minimum Test Frequency (Lot =  1 day’s production or 2,500m2) - "&amp;E3</f>
        <v>Minimum Test Frequency (Lot =  1 day’s production or 2,500m2) - Once for each material</v>
      </c>
      <c r="P3" t="str">
        <f t="shared" ref="P3:P22" si="4">"Inspection / Test method - "&amp;F3</f>
        <v>Inspection / Test method - Quarry Testing Data</v>
      </c>
      <c r="Q3" t="str">
        <f t="shared" ref="Q3:Q22" si="5">"Acceptance Criteria - "&amp;G3</f>
        <v>Acceptance Criteria - Engineer's Acceptance</v>
      </c>
      <c r="R3" t="str">
        <f t="shared" ref="R3:R22" si="6">"Record documents - "&amp;H3</f>
        <v>Record documents - InEight Records</v>
      </c>
      <c r="S3" t="str">
        <f t="shared" ref="S3:S22" si="7">"Responsibility - "&amp;I3</f>
        <v>Responsibility - Contractor</v>
      </c>
      <c r="T3" t="str">
        <f t="shared" ref="T3:T22" si="8">"Comments - "&amp;J3</f>
        <v xml:space="preserve">Comments - </v>
      </c>
      <c r="V3" t="str">
        <v>Detail of Activity -  GPS Setout of the Retaining wall as per the construction drawings.</v>
      </c>
    </row>
    <row r="4" spans="1:22" ht="15" customHeight="1" x14ac:dyDescent="0.25">
      <c r="A4">
        <v>2.1</v>
      </c>
      <c r="B4" t="s">
        <v>16</v>
      </c>
      <c r="C4" s="1" t="s">
        <v>17</v>
      </c>
      <c r="D4" s="1" t="s">
        <v>18</v>
      </c>
      <c r="E4" s="1" t="s">
        <v>19</v>
      </c>
      <c r="F4" t="s">
        <v>4</v>
      </c>
      <c r="G4" t="s">
        <v>20</v>
      </c>
      <c r="H4" t="s">
        <v>21</v>
      </c>
      <c r="I4" t="s">
        <v>7</v>
      </c>
      <c r="J4" t="s">
        <v>22</v>
      </c>
      <c r="L4" t="str">
        <f t="shared" si="0"/>
        <v>2.1 - Bases, Footings and/or Toes</v>
      </c>
      <c r="M4" t="str">
        <f t="shared" si="1"/>
        <v>Detail of Activity -  Subgrade Cut / Base Thickness</v>
      </c>
      <c r="N4" t="str">
        <f t="shared" si="2"/>
        <v>Action (Hold, Monitor, Witness) - M</v>
      </c>
      <c r="O4" t="str">
        <f t="shared" si="3"/>
        <v>Minimum Test Frequency (Lot =  1 day’s production or 2,500m2) - Every 5m section</v>
      </c>
      <c r="P4" t="str">
        <f t="shared" si="4"/>
        <v>Inspection / Test method - Visual Inspection</v>
      </c>
      <c r="Q4" t="str">
        <f t="shared" si="5"/>
        <v>Acceptance Criteria - As per drawing</v>
      </c>
      <c r="R4" t="str">
        <f t="shared" si="6"/>
        <v>Record documents - QC Sheets</v>
      </c>
      <c r="S4" t="str">
        <f t="shared" si="7"/>
        <v>Responsibility - Contractor</v>
      </c>
      <c r="T4" t="str">
        <f t="shared" si="8"/>
        <v>Comments - THE SAFETY OF ALL TEMPORARY OPEN CUTS SHALL BE THE RESPONSIBILITY OF THE CONTRACTOR. THE CONTRACTOR SHALL PROVIDE ANY AND ALL SLOPE PROTECTION NECESSARY TO PREVENT ANY GROUND MOVEMENT.</v>
      </c>
      <c r="V4" t="str">
        <v>Action (Hold, Monitor, Witness) - W</v>
      </c>
    </row>
    <row r="5" spans="1:22" ht="15" customHeight="1" x14ac:dyDescent="0.25">
      <c r="A5" s="1">
        <v>2.2000000000000002</v>
      </c>
      <c r="B5" t="s">
        <v>16</v>
      </c>
      <c r="C5" s="1" t="s">
        <v>23</v>
      </c>
      <c r="D5" s="1" t="s">
        <v>11</v>
      </c>
      <c r="E5" s="1" t="s">
        <v>24</v>
      </c>
      <c r="F5" t="s">
        <v>25</v>
      </c>
      <c r="G5" t="s">
        <v>26</v>
      </c>
      <c r="H5" t="s">
        <v>21</v>
      </c>
      <c r="I5" t="s">
        <v>7</v>
      </c>
      <c r="L5" t="str">
        <f t="shared" si="0"/>
        <v>2.2 - Bases, Footings and/or Toes</v>
      </c>
      <c r="M5" t="str">
        <f t="shared" si="1"/>
        <v>Detail of Activity -  Subgrade Testing</v>
      </c>
      <c r="N5" t="str">
        <f t="shared" si="2"/>
        <v>Action (Hold, Monitor, Witness) - H</v>
      </c>
      <c r="O5" t="str">
        <f t="shared" si="3"/>
        <v>Minimum Test Frequency (Lot =  1 day’s production or 2,500m2) - Every 20m</v>
      </c>
      <c r="P5" t="str">
        <f t="shared" si="4"/>
        <v>Inspection / Test method - Scalar Penetrometer</v>
      </c>
      <c r="Q5" t="str">
        <f t="shared" si="5"/>
        <v>Acceptance Criteria - ≥ 3 blows per 100mm to 1.5m depth.</v>
      </c>
      <c r="R5" t="str">
        <f t="shared" si="6"/>
        <v>Record documents - QC Sheets</v>
      </c>
      <c r="S5" t="str">
        <f t="shared" si="7"/>
        <v>Responsibility - Contractor</v>
      </c>
      <c r="T5" t="str">
        <f t="shared" si="8"/>
        <v xml:space="preserve">Comments - </v>
      </c>
      <c r="V5" t="str">
        <v>Minimum Test Frequency (Lot =  1 day’s production or 2,500m2) - Length of the retaining wall</v>
      </c>
    </row>
    <row r="6" spans="1:22" ht="15" customHeight="1" x14ac:dyDescent="0.25">
      <c r="A6">
        <v>2.2999999999999998</v>
      </c>
      <c r="B6" t="s">
        <v>16</v>
      </c>
      <c r="C6" s="1" t="s">
        <v>27</v>
      </c>
      <c r="D6" s="1" t="s">
        <v>28</v>
      </c>
      <c r="E6" t="s">
        <v>29</v>
      </c>
      <c r="F6" t="s">
        <v>4</v>
      </c>
      <c r="G6" s="1" t="s">
        <v>30</v>
      </c>
      <c r="H6" t="s">
        <v>21</v>
      </c>
      <c r="I6" s="1" t="s">
        <v>31</v>
      </c>
      <c r="L6" t="str">
        <f t="shared" si="0"/>
        <v>2.3 - Bases, Footings and/or Toes</v>
      </c>
      <c r="M6" t="str">
        <f t="shared" si="1"/>
        <v>Detail of Activity -  Reinforcing_x000D_
_x000D_
_x000D_
WSP INSPECTION</v>
      </c>
      <c r="N6" t="str">
        <f t="shared" si="2"/>
        <v xml:space="preserve">Action (Hold, Monitor, Witness) - _x000D_
_x000D_
M_x000D_
_x000D_
_x000D_
H_x000D_
_x000D_
_x000D_
</v>
      </c>
      <c r="O6" t="str">
        <f t="shared" si="3"/>
        <v>Minimum Test Frequency (Lot =  1 day’s production or 2,500m2) - Every 6m panels</v>
      </c>
      <c r="P6" t="str">
        <f t="shared" si="4"/>
        <v>Inspection / Test method - Visual Inspection</v>
      </c>
      <c r="Q6" t="str">
        <f t="shared" si="5"/>
        <v>Acceptance Criteria - ALL REINFORCING BARS SHALL BE OF GRADE 500E MILD STEEL._x000D_
MINIMUM REINFORCING LAP LENGTHS SHALL BE 550mm FOR HD12 BARS AND 800mm FOR HD16 BARS_x000D_
UNLESS NOTED OTHERWISE ON THE DRAWINGS.</v>
      </c>
      <c r="R6" t="str">
        <f t="shared" si="6"/>
        <v>Record documents - QC Sheets</v>
      </c>
      <c r="S6" t="str">
        <f t="shared" si="7"/>
        <v>Responsibility - Contractor/_x000D_
Engineer</v>
      </c>
      <c r="T6" t="str">
        <f t="shared" si="8"/>
        <v xml:space="preserve">Comments - </v>
      </c>
      <c r="V6" t="str">
        <v>Inspection / Test method - Visual Inspection</v>
      </c>
    </row>
    <row r="7" spans="1:22" ht="15" customHeight="1" x14ac:dyDescent="0.25">
      <c r="A7">
        <v>2.4</v>
      </c>
      <c r="B7" s="1" t="s">
        <v>16</v>
      </c>
      <c r="C7" s="1" t="s">
        <v>32</v>
      </c>
      <c r="D7" s="1" t="s">
        <v>33</v>
      </c>
      <c r="E7" t="s">
        <v>34</v>
      </c>
      <c r="F7" t="s">
        <v>4</v>
      </c>
      <c r="G7" t="s">
        <v>20</v>
      </c>
      <c r="H7" t="s">
        <v>21</v>
      </c>
      <c r="I7" t="s">
        <v>7</v>
      </c>
      <c r="J7" t="s">
        <v>35</v>
      </c>
      <c r="L7" t="str">
        <f t="shared" si="0"/>
        <v>2.4 - Bases, Footings and/or Toes</v>
      </c>
      <c r="M7" t="str">
        <f t="shared" si="1"/>
        <v>Detail of Activity -  Formwork</v>
      </c>
      <c r="N7" t="str">
        <f t="shared" si="2"/>
        <v>Action (Hold, Monitor, Witness) - _x000D_
_x000D_
H</v>
      </c>
      <c r="O7" t="str">
        <f t="shared" si="3"/>
        <v>Minimum Test Frequency (Lot =  1 day’s production or 2,500m2) - Every 6m</v>
      </c>
      <c r="P7" t="str">
        <f t="shared" si="4"/>
        <v>Inspection / Test method - Visual Inspection</v>
      </c>
      <c r="Q7" t="str">
        <f t="shared" si="5"/>
        <v>Acceptance Criteria - As per drawing</v>
      </c>
      <c r="R7" t="str">
        <f t="shared" si="6"/>
        <v>Record documents - QC Sheets</v>
      </c>
      <c r="S7" t="str">
        <f t="shared" si="7"/>
        <v>Responsibility - Contractor</v>
      </c>
      <c r="T7" t="str">
        <f t="shared" si="8"/>
        <v>Comments - FORMWORK SUPPLIED BY DOKA</v>
      </c>
      <c r="V7" t="str">
        <v>Acceptance Criteria - Survey Report</v>
      </c>
    </row>
    <row r="8" spans="1:22" ht="15" customHeight="1" x14ac:dyDescent="0.25">
      <c r="A8">
        <v>2.5</v>
      </c>
      <c r="B8" t="s">
        <v>16</v>
      </c>
      <c r="C8" s="1" t="s">
        <v>36</v>
      </c>
      <c r="D8" t="s">
        <v>11</v>
      </c>
      <c r="E8" s="1" t="s">
        <v>37</v>
      </c>
      <c r="F8" t="s">
        <v>38</v>
      </c>
      <c r="G8" s="1" t="s">
        <v>39</v>
      </c>
      <c r="H8" t="s">
        <v>38</v>
      </c>
      <c r="I8" t="s">
        <v>7</v>
      </c>
      <c r="J8" s="1" t="s">
        <v>40</v>
      </c>
      <c r="L8" t="str">
        <f t="shared" si="0"/>
        <v>2.5 - Bases, Footings and/or Toes</v>
      </c>
      <c r="M8" t="str">
        <f t="shared" si="1"/>
        <v xml:space="preserve">Detail of Activity -  Concrete  </v>
      </c>
      <c r="N8" t="str">
        <f t="shared" si="2"/>
        <v>Action (Hold, Monitor, Witness) - H</v>
      </c>
      <c r="O8" t="str">
        <f t="shared" si="3"/>
        <v>Minimum Test Frequency (Lot =  1 day’s production or 2,500m2) - All concrete orders</v>
      </c>
      <c r="P8" t="str">
        <f t="shared" si="4"/>
        <v>Inspection / Test method - Concrete Dockets</v>
      </c>
      <c r="Q8" t="str">
        <f t="shared" si="5"/>
        <v>Acceptance Criteria - Concrete strength 25MPa at 28 days_x000D_
Mix design to be apporved by the Engineer_x000D_
Minimum cover to reinforcing for walls and footings 75mm unless noted otherwise</v>
      </c>
      <c r="R8" t="str">
        <f t="shared" si="6"/>
        <v>Record documents - Concrete Dockets</v>
      </c>
      <c r="S8" t="str">
        <f t="shared" si="7"/>
        <v>Responsibility - Contractor</v>
      </c>
      <c r="T8" t="str">
        <f t="shared" si="8"/>
        <v>Comments - ALL CONCRETE USED SHALL ATTAIN 25MPa COMPRESSIVE STRENGTH AT 28 DAYS CURE._x000D_
ALL CONCRETE USED SHALL COMPLY WITH THE REQUIREMENTS FOR EXPOSURE CLASS XA2._x000D_
THE CONTRACTOR SHALL PROVIDE THE CONCRETE MIX DESIGN FOR THE APPROVAL OF THE_x000D_
ENGINEER PRIOR TO THE COMMENCEMENT OF ANY CONCRETE WORKS</v>
      </c>
      <c r="V8" t="str">
        <v>Record documents - Contractor's site diary and/or photos</v>
      </c>
    </row>
    <row r="9" spans="1:22" ht="15" customHeight="1" x14ac:dyDescent="0.25">
      <c r="A9">
        <v>2.6</v>
      </c>
      <c r="B9" t="s">
        <v>16</v>
      </c>
      <c r="C9" s="1" t="s">
        <v>41</v>
      </c>
      <c r="D9" t="s">
        <v>11</v>
      </c>
      <c r="E9" s="1" t="s">
        <v>42</v>
      </c>
      <c r="F9" t="s">
        <v>4</v>
      </c>
      <c r="G9" s="1" t="s">
        <v>43</v>
      </c>
      <c r="H9" t="s">
        <v>21</v>
      </c>
      <c r="I9" t="s">
        <v>7</v>
      </c>
      <c r="L9" t="str">
        <f t="shared" si="0"/>
        <v>2.6 - Bases, Footings and/or Toes</v>
      </c>
      <c r="M9" t="str">
        <f t="shared" si="1"/>
        <v>Detail of Activity -  Dowels_x000D_
(greased and plain ended)</v>
      </c>
      <c r="N9" t="str">
        <f t="shared" si="2"/>
        <v>Action (Hold, Monitor, Witness) - H</v>
      </c>
      <c r="O9" t="str">
        <f t="shared" si="3"/>
        <v>Minimum Test Frequency (Lot =  1 day’s production or 2,500m2) - Every 300mm centers</v>
      </c>
      <c r="P9" t="str">
        <f t="shared" si="4"/>
        <v>Inspection / Test method - Visual Inspection</v>
      </c>
      <c r="Q9" t="str">
        <f t="shared" si="5"/>
        <v xml:space="preserve">Acceptance Criteria - R20 DOWEL 450 LONG AT 300 CENTRES _x000D_
CONTROL JOINTS SHALL BE KEY JOINTS </v>
      </c>
      <c r="R9" t="str">
        <f t="shared" si="6"/>
        <v>Record documents - QC Sheets</v>
      </c>
      <c r="S9" t="str">
        <f t="shared" si="7"/>
        <v>Responsibility - Contractor</v>
      </c>
      <c r="T9" t="str">
        <f t="shared" si="8"/>
        <v xml:space="preserve">Comments - </v>
      </c>
      <c r="V9" t="str">
        <v>Responsibility - Contractor</v>
      </c>
    </row>
    <row r="10" spans="1:22" ht="15" customHeight="1" x14ac:dyDescent="0.25">
      <c r="A10">
        <v>2.7</v>
      </c>
      <c r="B10" s="1" t="s">
        <v>44</v>
      </c>
      <c r="C10" s="1" t="s">
        <v>27</v>
      </c>
      <c r="D10" s="1" t="s">
        <v>28</v>
      </c>
      <c r="E10" s="1" t="s">
        <v>29</v>
      </c>
      <c r="F10" t="s">
        <v>4</v>
      </c>
      <c r="G10" s="1" t="s">
        <v>45</v>
      </c>
      <c r="H10" t="s">
        <v>21</v>
      </c>
      <c r="I10" s="1" t="s">
        <v>31</v>
      </c>
      <c r="J10" s="1" t="s">
        <v>46</v>
      </c>
      <c r="L10" t="str">
        <f t="shared" si="0"/>
        <v>2.7 - Walls</v>
      </c>
      <c r="M10" t="str">
        <f t="shared" si="1"/>
        <v>Detail of Activity -  Reinforcing_x000D_
_x000D_
_x000D_
WSP INSPECTION</v>
      </c>
      <c r="N10" t="str">
        <f t="shared" si="2"/>
        <v xml:space="preserve">Action (Hold, Monitor, Witness) - _x000D_
_x000D_
M_x000D_
_x000D_
_x000D_
H_x000D_
_x000D_
_x000D_
</v>
      </c>
      <c r="O10" t="str">
        <f t="shared" si="3"/>
        <v>Minimum Test Frequency (Lot =  1 day’s production or 2,500m2) - Every 6m panels</v>
      </c>
      <c r="P10" t="str">
        <f t="shared" si="4"/>
        <v>Inspection / Test method - Visual Inspection</v>
      </c>
      <c r="Q10" t="str">
        <f t="shared" si="5"/>
        <v>Acceptance Criteria - ALL REINFORCING BARS SHALL BE OF GRADE 500E MILD STEEL._x000D_
MINIMUM REINFORCING LAP LENGTHS SHALL BE 550mm FOR HD12 BARS AND 800mm FOR HD16 BARS_x000D_
UNLESS NOTED OTHERWISE ON THE DRAWINGS._x000D_
MINIMUM REINFORCING LAP LENGTHS SHALL BE 550mm FOR HD12 BARS AND 800mm FOR HD16 BARS UNLESS NOTED OTHERWISE ON THE DRAWINGS.</v>
      </c>
      <c r="R10" t="str">
        <f t="shared" si="6"/>
        <v>Record documents - QC Sheets</v>
      </c>
      <c r="S10" t="str">
        <f t="shared" si="7"/>
        <v>Responsibility - Contractor/_x000D_
Engineer</v>
      </c>
      <c r="T10" t="str">
        <f t="shared" si="8"/>
        <v>Comments - Scabble or green cut interface in accordance_x000D_
with Type B construction joint to NZS 3109_x000D_
For joints, the surface of the concrete may be prepared by green cutting (using high velocityair/water jets or vigirous wire brush) to remove all laitanceand inferior surface concrete after the concrete has hardened suffieciently to prevent loosening of any aggregate which is not removed.</v>
      </c>
      <c r="V10" t="str">
        <v>Comments - Setout location prior to commencing works.</v>
      </c>
    </row>
    <row r="11" spans="1:22" ht="15" customHeight="1" x14ac:dyDescent="0.25">
      <c r="A11">
        <v>2.8</v>
      </c>
      <c r="B11" t="s">
        <v>44</v>
      </c>
      <c r="C11" s="1" t="s">
        <v>32</v>
      </c>
      <c r="D11" s="1" t="s">
        <v>11</v>
      </c>
      <c r="E11" s="1" t="s">
        <v>47</v>
      </c>
      <c r="F11" t="s">
        <v>4</v>
      </c>
      <c r="G11" t="s">
        <v>20</v>
      </c>
      <c r="H11" t="s">
        <v>21</v>
      </c>
      <c r="I11" t="s">
        <v>7</v>
      </c>
      <c r="J11" t="s">
        <v>35</v>
      </c>
      <c r="L11" t="str">
        <f t="shared" si="0"/>
        <v>2.8 - Walls</v>
      </c>
      <c r="M11" t="str">
        <f t="shared" si="1"/>
        <v>Detail of Activity -  Formwork</v>
      </c>
      <c r="N11" t="str">
        <f t="shared" si="2"/>
        <v>Action (Hold, Monitor, Witness) - H</v>
      </c>
      <c r="O11" t="str">
        <f t="shared" si="3"/>
        <v>Minimum Test Frequency (Lot =  1 day’s production or 2,500m2) - Every 5m</v>
      </c>
      <c r="P11" t="str">
        <f t="shared" si="4"/>
        <v>Inspection / Test method - Visual Inspection</v>
      </c>
      <c r="Q11" t="str">
        <f t="shared" si="5"/>
        <v>Acceptance Criteria - As per drawing</v>
      </c>
      <c r="R11" t="str">
        <f t="shared" si="6"/>
        <v>Record documents - QC Sheets</v>
      </c>
      <c r="S11" t="str">
        <f t="shared" si="7"/>
        <v>Responsibility - Contractor</v>
      </c>
      <c r="T11" t="str">
        <f t="shared" si="8"/>
        <v>Comments - FORMWORK SUPPLIED BY DOKA</v>
      </c>
      <c r="V11" t="str">
        <v>1.2 - Materials Approvals</v>
      </c>
    </row>
    <row r="12" spans="1:22" ht="15" customHeight="1" x14ac:dyDescent="0.25">
      <c r="A12">
        <v>2.9</v>
      </c>
      <c r="B12" t="s">
        <v>44</v>
      </c>
      <c r="C12" s="1" t="s">
        <v>48</v>
      </c>
      <c r="D12" t="s">
        <v>18</v>
      </c>
      <c r="E12" t="s">
        <v>42</v>
      </c>
      <c r="F12" t="s">
        <v>4</v>
      </c>
      <c r="G12" s="1" t="s">
        <v>49</v>
      </c>
      <c r="H12" t="s">
        <v>21</v>
      </c>
      <c r="I12" t="s">
        <v>7</v>
      </c>
      <c r="J12" s="1" t="s">
        <v>50</v>
      </c>
      <c r="L12" t="str">
        <f t="shared" si="0"/>
        <v>2.9 - Walls</v>
      </c>
      <c r="M12" t="str">
        <f t="shared" si="1"/>
        <v>Detail of Activity -  Dowels_x000D_
(greased CHAR(AMP) plain ended)</v>
      </c>
      <c r="N12" t="str">
        <f t="shared" si="2"/>
        <v>Action (Hold, Monitor, Witness) - M</v>
      </c>
      <c r="O12" t="str">
        <f t="shared" si="3"/>
        <v>Minimum Test Frequency (Lot =  1 day’s production or 2,500m2) - Every 300mm centers</v>
      </c>
      <c r="P12" t="str">
        <f t="shared" si="4"/>
        <v>Inspection / Test method - Visual Inspection</v>
      </c>
      <c r="Q12" t="str">
        <f t="shared" si="5"/>
        <v>Acceptance Criteria - R20 DOWEL 450 LONG AT 300 CENTRES _x000D_
CONTROL JOINTS SHALL BE KEY JOINTS SPACED AT MAXIMUM 6.1m INTERVALS OR A SUITABLE LESSER LENGTH IF REQUIRED</v>
      </c>
      <c r="R12" t="str">
        <f t="shared" si="6"/>
        <v>Record documents - QC Sheets</v>
      </c>
      <c r="S12" t="str">
        <f t="shared" si="7"/>
        <v>Responsibility - Contractor</v>
      </c>
      <c r="T12" t="str">
        <f t="shared" si="8"/>
        <v xml:space="preserve">Comments - _x000D_
</v>
      </c>
      <c r="V12" t="str">
        <v>Detail of Activity -  Submit testing data fir the following materials: 
   - AP65
   - GAP 40
   - GAP 20
   - Hardfill</v>
      </c>
    </row>
    <row r="13" spans="1:22" ht="15" customHeight="1" x14ac:dyDescent="0.25">
      <c r="A13">
        <v>2.1</v>
      </c>
      <c r="B13" t="s">
        <v>44</v>
      </c>
      <c r="C13" s="1" t="s">
        <v>51</v>
      </c>
      <c r="D13" s="1" t="s">
        <v>2</v>
      </c>
      <c r="E13" t="s">
        <v>52</v>
      </c>
      <c r="F13" t="s">
        <v>4</v>
      </c>
      <c r="G13" t="s">
        <v>53</v>
      </c>
      <c r="H13" t="s">
        <v>21</v>
      </c>
      <c r="I13" t="s">
        <v>7</v>
      </c>
      <c r="L13" t="str">
        <f t="shared" si="0"/>
        <v>2.1 - Walls</v>
      </c>
      <c r="M13" t="str">
        <f t="shared" si="1"/>
        <v>Detail of Activity -  Finish / Joints</v>
      </c>
      <c r="N13" t="str">
        <f t="shared" si="2"/>
        <v>Action (Hold, Monitor, Witness) - W</v>
      </c>
      <c r="O13" t="str">
        <f t="shared" si="3"/>
        <v>Minimum Test Frequency (Lot =  1 day’s production or 2,500m2) - All areas</v>
      </c>
      <c r="P13" t="str">
        <f t="shared" si="4"/>
        <v>Inspection / Test method - Visual Inspection</v>
      </c>
      <c r="Q13" t="str">
        <f t="shared" si="5"/>
        <v>Acceptance Criteria - Smooth, off shutter finish. Cut joints as appropriate.</v>
      </c>
      <c r="R13" t="str">
        <f t="shared" si="6"/>
        <v>Record documents - QC Sheets</v>
      </c>
      <c r="S13" t="str">
        <f t="shared" si="7"/>
        <v>Responsibility - Contractor</v>
      </c>
      <c r="T13" t="str">
        <f t="shared" si="8"/>
        <v xml:space="preserve">Comments - </v>
      </c>
      <c r="V13" t="str">
        <v>Action (Hold, Monitor, Witness) - H</v>
      </c>
    </row>
    <row r="14" spans="1:22" ht="15" customHeight="1" x14ac:dyDescent="0.25">
      <c r="A14">
        <v>2.11</v>
      </c>
      <c r="B14" t="s">
        <v>44</v>
      </c>
      <c r="C14" t="s">
        <v>54</v>
      </c>
      <c r="D14" s="1" t="s">
        <v>11</v>
      </c>
      <c r="E14" t="s">
        <v>37</v>
      </c>
      <c r="F14" t="s">
        <v>38</v>
      </c>
      <c r="G14" s="1" t="s">
        <v>39</v>
      </c>
      <c r="H14" t="s">
        <v>38</v>
      </c>
      <c r="I14" t="s">
        <v>7</v>
      </c>
      <c r="J14" s="1" t="s">
        <v>55</v>
      </c>
      <c r="L14" t="str">
        <f t="shared" si="0"/>
        <v>2.11 - Walls</v>
      </c>
      <c r="M14" t="str">
        <f t="shared" si="1"/>
        <v>Detail of Activity -  Concrete</v>
      </c>
      <c r="N14" t="str">
        <f t="shared" si="2"/>
        <v>Action (Hold, Monitor, Witness) - H</v>
      </c>
      <c r="O14" t="str">
        <f t="shared" si="3"/>
        <v>Minimum Test Frequency (Lot =  1 day’s production or 2,500m2) - All concrete orders</v>
      </c>
      <c r="P14" t="str">
        <f t="shared" si="4"/>
        <v>Inspection / Test method - Concrete Dockets</v>
      </c>
      <c r="Q14" t="str">
        <f t="shared" si="5"/>
        <v>Acceptance Criteria - Concrete strength 25MPa at 28 days_x000D_
Mix design to be apporved by the Engineer_x000D_
Minimum cover to reinforcing for walls and footings 75mm unless noted otherwise</v>
      </c>
      <c r="R14" t="str">
        <f t="shared" si="6"/>
        <v>Record documents - Concrete Dockets</v>
      </c>
      <c r="S14" t="str">
        <f t="shared" si="7"/>
        <v>Responsibility - Contractor</v>
      </c>
      <c r="T14" t="str">
        <f t="shared" si="8"/>
        <v xml:space="preserve">Comments - ALL CONCRETE USED SHALL ATTAIN 25MPa COMPRESSIVE STRENGTH AT 28 DAYS CURE._x000D_
ALL CONCRETE USED SHALL COMPLY WITH THE REQUIREMENTS FOR EXPOSURE CLASS XA2._x000D_
</v>
      </c>
      <c r="V14" t="str">
        <v>Minimum Test Frequency (Lot =  1 day’s production or 2,500m2) - Once for each material</v>
      </c>
    </row>
    <row r="15" spans="1:22" ht="15" customHeight="1" x14ac:dyDescent="0.25">
      <c r="A15">
        <v>2.12</v>
      </c>
      <c r="B15" t="s">
        <v>44</v>
      </c>
      <c r="C15" s="1" t="s">
        <v>56</v>
      </c>
      <c r="D15" t="s">
        <v>2</v>
      </c>
      <c r="E15" t="s">
        <v>57</v>
      </c>
      <c r="F15" t="s">
        <v>4</v>
      </c>
      <c r="G15" t="s">
        <v>20</v>
      </c>
      <c r="H15" t="s">
        <v>21</v>
      </c>
      <c r="I15" t="s">
        <v>7</v>
      </c>
      <c r="J15" t="s">
        <v>58</v>
      </c>
      <c r="L15" t="str">
        <f t="shared" si="0"/>
        <v>2.12 - Walls</v>
      </c>
      <c r="M15" t="str">
        <f t="shared" si="1"/>
        <v>Detail of Activity -  Weep Holes</v>
      </c>
      <c r="N15" t="str">
        <f t="shared" si="2"/>
        <v>Action (Hold, Monitor, Witness) - W</v>
      </c>
      <c r="O15" t="str">
        <f t="shared" si="3"/>
        <v>Minimum Test Frequency (Lot =  1 day’s production or 2,500m2) - Every 2,000mm</v>
      </c>
      <c r="P15" t="str">
        <f t="shared" si="4"/>
        <v>Inspection / Test method - Visual Inspection</v>
      </c>
      <c r="Q15" t="str">
        <f t="shared" si="5"/>
        <v>Acceptance Criteria - As per drawing</v>
      </c>
      <c r="R15" t="str">
        <f t="shared" si="6"/>
        <v>Record documents - QC Sheets</v>
      </c>
      <c r="S15" t="str">
        <f t="shared" si="7"/>
        <v>Responsibility - Contractor</v>
      </c>
      <c r="T15" t="str">
        <f t="shared" si="8"/>
        <v>Comments - 50mm Ø WEEPHOLES THROUGH WALL STEM AT MAXIMUM 3.0m SPACING</v>
      </c>
      <c r="V15" t="str">
        <v>Inspection / Test method - Quarry Testing Data</v>
      </c>
    </row>
    <row r="16" spans="1:22" ht="15" customHeight="1" x14ac:dyDescent="0.25">
      <c r="A16">
        <v>2.13</v>
      </c>
      <c r="B16" t="s">
        <v>59</v>
      </c>
      <c r="C16" s="1" t="s">
        <v>60</v>
      </c>
      <c r="D16" t="s">
        <v>2</v>
      </c>
      <c r="E16" s="1" t="s">
        <v>61</v>
      </c>
      <c r="F16" t="s">
        <v>61</v>
      </c>
      <c r="G16" t="s">
        <v>61</v>
      </c>
      <c r="H16" t="s">
        <v>61</v>
      </c>
      <c r="I16" t="s">
        <v>61</v>
      </c>
      <c r="J16" t="s">
        <v>61</v>
      </c>
      <c r="L16" t="str">
        <f t="shared" si="0"/>
        <v>2.13 - Backfill</v>
      </c>
      <c r="M16" t="str">
        <f t="shared" si="1"/>
        <v xml:space="preserve">Detail of Activity -  Backfill behind wall (Shared service trench)_x000D_
_x000D_
_x000D_
</v>
      </c>
      <c r="N16" t="str">
        <f t="shared" si="2"/>
        <v>Action (Hold, Monitor, Witness) - W</v>
      </c>
      <c r="O16" t="str">
        <f t="shared" si="3"/>
        <v>Minimum Test Frequency (Lot =  1 day’s production or 2,500m2) - Refer to Shared Service Trench ITP</v>
      </c>
      <c r="P16" t="str">
        <f t="shared" si="4"/>
        <v>Inspection / Test method - Refer to Shared Service Trench ITP</v>
      </c>
      <c r="Q16" t="str">
        <f t="shared" si="5"/>
        <v>Acceptance Criteria - Refer to Shared Service Trench ITP</v>
      </c>
      <c r="R16" t="str">
        <f t="shared" si="6"/>
        <v>Record documents - Refer to Shared Service Trench ITP</v>
      </c>
      <c r="S16" t="str">
        <f t="shared" si="7"/>
        <v>Responsibility - Refer to Shared Service Trench ITP</v>
      </c>
      <c r="T16" t="str">
        <f t="shared" si="8"/>
        <v>Comments - Refer to Shared Service Trench ITP</v>
      </c>
      <c r="V16" t="str">
        <v>Acceptance Criteria - Engineer's Acceptance</v>
      </c>
    </row>
    <row r="17" spans="1:22" ht="15" customHeight="1" x14ac:dyDescent="0.25">
      <c r="A17">
        <v>2.14</v>
      </c>
      <c r="B17" t="s">
        <v>62</v>
      </c>
      <c r="C17" s="1" t="s">
        <v>63</v>
      </c>
      <c r="D17" t="s">
        <v>2</v>
      </c>
      <c r="E17" t="s">
        <v>37</v>
      </c>
      <c r="F17" t="s">
        <v>4</v>
      </c>
      <c r="G17" t="s">
        <v>64</v>
      </c>
      <c r="H17" t="s">
        <v>38</v>
      </c>
      <c r="I17" t="s">
        <v>7</v>
      </c>
      <c r="J17" s="1" t="s">
        <v>65</v>
      </c>
      <c r="L17" t="str">
        <f t="shared" si="0"/>
        <v>2.14 - Joints</v>
      </c>
      <c r="M17" t="str">
        <f t="shared" si="1"/>
        <v>Detail of Activity -  Completed Joints</v>
      </c>
      <c r="N17" t="str">
        <f t="shared" si="2"/>
        <v>Action (Hold, Monitor, Witness) - W</v>
      </c>
      <c r="O17" t="str">
        <f t="shared" si="3"/>
        <v>Minimum Test Frequency (Lot =  1 day’s production or 2,500m2) - All concrete orders</v>
      </c>
      <c r="P17" t="str">
        <f t="shared" si="4"/>
        <v>Inspection / Test method - Visual Inspection</v>
      </c>
      <c r="Q17" t="str">
        <f t="shared" si="5"/>
        <v>Acceptance Criteria - Concrete strength 25MPa, at 28 days</v>
      </c>
      <c r="R17" t="str">
        <f t="shared" si="6"/>
        <v>Record documents - Concrete Dockets</v>
      </c>
      <c r="S17" t="str">
        <f t="shared" si="7"/>
        <v>Responsibility - Contractor</v>
      </c>
      <c r="T17" t="str">
        <f t="shared" si="8"/>
        <v>Comments - SIKAFLEX SEALANT OR_x000D_
APPROVED EQUIVALENT</v>
      </c>
      <c r="V17" t="str">
        <v>Record documents - InEight Records</v>
      </c>
    </row>
    <row r="18" spans="1:22" ht="15" customHeight="1" x14ac:dyDescent="0.25">
      <c r="A18">
        <v>2.15</v>
      </c>
      <c r="B18" t="s">
        <v>62</v>
      </c>
      <c r="C18" t="s">
        <v>66</v>
      </c>
      <c r="D18" s="1" t="s">
        <v>67</v>
      </c>
      <c r="E18" t="s">
        <v>68</v>
      </c>
      <c r="F18" t="s">
        <v>4</v>
      </c>
      <c r="G18" s="1" t="s">
        <v>69</v>
      </c>
      <c r="H18" t="s">
        <v>21</v>
      </c>
      <c r="I18" t="s">
        <v>7</v>
      </c>
      <c r="J18" s="1" t="s">
        <v>70</v>
      </c>
      <c r="L18" t="str">
        <f t="shared" si="0"/>
        <v>2.15 - Joints</v>
      </c>
      <c r="M18" t="str">
        <f t="shared" si="1"/>
        <v>Detail of Activity -  Joint formwork</v>
      </c>
      <c r="N18" t="str">
        <f t="shared" si="2"/>
        <v>Action (Hold, Monitor, Witness) - w</v>
      </c>
      <c r="O18" t="str">
        <f t="shared" si="3"/>
        <v>Minimum Test Frequency (Lot =  1 day’s production or 2,500m2) - At joints between sections</v>
      </c>
      <c r="P18" t="str">
        <f t="shared" si="4"/>
        <v>Inspection / Test method - Visual Inspection</v>
      </c>
      <c r="Q18" t="str">
        <f t="shared" si="5"/>
        <v xml:space="preserve">Acceptance Criteria - Smooth, off shutter finish. _x000D_
Construction joints as per drawing </v>
      </c>
      <c r="R18" t="str">
        <f t="shared" si="6"/>
        <v>Record documents - QC Sheets</v>
      </c>
      <c r="S18" t="str">
        <f t="shared" si="7"/>
        <v>Responsibility - Contractor</v>
      </c>
      <c r="T18" t="str">
        <f t="shared" si="8"/>
        <v>Comments - COMPRESSIBLE BOARD_x000D_
BETWEEN WALL SECTIONS</v>
      </c>
      <c r="V18" t="str">
        <v>Responsibility - Contractor</v>
      </c>
    </row>
    <row r="19" spans="1:22" ht="15" customHeight="1" x14ac:dyDescent="0.25">
      <c r="A19">
        <v>2.16</v>
      </c>
      <c r="B19" s="1" t="s">
        <v>71</v>
      </c>
      <c r="C19" t="s">
        <v>72</v>
      </c>
      <c r="D19" t="s">
        <v>11</v>
      </c>
      <c r="E19" t="s">
        <v>73</v>
      </c>
      <c r="F19" t="s">
        <v>4</v>
      </c>
      <c r="G19" t="s">
        <v>20</v>
      </c>
      <c r="H19" t="s">
        <v>21</v>
      </c>
      <c r="I19" t="s">
        <v>7</v>
      </c>
      <c r="L19" t="str">
        <f t="shared" si="0"/>
        <v>2.16 - Subsoil drainage - front of wall_x000D_
_x000D_
_x000D_
Subsoil drainage - back of wall</v>
      </c>
      <c r="M19" t="str">
        <f t="shared" si="1"/>
        <v>Detail of Activity -  Subsoil drain -  back of wall</v>
      </c>
      <c r="N19" t="str">
        <f t="shared" si="2"/>
        <v>Action (Hold, Monitor, Witness) - H</v>
      </c>
      <c r="O19" t="str">
        <f t="shared" si="3"/>
        <v>Minimum Test Frequency (Lot =  1 day’s production or 2,500m2) - Length of wall</v>
      </c>
      <c r="P19" t="str">
        <f t="shared" si="4"/>
        <v>Inspection / Test method - Visual Inspection</v>
      </c>
      <c r="Q19" t="str">
        <f t="shared" si="5"/>
        <v>Acceptance Criteria - As per drawing</v>
      </c>
      <c r="R19" t="str">
        <f t="shared" si="6"/>
        <v>Record documents - QC Sheets</v>
      </c>
      <c r="S19" t="str">
        <f t="shared" si="7"/>
        <v>Responsibility - Contractor</v>
      </c>
      <c r="T19" t="str">
        <f t="shared" si="8"/>
        <v xml:space="preserve">Comments - </v>
      </c>
      <c r="V19" t="str">
        <v>Comments -</v>
      </c>
    </row>
    <row r="20" spans="1:22" ht="15" customHeight="1" x14ac:dyDescent="0.25">
      <c r="C20" t="s">
        <v>74</v>
      </c>
      <c r="D20" t="s">
        <v>11</v>
      </c>
      <c r="E20" t="s">
        <v>75</v>
      </c>
      <c r="F20" t="s">
        <v>4</v>
      </c>
      <c r="G20" t="s">
        <v>20</v>
      </c>
      <c r="H20" t="s">
        <v>21</v>
      </c>
      <c r="I20" t="s">
        <v>7</v>
      </c>
      <c r="J20" s="1" t="s">
        <v>76</v>
      </c>
      <c r="L20" t="str">
        <f t="shared" si="0"/>
        <v xml:space="preserve"> - </v>
      </c>
      <c r="M20" t="str">
        <f t="shared" si="1"/>
        <v>Detail of Activity -  Installation of subsoil drain</v>
      </c>
      <c r="N20" t="str">
        <f t="shared" si="2"/>
        <v>Action (Hold, Monitor, Witness) - H</v>
      </c>
      <c r="O20" t="str">
        <f t="shared" si="3"/>
        <v>Minimum Test Frequency (Lot =  1 day’s production or 2,500m2) - Lentgh of wall</v>
      </c>
      <c r="P20" t="str">
        <f t="shared" si="4"/>
        <v>Inspection / Test method - Visual Inspection</v>
      </c>
      <c r="Q20" t="str">
        <f t="shared" si="5"/>
        <v>Acceptance Criteria - As per drawing</v>
      </c>
      <c r="R20" t="str">
        <f t="shared" si="6"/>
        <v>Record documents - QC Sheets</v>
      </c>
      <c r="S20" t="str">
        <f t="shared" si="7"/>
        <v>Responsibility - Contractor</v>
      </c>
      <c r="T20" t="str">
        <f t="shared" si="8"/>
        <v>Comments - 100Ø PERFORATED SUBSOIL DRAIN WITH 40/20 DRAINAGE AGGREGATE WRAPPED_x000D_
IN GEOTEXTILE OF STRENGTH CLASS B AND FILTRATION CLASS 2 TO TNZ F/7_x000D_
SUBSOIL DRAIN TO BE LAID WITH 1% FALL AND DISCHARGE TO THE NEAREST_x000D_
STORMWATER SUMP</v>
      </c>
      <c r="V20" t="str">
        <v>2.1 - Bases, Footings and/or Toes</v>
      </c>
    </row>
    <row r="21" spans="1:22" ht="15" customHeight="1" x14ac:dyDescent="0.25">
      <c r="A21">
        <v>3.1</v>
      </c>
      <c r="B21" t="s">
        <v>77</v>
      </c>
      <c r="C21" t="s">
        <v>78</v>
      </c>
      <c r="D21" t="s">
        <v>11</v>
      </c>
      <c r="E21" t="s">
        <v>79</v>
      </c>
      <c r="F21" t="s">
        <v>80</v>
      </c>
      <c r="G21" t="s">
        <v>81</v>
      </c>
      <c r="H21" t="s">
        <v>80</v>
      </c>
      <c r="I21" t="s">
        <v>7</v>
      </c>
      <c r="L21" t="str">
        <f t="shared" si="0"/>
        <v>3.1 - Collate above documentation</v>
      </c>
      <c r="M21" t="str">
        <f t="shared" si="1"/>
        <v>Detail of Activity -  Document review</v>
      </c>
      <c r="N21" t="str">
        <f t="shared" si="2"/>
        <v>Action (Hold, Monitor, Witness) - H</v>
      </c>
      <c r="O21" t="str">
        <f t="shared" si="3"/>
        <v>Minimum Test Frequency (Lot =  1 day’s production or 2,500m2) - Each ITP</v>
      </c>
      <c r="P21" t="str">
        <f t="shared" si="4"/>
        <v>Inspection / Test method - Review</v>
      </c>
      <c r="Q21" t="str">
        <f t="shared" si="5"/>
        <v>Acceptance Criteria - All above documentation is shown as attached to this work pack.</v>
      </c>
      <c r="R21" t="str">
        <f t="shared" si="6"/>
        <v>Record documents - Review</v>
      </c>
      <c r="S21" t="str">
        <f t="shared" si="7"/>
        <v>Responsibility - Contractor</v>
      </c>
      <c r="T21" t="str">
        <f t="shared" si="8"/>
        <v xml:space="preserve">Comments - </v>
      </c>
      <c r="V21" t="str">
        <v>Detail of Activity -  Subgrade Cut / Base Thickness</v>
      </c>
    </row>
    <row r="22" spans="1:22" ht="15" customHeight="1" x14ac:dyDescent="0.25">
      <c r="A22">
        <v>3.2</v>
      </c>
      <c r="B22" t="s">
        <v>82</v>
      </c>
      <c r="C22" t="s">
        <v>83</v>
      </c>
      <c r="D22" t="s">
        <v>11</v>
      </c>
      <c r="E22" t="s">
        <v>84</v>
      </c>
      <c r="F22" t="s">
        <v>85</v>
      </c>
      <c r="G22" t="s">
        <v>86</v>
      </c>
      <c r="H22" t="s">
        <v>87</v>
      </c>
      <c r="I22" t="s">
        <v>7</v>
      </c>
      <c r="L22" t="str">
        <f t="shared" si="0"/>
        <v>3.2 - As-built drawings</v>
      </c>
      <c r="M22" t="str">
        <f t="shared" si="1"/>
        <v>Detail of Activity -  Survey</v>
      </c>
      <c r="N22" t="str">
        <f t="shared" si="2"/>
        <v>Action (Hold, Monitor, Witness) - H</v>
      </c>
      <c r="O22" t="str">
        <f t="shared" si="3"/>
        <v>Minimum Test Frequency (Lot =  1 day’s production or 2,500m2) - At completion of construction</v>
      </c>
      <c r="P22" t="str">
        <f t="shared" si="4"/>
        <v>Inspection / Test method - Asbuilts to besubmitted at the completion of construction, information to be captured</v>
      </c>
      <c r="Q22" t="str">
        <f t="shared" si="5"/>
        <v>Acceptance Criteria - Asbuilts  reviewed and submitted</v>
      </c>
      <c r="R22" t="str">
        <f t="shared" si="6"/>
        <v>Record documents - In Eight record</v>
      </c>
      <c r="S22" t="str">
        <f t="shared" si="7"/>
        <v>Responsibility - Contractor</v>
      </c>
      <c r="T22" t="str">
        <f t="shared" si="8"/>
        <v xml:space="preserve">Comments - </v>
      </c>
      <c r="V22" t="str">
        <v>Action (Hold, Monitor, Witness) - M</v>
      </c>
    </row>
    <row r="23" spans="1:22" ht="15" customHeight="1" x14ac:dyDescent="0.25">
      <c r="V23" t="str">
        <v>Minimum Test Frequency (Lot =  1 day’s production or 2,500m2) - Every 5m section</v>
      </c>
    </row>
    <row r="24" spans="1:22" ht="15" customHeight="1" x14ac:dyDescent="0.25">
      <c r="V24" t="str">
        <v>Inspection / Test method - Visual Inspection</v>
      </c>
    </row>
    <row r="25" spans="1:22" ht="15" customHeight="1" x14ac:dyDescent="0.25">
      <c r="V25" t="str">
        <v>Acceptance Criteria - As per drawing</v>
      </c>
    </row>
    <row r="26" spans="1:22" ht="15" customHeight="1" x14ac:dyDescent="0.25">
      <c r="D26" s="1"/>
      <c r="V26" t="str">
        <v>Record documents - QC Sheets</v>
      </c>
    </row>
    <row r="27" spans="1:22" ht="15" customHeight="1" x14ac:dyDescent="0.25">
      <c r="V27" t="str">
        <v>Responsibility - Contractor</v>
      </c>
    </row>
    <row r="28" spans="1:22" ht="15" customHeight="1" x14ac:dyDescent="0.25">
      <c r="V28" t="str">
        <v>Comments - THE SAFETY OF ALL TEMPORARY OPEN CUTS SHALL BE THE RESPONSIBILITY OF THE CONTRACTOR. THE CONTRACTOR SHALL PROVIDE ANY AND ALL SLOPE PROTECTION NECESSARY TO PREVENT ANY GROUND MOVEMENT.</v>
      </c>
    </row>
    <row r="29" spans="1:22" ht="15" customHeight="1" x14ac:dyDescent="0.25">
      <c r="V29" t="str">
        <v>2.2 - Bases, Footings and/or Toes</v>
      </c>
    </row>
    <row r="30" spans="1:22" ht="15" customHeight="1" x14ac:dyDescent="0.25">
      <c r="V30" t="str">
        <v>Detail of Activity -  Subgrade Testing</v>
      </c>
    </row>
    <row r="31" spans="1:22" ht="15" customHeight="1" x14ac:dyDescent="0.25">
      <c r="V31" t="str">
        <v>Action (Hold, Monitor, Witness) - H</v>
      </c>
    </row>
    <row r="32" spans="1:22" ht="15" customHeight="1" x14ac:dyDescent="0.25">
      <c r="V32" t="str">
        <v>Minimum Test Frequency (Lot =  1 day’s production or 2,500m2) - Every 20m</v>
      </c>
    </row>
    <row r="33" spans="22:22" ht="15" customHeight="1" x14ac:dyDescent="0.25">
      <c r="V33" t="str">
        <v>Inspection / Test method - Scalar Penetrometer</v>
      </c>
    </row>
    <row r="34" spans="22:22" ht="15" customHeight="1" x14ac:dyDescent="0.25">
      <c r="V34" t="str">
        <v>Acceptance Criteria - ≥ 3 blows per 100mm to 1.5m depth.</v>
      </c>
    </row>
    <row r="35" spans="22:22" ht="15" customHeight="1" x14ac:dyDescent="0.25">
      <c r="V35" t="str">
        <v>Record documents - QC Sheets</v>
      </c>
    </row>
    <row r="36" spans="22:22" ht="15" customHeight="1" x14ac:dyDescent="0.25">
      <c r="V36" t="str">
        <v>Responsibility - Contractor</v>
      </c>
    </row>
    <row r="37" spans="22:22" ht="15" customHeight="1" x14ac:dyDescent="0.25">
      <c r="V37" t="str">
        <v>Comments -</v>
      </c>
    </row>
    <row r="38" spans="22:22" ht="15" customHeight="1" x14ac:dyDescent="0.25">
      <c r="V38" t="str">
        <v>2.3 - Bases, Footings and/or Toes</v>
      </c>
    </row>
    <row r="39" spans="22:22" ht="15" customHeight="1" x14ac:dyDescent="0.25">
      <c r="V39" t="str">
        <v>Detail of Activity -  Reinforcing
WSP INSPECTION</v>
      </c>
    </row>
    <row r="40" spans="22:22" ht="15" customHeight="1" x14ac:dyDescent="0.25">
      <c r="V40" t="str">
        <v>Action (Hold, Monitor, Witness) - 
M
H</v>
      </c>
    </row>
    <row r="41" spans="22:22" ht="15" customHeight="1" x14ac:dyDescent="0.25">
      <c r="V41" t="str">
        <v>Minimum Test Frequency (Lot =  1 day’s production or 2,500m2) - Every 6m panels</v>
      </c>
    </row>
    <row r="42" spans="22:22" ht="15" customHeight="1" x14ac:dyDescent="0.25">
      <c r="V42" t="str">
        <v>Inspection / Test method - Visual Inspection</v>
      </c>
    </row>
    <row r="43" spans="22:22" ht="15" customHeight="1" x14ac:dyDescent="0.25">
      <c r="V43" t="str">
        <v>Acceptance Criteria - ALL REINFORCING BARS SHALL BE OF GRADE 500E MILD STEEL.
MINIMUM REINFORCING LAP LENGTHS SHALL BE 550mm FOR HD12 BARS AND 800mm FOR HD16 BARS
UNLESS NOTED OTHERWISE ON THE DRAWINGS.</v>
      </c>
    </row>
    <row r="44" spans="22:22" ht="15" customHeight="1" x14ac:dyDescent="0.25">
      <c r="V44" t="str">
        <v>Record documents - QC Sheets</v>
      </c>
    </row>
    <row r="45" spans="22:22" ht="15" customHeight="1" x14ac:dyDescent="0.25">
      <c r="V45" t="str">
        <v>Responsibility - Contractor/
Engineer</v>
      </c>
    </row>
    <row r="46" spans="22:22" ht="15" customHeight="1" x14ac:dyDescent="0.25">
      <c r="V46" t="str">
        <v>Comments -</v>
      </c>
    </row>
    <row r="47" spans="22:22" ht="15" customHeight="1" x14ac:dyDescent="0.25">
      <c r="V47" t="str">
        <v>2.4 - Bases, Footings and/or Toes</v>
      </c>
    </row>
    <row r="48" spans="22:22" ht="15" customHeight="1" x14ac:dyDescent="0.25">
      <c r="V48" t="str">
        <v>Detail of Activity -  Formwork</v>
      </c>
    </row>
    <row r="49" spans="22:22" ht="15" customHeight="1" x14ac:dyDescent="0.25">
      <c r="V49" t="str">
        <v>Action (Hold, Monitor, Witness) - 
H</v>
      </c>
    </row>
    <row r="50" spans="22:22" ht="15" customHeight="1" x14ac:dyDescent="0.25">
      <c r="V50" t="str">
        <v>Minimum Test Frequency (Lot =  1 day’s production or 2,500m2) - Every 6m</v>
      </c>
    </row>
    <row r="51" spans="22:22" ht="15" customHeight="1" x14ac:dyDescent="0.25">
      <c r="V51" t="str">
        <v>Inspection / Test method - Visual Inspection</v>
      </c>
    </row>
    <row r="52" spans="22:22" ht="15" customHeight="1" x14ac:dyDescent="0.25">
      <c r="V52" t="str">
        <v>Acceptance Criteria - As per drawing</v>
      </c>
    </row>
    <row r="53" spans="22:22" ht="15" customHeight="1" x14ac:dyDescent="0.25">
      <c r="V53" t="str">
        <v>Record documents - QC Sheets</v>
      </c>
    </row>
    <row r="54" spans="22:22" ht="15" customHeight="1" x14ac:dyDescent="0.25">
      <c r="V54" t="str">
        <v>Responsibility - Contractor</v>
      </c>
    </row>
    <row r="55" spans="22:22" ht="15" customHeight="1" x14ac:dyDescent="0.25">
      <c r="V55" t="str">
        <v>Comments - FORMWORK SUPPLIED BY DOKA</v>
      </c>
    </row>
    <row r="56" spans="22:22" ht="15" customHeight="1" x14ac:dyDescent="0.25">
      <c r="V56" t="str">
        <v>2.5 - Bases, Footings and/or Toes</v>
      </c>
    </row>
    <row r="57" spans="22:22" ht="15" customHeight="1" x14ac:dyDescent="0.25">
      <c r="V57" t="str">
        <v>Detail of Activity -  Concrete</v>
      </c>
    </row>
    <row r="58" spans="22:22" ht="15" customHeight="1" x14ac:dyDescent="0.25">
      <c r="V58" t="str">
        <v>Action (Hold, Monitor, Witness) - H</v>
      </c>
    </row>
    <row r="59" spans="22:22" ht="15" customHeight="1" x14ac:dyDescent="0.25">
      <c r="V59" t="str">
        <v>Minimum Test Frequency (Lot =  1 day’s production or 2,500m2) - All concrete orders</v>
      </c>
    </row>
    <row r="60" spans="22:22" ht="15" customHeight="1" x14ac:dyDescent="0.25">
      <c r="V60" t="str">
        <v>Inspection / Test method - Concrete Dockets</v>
      </c>
    </row>
    <row r="61" spans="22:22" ht="15" customHeight="1" x14ac:dyDescent="0.25">
      <c r="V61" t="str">
        <v>Acceptance Criteria - Concrete strength 25MPa at 28 days
Mix design to be apporved by the Engineer
Minimum cover to reinforcing for walls and footings 75mm unless noted otherwise</v>
      </c>
    </row>
    <row r="62" spans="22:22" ht="15" customHeight="1" x14ac:dyDescent="0.25">
      <c r="V62" t="str">
        <v>Record documents - Concrete Dockets</v>
      </c>
    </row>
    <row r="63" spans="22:22" ht="15" customHeight="1" x14ac:dyDescent="0.25">
      <c r="V63" t="str">
        <v>Responsibility - Contractor</v>
      </c>
    </row>
    <row r="64" spans="22:22" ht="15" customHeight="1" x14ac:dyDescent="0.25">
      <c r="V64" t="str">
        <v>Comments - ALL CONCRETE USED SHALL ATTAIN 25MPa COMPRESSIVE STRENGTH AT 28 DAYS CURE.
ALL CONCRETE USED SHALL COMPLY WITH THE REQUIREMENTS FOR EXPOSURE CLASS XA2.
THE CONTRACTOR SHALL PROVIDE THE CONCRETE MIX DESIGN FOR THE APPROVAL OF THE
ENGINEER PRIOR TO THE COMMENCEMENT OF ANY CONCRETE WORKS</v>
      </c>
    </row>
    <row r="65" spans="22:22" ht="15" customHeight="1" x14ac:dyDescent="0.25">
      <c r="V65" t="str">
        <v>2.6 - Bases, Footings and/or Toes</v>
      </c>
    </row>
    <row r="66" spans="22:22" ht="15" customHeight="1" x14ac:dyDescent="0.25">
      <c r="V66" t="str">
        <v>Detail of Activity -  Dowels
(greased and plain ended)</v>
      </c>
    </row>
    <row r="67" spans="22:22" ht="15" customHeight="1" x14ac:dyDescent="0.25">
      <c r="V67" t="str">
        <v>Action (Hold, Monitor, Witness) - H</v>
      </c>
    </row>
    <row r="68" spans="22:22" ht="15" customHeight="1" x14ac:dyDescent="0.25">
      <c r="V68" t="str">
        <v>Minimum Test Frequency (Lot =  1 day’s production or 2,500m2) - Every 300mm centers</v>
      </c>
    </row>
    <row r="69" spans="22:22" ht="15" customHeight="1" x14ac:dyDescent="0.25">
      <c r="V69" t="str">
        <v>Inspection / Test method - Visual Inspection</v>
      </c>
    </row>
    <row r="70" spans="22:22" ht="15" customHeight="1" x14ac:dyDescent="0.25">
      <c r="V70" t="str">
        <v>Acceptance Criteria - R20 DOWEL 450 LONG AT 300 CENTRES 
CONTROL JOINTS SHALL BE KEY JOINTS</v>
      </c>
    </row>
    <row r="71" spans="22:22" ht="15" customHeight="1" x14ac:dyDescent="0.25">
      <c r="V71" t="str">
        <v>Record documents - QC Sheets</v>
      </c>
    </row>
    <row r="72" spans="22:22" ht="15" customHeight="1" x14ac:dyDescent="0.25">
      <c r="V72" t="str">
        <v>Responsibility - Contractor</v>
      </c>
    </row>
    <row r="73" spans="22:22" ht="15" customHeight="1" x14ac:dyDescent="0.25">
      <c r="V73" t="str">
        <v>Comments -</v>
      </c>
    </row>
    <row r="74" spans="22:22" ht="15" customHeight="1" x14ac:dyDescent="0.25">
      <c r="V74" t="str">
        <v>2.7 - Walls</v>
      </c>
    </row>
    <row r="75" spans="22:22" ht="15" customHeight="1" x14ac:dyDescent="0.25">
      <c r="V75" t="str">
        <v>Detail of Activity -  Reinforcing
WSP INSPECTION</v>
      </c>
    </row>
    <row r="76" spans="22:22" ht="15" customHeight="1" x14ac:dyDescent="0.25">
      <c r="V76" t="str">
        <v>Action (Hold, Monitor, Witness) - 
M
H</v>
      </c>
    </row>
    <row r="77" spans="22:22" ht="15" customHeight="1" x14ac:dyDescent="0.25">
      <c r="V77" t="str">
        <v>Minimum Test Frequency (Lot =  1 day’s production or 2,500m2) - Every 6m panels</v>
      </c>
    </row>
    <row r="78" spans="22:22" ht="15" customHeight="1" x14ac:dyDescent="0.25">
      <c r="V78" t="str">
        <v>Inspection / Test method - Visual Inspection</v>
      </c>
    </row>
    <row r="79" spans="22:22" ht="15" customHeight="1" x14ac:dyDescent="0.25">
      <c r="V79" t="str">
        <v>Acceptance Criteria - ALL REINFORCING BARS SHALL BE OF GRADE 500E MILD STEEL.
MINIMUM REINFORCING LAP LENGTHS SHALL BE 550mm FOR HD12 BARS AND 800mm FOR HD16 BARS
UNLESS NOTED OTHERWISE ON THE DRAWINGS.
MINIMUM REINFORCING LAP LENGTHS SHALL BE 550mm FOR HD12 BARS AND 800mm FOR HD16 BARS UNLESS NOTED OTHERWISE ON THE DRAWINGS.</v>
      </c>
    </row>
    <row r="80" spans="22:22" ht="15" customHeight="1" x14ac:dyDescent="0.25">
      <c r="V80" t="str">
        <v>Record documents - QC Sheets</v>
      </c>
    </row>
    <row r="81" spans="22:22" ht="15" customHeight="1" x14ac:dyDescent="0.25">
      <c r="V81" t="str">
        <v>Responsibility - Contractor/
Engineer</v>
      </c>
    </row>
    <row r="82" spans="22:22" ht="15" customHeight="1" x14ac:dyDescent="0.25">
      <c r="V82" t="str">
        <v>Comments - Scabble or green cut interface in accordance
with Type B construction joint to NZS 3109
For joints, the surface of the concrete may be prepared by green cutting (using high velocityair/water jets or vigirous wire brush) to remove all laitanceand inferior surface concrete after the concrete has hardened suffieciently to prevent loosening of any aggregate which is not removed.</v>
      </c>
    </row>
    <row r="83" spans="22:22" ht="15" customHeight="1" x14ac:dyDescent="0.25">
      <c r="V83" t="str">
        <v>2.8 - Walls</v>
      </c>
    </row>
    <row r="84" spans="22:22" ht="15" customHeight="1" x14ac:dyDescent="0.25">
      <c r="V84" t="str">
        <v>Detail of Activity -  Formwork</v>
      </c>
    </row>
    <row r="85" spans="22:22" ht="15" customHeight="1" x14ac:dyDescent="0.25">
      <c r="V85" t="str">
        <v>Action (Hold, Monitor, Witness) - H</v>
      </c>
    </row>
    <row r="86" spans="22:22" ht="15" customHeight="1" x14ac:dyDescent="0.25">
      <c r="V86" t="str">
        <v>Minimum Test Frequency (Lot =  1 day’s production or 2,500m2) - Every 5m</v>
      </c>
    </row>
    <row r="87" spans="22:22" ht="15" customHeight="1" x14ac:dyDescent="0.25">
      <c r="V87" t="str">
        <v>Inspection / Test method - Visual Inspection</v>
      </c>
    </row>
    <row r="88" spans="22:22" ht="15" customHeight="1" x14ac:dyDescent="0.25">
      <c r="V88" t="str">
        <v>Acceptance Criteria - As per drawing</v>
      </c>
    </row>
    <row r="89" spans="22:22" ht="15" customHeight="1" x14ac:dyDescent="0.25">
      <c r="V89" t="str">
        <v>Record documents - QC Sheets</v>
      </c>
    </row>
    <row r="90" spans="22:22" ht="15" customHeight="1" x14ac:dyDescent="0.25">
      <c r="V90" t="str">
        <v>Responsibility - Contractor</v>
      </c>
    </row>
    <row r="91" spans="22:22" ht="15" customHeight="1" x14ac:dyDescent="0.25">
      <c r="V91" t="str">
        <v>Comments - FORMWORK SUPPLIED BY DOKA</v>
      </c>
    </row>
    <row r="92" spans="22:22" ht="15" customHeight="1" x14ac:dyDescent="0.25">
      <c r="V92" t="str">
        <v>2.9 - Walls</v>
      </c>
    </row>
    <row r="93" spans="22:22" ht="15" customHeight="1" x14ac:dyDescent="0.25">
      <c r="V93" t="str">
        <v>Detail of Activity -  Dowels
(greased CHAR(AMP) plain ended)</v>
      </c>
    </row>
    <row r="94" spans="22:22" ht="15" customHeight="1" x14ac:dyDescent="0.25">
      <c r="V94" t="str">
        <v>Action (Hold, Monitor, Witness) - M</v>
      </c>
    </row>
    <row r="95" spans="22:22" ht="15" customHeight="1" x14ac:dyDescent="0.25">
      <c r="V95" t="str">
        <v>Minimum Test Frequency (Lot =  1 day’s production or 2,500m2) - Every 300mm centers</v>
      </c>
    </row>
    <row r="96" spans="22:22" ht="15" customHeight="1" x14ac:dyDescent="0.25">
      <c r="V96" t="str">
        <v>Inspection / Test method - Visual Inspection</v>
      </c>
    </row>
    <row r="97" spans="22:22" ht="15" customHeight="1" x14ac:dyDescent="0.25">
      <c r="V97" t="str">
        <v>Acceptance Criteria - R20 DOWEL 450 LONG AT 300 CENTRES 
CONTROL JOINTS SHALL BE KEY JOINTS SPACED AT MAXIMUM 6.1m INTERVALS OR A SUITABLE LESSER LENGTH IF REQUIRED</v>
      </c>
    </row>
    <row r="98" spans="22:22" ht="15" customHeight="1" x14ac:dyDescent="0.25">
      <c r="V98" t="str">
        <v>Record documents - QC Sheets</v>
      </c>
    </row>
    <row r="99" spans="22:22" ht="15" customHeight="1" x14ac:dyDescent="0.25">
      <c r="V99" t="str">
        <v>Responsibility - Contractor</v>
      </c>
    </row>
    <row r="100" spans="22:22" ht="15" customHeight="1" x14ac:dyDescent="0.25">
      <c r="V100" t="str">
        <v>Comments -</v>
      </c>
    </row>
    <row r="101" spans="22:22" ht="15" customHeight="1" x14ac:dyDescent="0.25">
      <c r="V101" t="str">
        <v>2.1 - Walls</v>
      </c>
    </row>
    <row r="102" spans="22:22" ht="15" customHeight="1" x14ac:dyDescent="0.25">
      <c r="V102" t="str">
        <v>Detail of Activity -  Finish / Joints</v>
      </c>
    </row>
    <row r="103" spans="22:22" ht="15" customHeight="1" x14ac:dyDescent="0.25">
      <c r="V103" t="str">
        <v>Action (Hold, Monitor, Witness) - W</v>
      </c>
    </row>
    <row r="104" spans="22:22" ht="15" customHeight="1" x14ac:dyDescent="0.25">
      <c r="V104" t="str">
        <v>Minimum Test Frequency (Lot =  1 day’s production or 2,500m2) - All areas</v>
      </c>
    </row>
    <row r="105" spans="22:22" ht="15" customHeight="1" x14ac:dyDescent="0.25">
      <c r="V105" t="str">
        <v>Inspection / Test method - Visual Inspection</v>
      </c>
    </row>
    <row r="106" spans="22:22" ht="15" customHeight="1" x14ac:dyDescent="0.25">
      <c r="V106" t="str">
        <v>Acceptance Criteria - Smooth, off shutter finish. Cut joints as appropriate.</v>
      </c>
    </row>
    <row r="107" spans="22:22" ht="15" customHeight="1" x14ac:dyDescent="0.25">
      <c r="V107" t="str">
        <v>Record documents - QC Sheets</v>
      </c>
    </row>
    <row r="108" spans="22:22" ht="15" customHeight="1" x14ac:dyDescent="0.25">
      <c r="V108" t="str">
        <v>Responsibility - Contractor</v>
      </c>
    </row>
    <row r="109" spans="22:22" ht="15" customHeight="1" x14ac:dyDescent="0.25">
      <c r="V109" t="str">
        <v>Comments -</v>
      </c>
    </row>
    <row r="110" spans="22:22" ht="15" customHeight="1" x14ac:dyDescent="0.25">
      <c r="V110" t="str">
        <v>2.11 - Walls</v>
      </c>
    </row>
    <row r="111" spans="22:22" ht="15" customHeight="1" x14ac:dyDescent="0.25">
      <c r="V111" t="str">
        <v>Detail of Activity -  Concrete</v>
      </c>
    </row>
    <row r="112" spans="22:22" ht="15" customHeight="1" x14ac:dyDescent="0.25">
      <c r="V112" t="str">
        <v>Action (Hold, Monitor, Witness) - H</v>
      </c>
    </row>
    <row r="113" spans="22:22" ht="15" customHeight="1" x14ac:dyDescent="0.25">
      <c r="V113" t="str">
        <v>Minimum Test Frequency (Lot =  1 day’s production or 2,500m2) - All concrete orders</v>
      </c>
    </row>
    <row r="114" spans="22:22" ht="15" customHeight="1" x14ac:dyDescent="0.25">
      <c r="V114" t="str">
        <v>Inspection / Test method - Concrete Dockets</v>
      </c>
    </row>
    <row r="115" spans="22:22" ht="15" customHeight="1" x14ac:dyDescent="0.25">
      <c r="V115" t="str">
        <v>Acceptance Criteria - Concrete strength 25MPa at 28 days
Mix design to be apporved by the Engineer
Minimum cover to reinforcing for walls and footings 75mm unless noted otherwise</v>
      </c>
    </row>
    <row r="116" spans="22:22" ht="15" customHeight="1" x14ac:dyDescent="0.25">
      <c r="V116" t="str">
        <v>Record documents - Concrete Dockets</v>
      </c>
    </row>
    <row r="117" spans="22:22" ht="15" customHeight="1" x14ac:dyDescent="0.25">
      <c r="V117" t="str">
        <v>Responsibility - Contractor</v>
      </c>
    </row>
    <row r="118" spans="22:22" ht="15" customHeight="1" x14ac:dyDescent="0.25">
      <c r="V118" t="str">
        <v>Comments - ALL CONCRETE USED SHALL ATTAIN 25MPa COMPRESSIVE STRENGTH AT 28 DAYS CURE.
ALL CONCRETE USED SHALL COMPLY WITH THE REQUIREMENTS FOR EXPOSURE CLASS XA2.</v>
      </c>
    </row>
    <row r="119" spans="22:22" ht="15" customHeight="1" x14ac:dyDescent="0.25">
      <c r="V119" t="str">
        <v>2.12 - Walls</v>
      </c>
    </row>
    <row r="120" spans="22:22" ht="15" customHeight="1" x14ac:dyDescent="0.25">
      <c r="V120" t="str">
        <v>Detail of Activity -  Weep Holes</v>
      </c>
    </row>
    <row r="121" spans="22:22" ht="15" customHeight="1" x14ac:dyDescent="0.25">
      <c r="V121" t="str">
        <v>Action (Hold, Monitor, Witness) - W</v>
      </c>
    </row>
    <row r="122" spans="22:22" ht="15" customHeight="1" x14ac:dyDescent="0.25">
      <c r="V122" t="str">
        <v>Minimum Test Frequency (Lot =  1 day’s production or 2,500m2) - Every 2,000mm</v>
      </c>
    </row>
    <row r="123" spans="22:22" ht="15" customHeight="1" x14ac:dyDescent="0.25">
      <c r="V123" t="str">
        <v>Inspection / Test method - Visual Inspection</v>
      </c>
    </row>
    <row r="124" spans="22:22" ht="15" customHeight="1" x14ac:dyDescent="0.25">
      <c r="V124" t="str">
        <v>Acceptance Criteria - As per drawing</v>
      </c>
    </row>
    <row r="125" spans="22:22" ht="15" customHeight="1" x14ac:dyDescent="0.25">
      <c r="V125" t="str">
        <v>Record documents - QC Sheets</v>
      </c>
    </row>
    <row r="126" spans="22:22" ht="15" customHeight="1" x14ac:dyDescent="0.25">
      <c r="V126" t="str">
        <v>Responsibility - Contractor</v>
      </c>
    </row>
    <row r="127" spans="22:22" ht="15" customHeight="1" x14ac:dyDescent="0.25">
      <c r="V127" t="str">
        <v>Comments - 50mm Ø WEEPHOLES THROUGH WALL STEM AT MAXIMUM 3.0m SPACING</v>
      </c>
    </row>
    <row r="128" spans="22:22" ht="15" customHeight="1" x14ac:dyDescent="0.25">
      <c r="V128" t="str">
        <v>2.13 - Backfill</v>
      </c>
    </row>
    <row r="129" spans="22:22" ht="15" customHeight="1" x14ac:dyDescent="0.25">
      <c r="V129" t="str">
        <v>Detail of Activity -  Backfill behind wall (Shared service trench)</v>
      </c>
    </row>
    <row r="130" spans="22:22" ht="15" customHeight="1" x14ac:dyDescent="0.25">
      <c r="V130" t="str">
        <v>Action (Hold, Monitor, Witness) - W</v>
      </c>
    </row>
    <row r="131" spans="22:22" ht="15" customHeight="1" x14ac:dyDescent="0.25">
      <c r="V131" t="str">
        <v>Minimum Test Frequency (Lot =  1 day’s production or 2,500m2) - Refer to Shared Service Trench ITP</v>
      </c>
    </row>
    <row r="132" spans="22:22" ht="15" customHeight="1" x14ac:dyDescent="0.25">
      <c r="V132" t="str">
        <v>Inspection / Test method - Refer to Shared Service Trench ITP</v>
      </c>
    </row>
    <row r="133" spans="22:22" ht="15" customHeight="1" x14ac:dyDescent="0.25">
      <c r="V133" t="str">
        <v>Acceptance Criteria - Refer to Shared Service Trench ITP</v>
      </c>
    </row>
    <row r="134" spans="22:22" ht="15" customHeight="1" x14ac:dyDescent="0.25">
      <c r="V134" t="str">
        <v>Record documents - Refer to Shared Service Trench ITP</v>
      </c>
    </row>
    <row r="135" spans="22:22" ht="15" customHeight="1" x14ac:dyDescent="0.25">
      <c r="V135" t="str">
        <v>Responsibility - Refer to Shared Service Trench ITP</v>
      </c>
    </row>
    <row r="136" spans="22:22" ht="15" customHeight="1" x14ac:dyDescent="0.25">
      <c r="V136" t="str">
        <v>Comments - Refer to Shared Service Trench ITP</v>
      </c>
    </row>
    <row r="137" spans="22:22" ht="15" customHeight="1" x14ac:dyDescent="0.25">
      <c r="V137" t="str">
        <v>2.14 - Joints</v>
      </c>
    </row>
    <row r="138" spans="22:22" ht="15" customHeight="1" x14ac:dyDescent="0.25">
      <c r="V138" t="str">
        <v>Detail of Activity -  Completed Joints</v>
      </c>
    </row>
    <row r="139" spans="22:22" ht="15" customHeight="1" x14ac:dyDescent="0.25">
      <c r="V139" t="str">
        <v>Action (Hold, Monitor, Witness) - W</v>
      </c>
    </row>
    <row r="140" spans="22:22" ht="15" customHeight="1" x14ac:dyDescent="0.25">
      <c r="V140" t="str">
        <v>Minimum Test Frequency (Lot =  1 day’s production or 2,500m2) - All concrete orders</v>
      </c>
    </row>
    <row r="141" spans="22:22" ht="15" customHeight="1" x14ac:dyDescent="0.25">
      <c r="V141" t="str">
        <v>Inspection / Test method - Visual Inspection</v>
      </c>
    </row>
    <row r="142" spans="22:22" ht="15" customHeight="1" x14ac:dyDescent="0.25">
      <c r="V142" t="str">
        <v>Acceptance Criteria - Concrete strength 25MPa, at 28 days</v>
      </c>
    </row>
    <row r="143" spans="22:22" ht="15" customHeight="1" x14ac:dyDescent="0.25">
      <c r="V143" t="str">
        <v>Record documents - Concrete Dockets</v>
      </c>
    </row>
    <row r="144" spans="22:22" ht="15" customHeight="1" x14ac:dyDescent="0.25">
      <c r="V144" t="str">
        <v>Responsibility - Contractor</v>
      </c>
    </row>
    <row r="145" spans="22:22" ht="15" customHeight="1" x14ac:dyDescent="0.25">
      <c r="V145" t="str">
        <v>Comments - SIKAFLEX SEALANT OR
APPROVED EQUIVALENT</v>
      </c>
    </row>
    <row r="146" spans="22:22" ht="15" customHeight="1" x14ac:dyDescent="0.25">
      <c r="V146" t="str">
        <v>2.15 - Joints</v>
      </c>
    </row>
    <row r="147" spans="22:22" ht="15" customHeight="1" x14ac:dyDescent="0.25">
      <c r="V147" t="str">
        <v>Detail of Activity -  Joint formwork</v>
      </c>
    </row>
    <row r="148" spans="22:22" ht="15" customHeight="1" x14ac:dyDescent="0.25">
      <c r="V148" t="str">
        <v>Action (Hold, Monitor, Witness) - w</v>
      </c>
    </row>
    <row r="149" spans="22:22" ht="15" customHeight="1" x14ac:dyDescent="0.25">
      <c r="V149" t="str">
        <v>Minimum Test Frequency (Lot =  1 day’s production or 2,500m2) - At joints between sections</v>
      </c>
    </row>
    <row r="150" spans="22:22" ht="15" customHeight="1" x14ac:dyDescent="0.25">
      <c r="V150" t="str">
        <v>Inspection / Test method - Visual Inspection</v>
      </c>
    </row>
    <row r="151" spans="22:22" ht="15" customHeight="1" x14ac:dyDescent="0.25">
      <c r="V151" t="str">
        <v>Acceptance Criteria - Smooth, off shutter finish. 
Construction joints as per drawing</v>
      </c>
    </row>
    <row r="152" spans="22:22" ht="15" customHeight="1" x14ac:dyDescent="0.25">
      <c r="V152" t="str">
        <v>Record documents - QC Sheets</v>
      </c>
    </row>
    <row r="153" spans="22:22" ht="15" customHeight="1" x14ac:dyDescent="0.25">
      <c r="V153" t="str">
        <v>Responsibility - Contractor</v>
      </c>
    </row>
    <row r="154" spans="22:22" ht="15" customHeight="1" x14ac:dyDescent="0.25">
      <c r="V154" t="str">
        <v>Comments - COMPRESSIBLE BOARD
BETWEEN WALL SECTIONS</v>
      </c>
    </row>
    <row r="155" spans="22:22" ht="15" customHeight="1" x14ac:dyDescent="0.25">
      <c r="V155" t="str">
        <v>2.16 - Subsoil drainage - front of wall
Subsoil drainage - back of wall</v>
      </c>
    </row>
    <row r="156" spans="22:22" ht="15" customHeight="1" x14ac:dyDescent="0.25">
      <c r="V156" t="str">
        <v>Detail of Activity -  Subsoil drain -  back of wall</v>
      </c>
    </row>
    <row r="157" spans="22:22" ht="15" customHeight="1" x14ac:dyDescent="0.25">
      <c r="V157" t="str">
        <v>Action (Hold, Monitor, Witness) - H</v>
      </c>
    </row>
    <row r="158" spans="22:22" ht="15" customHeight="1" x14ac:dyDescent="0.25">
      <c r="V158" t="str">
        <v>Minimum Test Frequency (Lot =  1 day’s production or 2,500m2) - Length of wall</v>
      </c>
    </row>
    <row r="159" spans="22:22" ht="15" customHeight="1" x14ac:dyDescent="0.25">
      <c r="V159" t="str">
        <v>Inspection / Test method - Visual Inspection</v>
      </c>
    </row>
    <row r="160" spans="22:22" ht="15" customHeight="1" x14ac:dyDescent="0.25">
      <c r="V160" t="str">
        <v>Acceptance Criteria - As per drawing</v>
      </c>
    </row>
    <row r="161" spans="22:22" ht="15" customHeight="1" x14ac:dyDescent="0.25">
      <c r="V161" t="str">
        <v>Record documents - QC Sheets</v>
      </c>
    </row>
    <row r="162" spans="22:22" ht="15" customHeight="1" x14ac:dyDescent="0.25">
      <c r="V162" t="str">
        <v>Responsibility - Contractor</v>
      </c>
    </row>
    <row r="163" spans="22:22" ht="15" customHeight="1" x14ac:dyDescent="0.25">
      <c r="V163" t="str">
        <v>Comments -</v>
      </c>
    </row>
    <row r="164" spans="22:22" ht="15" customHeight="1" x14ac:dyDescent="0.25">
      <c r="V164" t="str">
        <v>-</v>
      </c>
    </row>
    <row r="165" spans="22:22" ht="15" customHeight="1" x14ac:dyDescent="0.25">
      <c r="V165" t="str">
        <v>Detail of Activity -  Installation of subsoil drain</v>
      </c>
    </row>
    <row r="166" spans="22:22" ht="15" customHeight="1" x14ac:dyDescent="0.25">
      <c r="V166" t="str">
        <v>Action (Hold, Monitor, Witness) - H</v>
      </c>
    </row>
    <row r="167" spans="22:22" ht="15" customHeight="1" x14ac:dyDescent="0.25">
      <c r="V167" t="str">
        <v>Minimum Test Frequency (Lot =  1 day’s production or 2,500m2) - Lentgh of wall</v>
      </c>
    </row>
    <row r="168" spans="22:22" ht="15" customHeight="1" x14ac:dyDescent="0.25">
      <c r="V168" t="str">
        <v>Inspection / Test method - Visual Inspection</v>
      </c>
    </row>
    <row r="169" spans="22:22" ht="15" customHeight="1" x14ac:dyDescent="0.25">
      <c r="V169" t="str">
        <v>Acceptance Criteria - As per drawing</v>
      </c>
    </row>
    <row r="170" spans="22:22" ht="15" customHeight="1" x14ac:dyDescent="0.25">
      <c r="V170" t="str">
        <v>Record documents - QC Sheets</v>
      </c>
    </row>
    <row r="171" spans="22:22" ht="15" customHeight="1" x14ac:dyDescent="0.25">
      <c r="V171" t="str">
        <v>Responsibility - Contractor</v>
      </c>
    </row>
    <row r="172" spans="22:22" ht="15" customHeight="1" x14ac:dyDescent="0.25">
      <c r="V172" t="str">
        <v>Comments - 100Ø PERFORATED SUBSOIL DRAIN WITH 40/20 DRAINAGE AGGREGATE WRAPPED
IN GEOTEXTILE OF STRENGTH CLASS B AND FILTRATION CLASS 2 TO TNZ F/7
SUBSOIL DRAIN TO BE LAID WITH 1% FALL AND DISCHARGE TO THE NEAREST
STORMWATER SUMP</v>
      </c>
    </row>
    <row r="173" spans="22:22" ht="15" customHeight="1" x14ac:dyDescent="0.25">
      <c r="V173" t="str">
        <v>3.1 - Collate above documentation</v>
      </c>
    </row>
    <row r="174" spans="22:22" ht="15" customHeight="1" x14ac:dyDescent="0.25">
      <c r="V174" t="str">
        <v>Detail of Activity -  Document review</v>
      </c>
    </row>
    <row r="175" spans="22:22" ht="15" customHeight="1" x14ac:dyDescent="0.25">
      <c r="V175" t="str">
        <v>Action (Hold, Monitor, Witness) - H</v>
      </c>
    </row>
    <row r="176" spans="22:22" ht="15" customHeight="1" x14ac:dyDescent="0.25">
      <c r="V176" t="str">
        <v>Minimum Test Frequency (Lot =  1 day’s production or 2,500m2) - Each ITP</v>
      </c>
    </row>
    <row r="177" spans="22:22" ht="15" customHeight="1" x14ac:dyDescent="0.25">
      <c r="V177" t="str">
        <v>Inspection / Test method - Review</v>
      </c>
    </row>
    <row r="178" spans="22:22" ht="15" customHeight="1" x14ac:dyDescent="0.25">
      <c r="V178" t="str">
        <v>Acceptance Criteria - All above documentation is shown as attached to this work pack.</v>
      </c>
    </row>
    <row r="179" spans="22:22" ht="15" customHeight="1" x14ac:dyDescent="0.25">
      <c r="V179" t="str">
        <v>Record documents - Review</v>
      </c>
    </row>
    <row r="180" spans="22:22" ht="15" customHeight="1" x14ac:dyDescent="0.25">
      <c r="V180" t="str">
        <v>Responsibility - Contractor</v>
      </c>
    </row>
    <row r="181" spans="22:22" ht="15" customHeight="1" x14ac:dyDescent="0.25">
      <c r="V181" t="str">
        <v>Comments -</v>
      </c>
    </row>
    <row r="182" spans="22:22" ht="15" customHeight="1" x14ac:dyDescent="0.25">
      <c r="V182" t="str">
        <v>3.2 - As-built drawings</v>
      </c>
    </row>
    <row r="183" spans="22:22" ht="15" customHeight="1" x14ac:dyDescent="0.25">
      <c r="V183" t="str">
        <v>Detail of Activity -  Survey</v>
      </c>
    </row>
    <row r="184" spans="22:22" ht="15" customHeight="1" x14ac:dyDescent="0.25">
      <c r="V184" t="str">
        <v>Action (Hold, Monitor, Witness) - H</v>
      </c>
    </row>
    <row r="185" spans="22:22" ht="15" customHeight="1" x14ac:dyDescent="0.25">
      <c r="V185" t="str">
        <v>Minimum Test Frequency (Lot =  1 day’s production or 2,500m2) - At completion of construction</v>
      </c>
    </row>
    <row r="186" spans="22:22" ht="15" customHeight="1" x14ac:dyDescent="0.25">
      <c r="V186" t="str">
        <v>Inspection / Test method - Asbuilts to besubmitted at the completion of construction, information to be captured</v>
      </c>
    </row>
    <row r="187" spans="22:22" ht="15" customHeight="1" x14ac:dyDescent="0.25">
      <c r="V187" t="str">
        <v>Acceptance Criteria - Asbuilts  reviewed and submitted</v>
      </c>
    </row>
    <row r="188" spans="22:22" ht="15" customHeight="1" x14ac:dyDescent="0.25">
      <c r="V188" t="str">
        <v>Record documents - In Eight record</v>
      </c>
    </row>
    <row r="189" spans="22:22" ht="15" customHeight="1" x14ac:dyDescent="0.25">
      <c r="V189" t="str">
        <v>Responsibility - Contractor</v>
      </c>
    </row>
    <row r="190" spans="22:22" ht="15" customHeight="1" x14ac:dyDescent="0.25">
      <c r="V190" t="str">
        <v>Comments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2024-10-22T02:02:49Z</dcterms:modified>
</cp:coreProperties>
</file>