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37F72C45-256D-45DA-A1A5-6E765B7AF008}" xr6:coauthVersionLast="47" xr6:coauthVersionMax="47" xr10:uidLastSave="{00000000-0000-0000-0000-000000000000}"/>
  <bookViews>
    <workbookView xWindow="2985" yWindow="1020" windowWidth="26775" windowHeight="1719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1" l="1"/>
  <c r="Y7" i="1"/>
  <c r="X7" i="1"/>
  <c r="W7" i="1"/>
  <c r="V7" i="1"/>
  <c r="U7" i="1"/>
  <c r="T7" i="1"/>
  <c r="S7" i="1"/>
  <c r="R7" i="1"/>
  <c r="Q7" i="1"/>
  <c r="P7" i="1"/>
  <c r="O7" i="1"/>
  <c r="Z6" i="1"/>
  <c r="Y6" i="1"/>
  <c r="X6" i="1"/>
  <c r="W6" i="1"/>
  <c r="V6" i="1"/>
  <c r="U6" i="1"/>
  <c r="T6" i="1"/>
  <c r="S6" i="1"/>
  <c r="R6" i="1"/>
  <c r="Q6" i="1"/>
  <c r="P6" i="1"/>
  <c r="O6" i="1"/>
  <c r="Z5" i="1"/>
  <c r="Y5" i="1"/>
  <c r="X5" i="1"/>
  <c r="W5" i="1"/>
  <c r="V5" i="1"/>
  <c r="U5" i="1"/>
  <c r="T5" i="1"/>
  <c r="S5" i="1"/>
  <c r="R5" i="1"/>
  <c r="Q5" i="1"/>
  <c r="P5" i="1"/>
  <c r="O5" i="1"/>
  <c r="Z4" i="1"/>
  <c r="Y4" i="1"/>
  <c r="X4" i="1"/>
  <c r="W4" i="1"/>
  <c r="V4" i="1"/>
  <c r="U4" i="1"/>
  <c r="T4" i="1"/>
  <c r="S4" i="1"/>
  <c r="R4" i="1"/>
  <c r="Q4" i="1"/>
  <c r="P4" i="1"/>
  <c r="O4" i="1"/>
  <c r="Z3" i="1"/>
  <c r="Y3" i="1"/>
  <c r="X3" i="1"/>
  <c r="W3" i="1"/>
  <c r="V3" i="1"/>
  <c r="U3" i="1"/>
  <c r="T3" i="1"/>
  <c r="S3" i="1"/>
  <c r="R3" i="1"/>
  <c r="Q3" i="1"/>
  <c r="P3" i="1"/>
  <c r="O3" i="1"/>
  <c r="Z2" i="1"/>
  <c r="Y2" i="1"/>
  <c r="X2" i="1"/>
  <c r="W2" i="1"/>
  <c r="V2" i="1"/>
  <c r="U2" i="1"/>
  <c r="T2" i="1"/>
  <c r="S2" i="1"/>
  <c r="R2" i="1"/>
  <c r="Q2" i="1"/>
  <c r="P2" i="1"/>
  <c r="O2" i="1"/>
  <c r="AC2" i="1" s="1" a="1"/>
  <c r="A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<sst xmlns="http://schemas.openxmlformats.org/spreadsheetml/2006/main" count="66" uniqueCount="34">
  <si>
    <t>AP40 Basecourse Aggregates used for overlay</t>
  </si>
  <si>
    <t>Crushing Resistance</t>
  </si>
  <si>
    <t>H</t>
  </si>
  <si>
    <t>1 per 10,000 m3</t>
  </si>
  <si>
    <t>NZS4407:3.10</t>
  </si>
  <si>
    <t>IANZ report</t>
  </si>
  <si>
    <t>Contractor</t>
  </si>
  <si>
    <t>A</t>
  </si>
  <si>
    <t>I</t>
  </si>
  <si>
    <t>R</t>
  </si>
  <si>
    <t>Particle Size Distribution</t>
  </si>
  <si>
    <t>1 per 1,000 m3</t>
  </si>
  <si>
    <t>NZS4407:3.8.1</t>
  </si>
  <si>
    <t>NZTA M04:2024-Class 2_x000D_
Class 2 in Table 12 for PSD _x000D_
Table 13 for shape control</t>
  </si>
  <si>
    <t xml:space="preserve">Mark out earthwork extents </t>
  </si>
  <si>
    <t xml:space="preserve">Set out and approve extent of earthworks </t>
  </si>
  <si>
    <t>M</t>
  </si>
  <si>
    <t xml:space="preserve">Prior to earthworks </t>
  </si>
  <si>
    <t xml:space="preserve">Visual </t>
  </si>
  <si>
    <t>Site Engineers Approval</t>
  </si>
  <si>
    <t xml:space="preserve">Checksheet </t>
  </si>
  <si>
    <t>Earthworks</t>
  </si>
  <si>
    <t>Cut 150mm rebate at Edge of  seal (EOS) and strip organic material from shoulder</t>
  </si>
  <si>
    <t>As per design drawings</t>
  </si>
  <si>
    <t>Visual / Photo</t>
  </si>
  <si>
    <t>M04 AP40 Placement</t>
  </si>
  <si>
    <t>M04 AP40 Placed in Accordance with Design Drawing and Survey</t>
  </si>
  <si>
    <t>In Accordance with Design Drawing</t>
  </si>
  <si>
    <t>M04 AP40 Compaction</t>
  </si>
  <si>
    <t>Compact in Layers no greater than 150mm.</t>
  </si>
  <si>
    <t>1MDD Test per 50m</t>
  </si>
  <si>
    <t>Nuclear Densometer MDD Test</t>
  </si>
  <si>
    <t>Average of 95% MDD with individual result &gt;/= 92%</t>
  </si>
  <si>
    <t>CHAR(LESS) 10% passing 2.36mm sieve at 130kN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</si>
</sst>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C73"/>
  <sheetViews>
    <sheetView tabSelected="1" workbookViewId="0">
      <selection activeCell="AC2" sqref="AC2"/>
    </sheetView>
  </sheetViews>
  <sheetFormatPr defaultRowHeight="15" customHeight="1" x14ac:dyDescent="0.25"/>
  <cols>
    <col min="1" max="1" width="6.85546875" customWidth="1"/>
    <col min="2" max="2" width="6.140625" customWidth="1"/>
    <col min="3" max="3" width="7.7109375" customWidth="1"/>
    <col min="4" max="4" width="6.5703125" customWidth="1"/>
    <col min="5" max="5" width="7.28515625" customWidth="1"/>
    <col min="6" max="6" width="3.42578125" bestFit="1" customWidth="1"/>
    <col min="7" max="7" width="4.7109375" bestFit="1" customWidth="1"/>
    <col min="8" max="8" width="5.140625" customWidth="1"/>
    <col min="9" max="10" width="5.28515625" customWidth="1"/>
    <col min="11" max="11" width="4.7109375" customWidth="1"/>
    <col min="12" max="12" width="5" customWidth="1"/>
    <col min="13" max="13" width="3.7109375" customWidth="1"/>
    <col min="14" max="14" width="1.42578125" customWidth="1"/>
    <col min="15" max="15" width="8.42578125" customWidth="1"/>
    <col min="16" max="16" width="11.140625" customWidth="1"/>
    <col min="17" max="17" width="8" customWidth="1"/>
    <col min="18" max="18" width="7.5703125" customWidth="1"/>
    <col min="19" max="19" width="7.140625" customWidth="1"/>
    <col min="20" max="20" width="7.28515625" customWidth="1"/>
    <col min="21" max="21" width="7.140625" customWidth="1"/>
    <col min="22" max="22" width="12.28515625" customWidth="1"/>
    <col min="23" max="23" width="17.42578125" customWidth="1"/>
    <col min="29" max="29" width="38.140625" customWidth="1"/>
  </cols>
  <sheetData>
    <row r="1" spans="1:29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9" ht="15" customHeight="1" x14ac:dyDescent="0.25">
      <c r="A2">
        <v>1</v>
      </c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t="s">
        <v>33</v>
      </c>
      <c r="H2" t="s">
        <v>5</v>
      </c>
      <c r="I2" t="s">
        <v>6</v>
      </c>
      <c r="K2" t="s">
        <v>7</v>
      </c>
      <c r="L2" t="s">
        <v>8</v>
      </c>
      <c r="M2" t="s">
        <v>9</v>
      </c>
      <c r="O2" t="str">
        <f>A2&amp;" - "&amp;B2</f>
        <v>1 - AP40 Basecourse Aggregates used for overlay</v>
      </c>
      <c r="P2" t="str">
        <f>"Detail of Activity / Test - "&amp;C2</f>
        <v>Detail of Activity / Test - Crushing Resistance</v>
      </c>
      <c r="Q2" t="str">
        <f>"Action (Hold, Monitor, Witness) - "&amp;D2</f>
        <v>Action (Hold, Monitor, Witness) - H</v>
      </c>
      <c r="R2" t="str">
        <f>"Minimum Test Frequency (Lot =  1 day’s production or 1,500m2) - "&amp;E2</f>
        <v>Minimum Test Frequency (Lot =  1 day’s production or 1,500m2) - 1 per 10,000 m3</v>
      </c>
      <c r="S2" t="str">
        <f>"Inspection / Test method - "&amp;F2</f>
        <v>Inspection / Test method - NZS4407:3.10</v>
      </c>
      <c r="T2" t="str">
        <f>"Acceptance Criteria - "&amp;G2</f>
        <v>Acceptance Criteria - CHAR(LESS) 10% passing 2.36mm sieve at 130kN</v>
      </c>
      <c r="U2" t="str">
        <f>"Record documents (QCP - Quality Control Portal) - "&amp;H2</f>
        <v>Record documents (QCP - Quality Control Portal) - IANZ report</v>
      </c>
      <c r="V2" t="str">
        <f>"Responsibility - "&amp;I2</f>
        <v>Responsibility - Contractor</v>
      </c>
      <c r="W2" t="str">
        <f>"Project Specific Notes / Instructions - "&amp;J2</f>
        <v xml:space="preserve">Project Specific Notes / Instructions - </v>
      </c>
      <c r="X2" t="str">
        <f>"QA / Site Engineer - "&amp;K2</f>
        <v>QA / Site Engineer - A</v>
      </c>
      <c r="Y2" t="str">
        <f>"Eng. Rep / NZTA - "&amp;L2</f>
        <v>Eng. Rep / NZTA - I</v>
      </c>
      <c r="Z2" t="str">
        <f>"Contractor - "&amp;M2</f>
        <v>Contractor - R</v>
      </c>
      <c r="AC2" t="str" cm="1">
        <f t="array" ref="AC2:AC73">_xlfn.FILTERXML("&lt;t&gt;&lt;s&gt;"&amp;_xlfn.TEXTJOIN("&lt;/s&gt;&lt;s&gt;",,O2:Z40)&amp;"&lt;/s&gt;&lt;/t&gt;","//s")</f>
        <v>1 - AP40 Basecourse Aggregates used for overlay</v>
      </c>
    </row>
    <row r="3" spans="1:29" ht="15" customHeight="1" x14ac:dyDescent="0.25">
      <c r="A3">
        <v>1.01</v>
      </c>
      <c r="B3" t="s">
        <v>0</v>
      </c>
      <c r="C3" s="1" t="s">
        <v>10</v>
      </c>
      <c r="D3" s="1" t="s">
        <v>2</v>
      </c>
      <c r="E3" s="1" t="s">
        <v>11</v>
      </c>
      <c r="F3" s="1" t="s">
        <v>12</v>
      </c>
      <c r="G3" s="1" t="s">
        <v>13</v>
      </c>
      <c r="H3" t="s">
        <v>5</v>
      </c>
      <c r="I3" t="s">
        <v>6</v>
      </c>
      <c r="K3" t="s">
        <v>7</v>
      </c>
      <c r="L3" t="s">
        <v>8</v>
      </c>
      <c r="M3" t="s">
        <v>9</v>
      </c>
      <c r="O3" t="str">
        <f t="shared" ref="O3:O7" si="0">A3&amp;" - "&amp;B3</f>
        <v>1.01 - AP40 Basecourse Aggregates used for overlay</v>
      </c>
      <c r="P3" t="str">
        <f t="shared" ref="P3:P7" si="1">"Detail of Activity / Test - "&amp;C3</f>
        <v>Detail of Activity / Test - Particle Size Distribution</v>
      </c>
      <c r="Q3" t="str">
        <f t="shared" ref="Q3:Q7" si="2">"Action (Hold, Monitor, Witness) - "&amp;D3</f>
        <v>Action (Hold, Monitor, Witness) - H</v>
      </c>
      <c r="R3" t="str">
        <f t="shared" ref="R3:R7" si="3">"Minimum Test Frequency (Lot =  1 day’s production or 1,500m2) - "&amp;E3</f>
        <v>Minimum Test Frequency (Lot =  1 day’s production or 1,500m2) - 1 per 1,000 m3</v>
      </c>
      <c r="S3" t="str">
        <f t="shared" ref="S3:S7" si="4">"Inspection / Test method - "&amp;F3</f>
        <v>Inspection / Test method - NZS4407:3.8.1</v>
      </c>
      <c r="T3" t="str">
        <f t="shared" ref="T3:T7" si="5">"Acceptance Criteria - "&amp;G3</f>
        <v>Acceptance Criteria - NZTA M04:2024-Class 2_x000D_
Class 2 in Table 12 for PSD _x000D_
Table 13 for shape control</v>
      </c>
      <c r="U3" t="str">
        <f t="shared" ref="U3:U7" si="6">"Record documents (QCP - Quality Control Portal) - "&amp;H3</f>
        <v>Record documents (QCP - Quality Control Portal) - IANZ report</v>
      </c>
      <c r="V3" t="str">
        <f t="shared" ref="V3:V7" si="7">"Responsibility - "&amp;I3</f>
        <v>Responsibility - Contractor</v>
      </c>
      <c r="W3" t="str">
        <f t="shared" ref="W3:W7" si="8">"Project Specific Notes / Instructions - "&amp;J3</f>
        <v xml:space="preserve">Project Specific Notes / Instructions - </v>
      </c>
      <c r="X3" t="str">
        <f t="shared" ref="X3:X7" si="9">"QA / Site Engineer - "&amp;K3</f>
        <v>QA / Site Engineer - A</v>
      </c>
      <c r="Y3" t="str">
        <f t="shared" ref="Y3:Y7" si="10">"Eng. Rep / NZTA - "&amp;L3</f>
        <v>Eng. Rep / NZTA - I</v>
      </c>
      <c r="Z3" t="str">
        <f t="shared" ref="Z3:Z7" si="11">"Contractor - "&amp;M3</f>
        <v>Contractor - R</v>
      </c>
      <c r="AC3" t="str">
        <v>Detail of Activity / Test - Crushing Resistance</v>
      </c>
    </row>
    <row r="4" spans="1:29" ht="15" customHeight="1" x14ac:dyDescent="0.25">
      <c r="A4">
        <v>2.0099999999999998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t="s">
        <v>19</v>
      </c>
      <c r="H4" t="s">
        <v>20</v>
      </c>
      <c r="I4" t="s">
        <v>6</v>
      </c>
      <c r="K4" t="s">
        <v>7</v>
      </c>
      <c r="L4" t="s">
        <v>8</v>
      </c>
      <c r="M4" t="s">
        <v>9</v>
      </c>
      <c r="O4" t="str">
        <f t="shared" si="0"/>
        <v xml:space="preserve">2.01 - Mark out earthwork extents </v>
      </c>
      <c r="P4" t="str">
        <f t="shared" si="1"/>
        <v xml:space="preserve">Detail of Activity / Test - Set out and approve extent of earthworks </v>
      </c>
      <c r="Q4" t="str">
        <f t="shared" si="2"/>
        <v>Action (Hold, Monitor, Witness) - M</v>
      </c>
      <c r="R4" t="str">
        <f t="shared" si="3"/>
        <v xml:space="preserve">Minimum Test Frequency (Lot =  1 day’s production or 1,500m2) - Prior to earthworks </v>
      </c>
      <c r="S4" t="str">
        <f t="shared" si="4"/>
        <v xml:space="preserve">Inspection / Test method - Visual </v>
      </c>
      <c r="T4" t="str">
        <f t="shared" si="5"/>
        <v>Acceptance Criteria - Site Engineers Approval</v>
      </c>
      <c r="U4" t="str">
        <f t="shared" si="6"/>
        <v xml:space="preserve">Record documents (QCP - Quality Control Portal) - Checksheet </v>
      </c>
      <c r="V4" t="str">
        <f t="shared" si="7"/>
        <v>Responsibility - Contractor</v>
      </c>
      <c r="W4" t="str">
        <f t="shared" si="8"/>
        <v xml:space="preserve">Project Specific Notes / Instructions - </v>
      </c>
      <c r="X4" t="str">
        <f t="shared" si="9"/>
        <v>QA / Site Engineer - A</v>
      </c>
      <c r="Y4" t="str">
        <f t="shared" si="10"/>
        <v>Eng. Rep / NZTA - I</v>
      </c>
      <c r="Z4" t="str">
        <f t="shared" si="11"/>
        <v>Contractor - R</v>
      </c>
      <c r="AC4" t="str">
        <v>Action (Hold, Monitor, Witness) - H</v>
      </c>
    </row>
    <row r="5" spans="1:29" ht="15" customHeight="1" x14ac:dyDescent="0.25">
      <c r="A5" s="1">
        <v>2.02</v>
      </c>
      <c r="B5" t="s">
        <v>21</v>
      </c>
      <c r="C5" s="1" t="s">
        <v>22</v>
      </c>
      <c r="D5" s="1" t="s">
        <v>16</v>
      </c>
      <c r="E5" s="1" t="s">
        <v>23</v>
      </c>
      <c r="F5" s="1" t="s">
        <v>24</v>
      </c>
      <c r="G5" t="s">
        <v>19</v>
      </c>
      <c r="H5" t="s">
        <v>20</v>
      </c>
      <c r="I5" t="s">
        <v>6</v>
      </c>
      <c r="K5" t="s">
        <v>7</v>
      </c>
      <c r="L5" t="s">
        <v>8</v>
      </c>
      <c r="M5" t="s">
        <v>9</v>
      </c>
      <c r="O5" t="str">
        <f t="shared" si="0"/>
        <v>2.02 - Earthworks</v>
      </c>
      <c r="P5" t="str">
        <f t="shared" si="1"/>
        <v>Detail of Activity / Test - Cut 150mm rebate at Edge of  seal (EOS) and strip organic material from shoulder</v>
      </c>
      <c r="Q5" t="str">
        <f t="shared" si="2"/>
        <v>Action (Hold, Monitor, Witness) - M</v>
      </c>
      <c r="R5" t="str">
        <f t="shared" si="3"/>
        <v>Minimum Test Frequency (Lot =  1 day’s production or 1,500m2) - As per design drawings</v>
      </c>
      <c r="S5" t="str">
        <f t="shared" si="4"/>
        <v>Inspection / Test method - Visual / Photo</v>
      </c>
      <c r="T5" t="str">
        <f t="shared" si="5"/>
        <v>Acceptance Criteria - Site Engineers Approval</v>
      </c>
      <c r="U5" t="str">
        <f t="shared" si="6"/>
        <v xml:space="preserve">Record documents (QCP - Quality Control Portal) - Checksheet </v>
      </c>
      <c r="V5" t="str">
        <f t="shared" si="7"/>
        <v>Responsibility - Contractor</v>
      </c>
      <c r="W5" t="str">
        <f t="shared" si="8"/>
        <v xml:space="preserve">Project Specific Notes / Instructions - </v>
      </c>
      <c r="X5" t="str">
        <f t="shared" si="9"/>
        <v>QA / Site Engineer - A</v>
      </c>
      <c r="Y5" t="str">
        <f t="shared" si="10"/>
        <v>Eng. Rep / NZTA - I</v>
      </c>
      <c r="Z5" t="str">
        <f t="shared" si="11"/>
        <v>Contractor - R</v>
      </c>
      <c r="AC5" t="str">
        <v>Minimum Test Frequency (Lot =  1 day’s production or 1,500m2) - 1 per 10,000 m3</v>
      </c>
    </row>
    <row r="6" spans="1:29" ht="15" customHeight="1" x14ac:dyDescent="0.25">
      <c r="A6">
        <v>2.0299999999999998</v>
      </c>
      <c r="B6" t="s">
        <v>25</v>
      </c>
      <c r="C6" s="1" t="s">
        <v>26</v>
      </c>
      <c r="D6" s="1" t="s">
        <v>16</v>
      </c>
      <c r="E6" t="s">
        <v>23</v>
      </c>
      <c r="F6" s="1" t="s">
        <v>24</v>
      </c>
      <c r="G6" t="s">
        <v>27</v>
      </c>
      <c r="H6" t="s">
        <v>20</v>
      </c>
      <c r="I6" t="s">
        <v>6</v>
      </c>
      <c r="K6" t="s">
        <v>7</v>
      </c>
      <c r="L6" t="s">
        <v>8</v>
      </c>
      <c r="M6" t="s">
        <v>9</v>
      </c>
      <c r="O6" t="str">
        <f t="shared" si="0"/>
        <v>2.03 - M04 AP40 Placement</v>
      </c>
      <c r="P6" t="str">
        <f t="shared" si="1"/>
        <v>Detail of Activity / Test - M04 AP40 Placed in Accordance with Design Drawing and Survey</v>
      </c>
      <c r="Q6" t="str">
        <f t="shared" si="2"/>
        <v>Action (Hold, Monitor, Witness) - M</v>
      </c>
      <c r="R6" t="str">
        <f t="shared" si="3"/>
        <v>Minimum Test Frequency (Lot =  1 day’s production or 1,500m2) - As per design drawings</v>
      </c>
      <c r="S6" t="str">
        <f t="shared" si="4"/>
        <v>Inspection / Test method - Visual / Photo</v>
      </c>
      <c r="T6" t="str">
        <f t="shared" si="5"/>
        <v>Acceptance Criteria - In Accordance with Design Drawing</v>
      </c>
      <c r="U6" t="str">
        <f t="shared" si="6"/>
        <v xml:space="preserve">Record documents (QCP - Quality Control Portal) - Checksheet </v>
      </c>
      <c r="V6" t="str">
        <f t="shared" si="7"/>
        <v>Responsibility - Contractor</v>
      </c>
      <c r="W6" t="str">
        <f t="shared" si="8"/>
        <v xml:space="preserve">Project Specific Notes / Instructions - </v>
      </c>
      <c r="X6" t="str">
        <f t="shared" si="9"/>
        <v>QA / Site Engineer - A</v>
      </c>
      <c r="Y6" t="str">
        <f t="shared" si="10"/>
        <v>Eng. Rep / NZTA - I</v>
      </c>
      <c r="Z6" t="str">
        <f t="shared" si="11"/>
        <v>Contractor - R</v>
      </c>
      <c r="AC6" t="str">
        <v>Inspection / Test method - NZS4407:3.10</v>
      </c>
    </row>
    <row r="7" spans="1:29" ht="15" customHeight="1" x14ac:dyDescent="0.25">
      <c r="A7">
        <v>2.04</v>
      </c>
      <c r="B7" s="1" t="s">
        <v>28</v>
      </c>
      <c r="C7" s="1" t="s">
        <v>29</v>
      </c>
      <c r="D7" s="1" t="s">
        <v>2</v>
      </c>
      <c r="E7" t="s">
        <v>30</v>
      </c>
      <c r="F7" t="s">
        <v>31</v>
      </c>
      <c r="G7" t="s">
        <v>32</v>
      </c>
      <c r="H7" t="s">
        <v>5</v>
      </c>
      <c r="I7" t="s">
        <v>6</v>
      </c>
      <c r="K7" t="s">
        <v>7</v>
      </c>
      <c r="L7" t="s">
        <v>8</v>
      </c>
      <c r="M7" t="s">
        <v>9</v>
      </c>
      <c r="O7" t="str">
        <f t="shared" si="0"/>
        <v>2.04 - M04 AP40 Compaction</v>
      </c>
      <c r="P7" t="str">
        <f t="shared" si="1"/>
        <v>Detail of Activity / Test - Compact in Layers no greater than 150mm.</v>
      </c>
      <c r="Q7" t="str">
        <f t="shared" si="2"/>
        <v>Action (Hold, Monitor, Witness) - H</v>
      </c>
      <c r="R7" t="str">
        <f t="shared" si="3"/>
        <v>Minimum Test Frequency (Lot =  1 day’s production or 1,500m2) - 1MDD Test per 50m</v>
      </c>
      <c r="S7" t="str">
        <f t="shared" si="4"/>
        <v>Inspection / Test method - Nuclear Densometer MDD Test</v>
      </c>
      <c r="T7" t="str">
        <f t="shared" si="5"/>
        <v>Acceptance Criteria - Average of 95% MDD with individual result &gt;/= 92%</v>
      </c>
      <c r="U7" t="str">
        <f t="shared" si="6"/>
        <v>Record documents (QCP - Quality Control Portal) - IANZ report</v>
      </c>
      <c r="V7" t="str">
        <f t="shared" si="7"/>
        <v>Responsibility - Contractor</v>
      </c>
      <c r="W7" t="str">
        <f t="shared" si="8"/>
        <v xml:space="preserve">Project Specific Notes / Instructions - </v>
      </c>
      <c r="X7" t="str">
        <f t="shared" si="9"/>
        <v>QA / Site Engineer - A</v>
      </c>
      <c r="Y7" t="str">
        <f t="shared" si="10"/>
        <v>Eng. Rep / NZTA - I</v>
      </c>
      <c r="Z7" t="str">
        <f t="shared" si="11"/>
        <v>Contractor - R</v>
      </c>
      <c r="AC7" t="str">
        <v>Acceptance Criteria - CHAR(LESS) 10% passing 2.36mm sieve at 130kN</v>
      </c>
    </row>
    <row r="8" spans="1:29" ht="15" customHeight="1" x14ac:dyDescent="0.25">
      <c r="C8" s="1"/>
      <c r="E8" s="1"/>
      <c r="F8" s="1"/>
      <c r="AC8" t="str">
        <v>Record documents (QCP - Quality Control Portal) - IANZ report</v>
      </c>
    </row>
    <row r="9" spans="1:29" ht="15" customHeight="1" x14ac:dyDescent="0.25">
      <c r="C9" s="1"/>
      <c r="E9" s="1"/>
      <c r="F9" s="1"/>
      <c r="AC9" t="str">
        <v>Responsibility - Contractor</v>
      </c>
    </row>
    <row r="10" spans="1:29" ht="15" customHeight="1" x14ac:dyDescent="0.25">
      <c r="C10" s="1"/>
      <c r="D10" s="1"/>
      <c r="E10" s="1"/>
      <c r="F10" s="1"/>
      <c r="AC10" t="str">
        <v>Project Specific Notes / Instructions -</v>
      </c>
    </row>
    <row r="11" spans="1:29" ht="15" customHeight="1" x14ac:dyDescent="0.25">
      <c r="C11" s="1"/>
      <c r="E11" s="1"/>
      <c r="F11" s="1"/>
      <c r="AC11" t="str">
        <v>QA / Site Engineer - A</v>
      </c>
    </row>
    <row r="12" spans="1:29" ht="15" customHeight="1" x14ac:dyDescent="0.25">
      <c r="C12" s="1"/>
      <c r="AC12" t="str">
        <v>Eng. Rep / NZTA - I</v>
      </c>
    </row>
    <row r="13" spans="1:29" ht="15" customHeight="1" x14ac:dyDescent="0.25">
      <c r="F13" s="1"/>
      <c r="AC13" t="str">
        <v>Contractor - R</v>
      </c>
    </row>
    <row r="14" spans="1:29" ht="15" customHeight="1" x14ac:dyDescent="0.25">
      <c r="AC14" t="str">
        <v>1.01 - AP40 Basecourse Aggregates used for overlay</v>
      </c>
    </row>
    <row r="15" spans="1:29" ht="15" customHeight="1" x14ac:dyDescent="0.25">
      <c r="AC15" t="str">
        <v>Detail of Activity / Test - Particle Size Distribution</v>
      </c>
    </row>
    <row r="16" spans="1:29" ht="15" customHeight="1" x14ac:dyDescent="0.25">
      <c r="AC16" t="str">
        <v>Action (Hold, Monitor, Witness) - H</v>
      </c>
    </row>
    <row r="17" spans="3:29" ht="15" customHeight="1" x14ac:dyDescent="0.25">
      <c r="AC17" t="str">
        <v>Minimum Test Frequency (Lot =  1 day’s production or 1,500m2) - 1 per 1,000 m3</v>
      </c>
    </row>
    <row r="18" spans="3:29" ht="15" customHeight="1" x14ac:dyDescent="0.25">
      <c r="AC18" t="str">
        <v>Inspection / Test method - NZS4407:3.8.1</v>
      </c>
    </row>
    <row r="19" spans="3:29" ht="15" customHeight="1" x14ac:dyDescent="0.25">
      <c r="AC19" t="str">
        <v>Acceptance Criteria - NZTA M04:2024-Class 2
Class 2 in Table 12 for PSD 
Table 13 for shape control</v>
      </c>
    </row>
    <row r="20" spans="3:29" ht="15" customHeight="1" x14ac:dyDescent="0.25">
      <c r="C20" s="1"/>
      <c r="AC20" t="str">
        <v>Record documents (QCP - Quality Control Portal) - IANZ report</v>
      </c>
    </row>
    <row r="21" spans="3:29" ht="15" customHeight="1" x14ac:dyDescent="0.25">
      <c r="C21" s="1"/>
      <c r="F21" s="1"/>
      <c r="AC21" t="str">
        <v>Responsibility - Contractor</v>
      </c>
    </row>
    <row r="22" spans="3:29" ht="15" customHeight="1" x14ac:dyDescent="0.25">
      <c r="F22" s="1"/>
      <c r="AC22" t="str">
        <v>Project Specific Notes / Instructions -</v>
      </c>
    </row>
    <row r="23" spans="3:29" ht="15" customHeight="1" x14ac:dyDescent="0.25">
      <c r="AC23" t="str">
        <v>QA / Site Engineer - A</v>
      </c>
    </row>
    <row r="24" spans="3:29" ht="15" customHeight="1" x14ac:dyDescent="0.25">
      <c r="AC24" t="str">
        <v>Eng. Rep / NZTA - I</v>
      </c>
    </row>
    <row r="25" spans="3:29" ht="15" customHeight="1" x14ac:dyDescent="0.25">
      <c r="AC25" t="str">
        <v>Contractor - R</v>
      </c>
    </row>
    <row r="26" spans="3:29" ht="15" customHeight="1" x14ac:dyDescent="0.25">
      <c r="AC26" t="str">
        <v>2.01 - Mark out earthwork extents</v>
      </c>
    </row>
    <row r="27" spans="3:29" ht="15" customHeight="1" x14ac:dyDescent="0.25">
      <c r="AC27" t="str">
        <v>Detail of Activity / Test - Set out and approve extent of earthworks</v>
      </c>
    </row>
    <row r="28" spans="3:29" ht="15" customHeight="1" x14ac:dyDescent="0.25">
      <c r="AC28" t="str">
        <v>Action (Hold, Monitor, Witness) - M</v>
      </c>
    </row>
    <row r="29" spans="3:29" ht="15" customHeight="1" x14ac:dyDescent="0.25">
      <c r="AC29" t="str">
        <v>Minimum Test Frequency (Lot =  1 day’s production or 1,500m2) - Prior to earthworks</v>
      </c>
    </row>
    <row r="30" spans="3:29" ht="15" customHeight="1" x14ac:dyDescent="0.25">
      <c r="AC30" t="str">
        <v>Inspection / Test method - Visual</v>
      </c>
    </row>
    <row r="31" spans="3:29" ht="15" customHeight="1" x14ac:dyDescent="0.25">
      <c r="AC31" t="str">
        <v>Acceptance Criteria - Site Engineers Approval</v>
      </c>
    </row>
    <row r="32" spans="3:29" ht="15" customHeight="1" x14ac:dyDescent="0.25">
      <c r="AC32" t="str">
        <v>Record documents (QCP - Quality Control Portal) - Checksheet</v>
      </c>
    </row>
    <row r="33" spans="29:29" ht="15" customHeight="1" x14ac:dyDescent="0.25">
      <c r="AC33" t="str">
        <v>Responsibility - Contractor</v>
      </c>
    </row>
    <row r="34" spans="29:29" ht="15" customHeight="1" x14ac:dyDescent="0.25">
      <c r="AC34" t="str">
        <v>Project Specific Notes / Instructions -</v>
      </c>
    </row>
    <row r="35" spans="29:29" ht="15" customHeight="1" x14ac:dyDescent="0.25">
      <c r="AC35" t="str">
        <v>QA / Site Engineer - A</v>
      </c>
    </row>
    <row r="36" spans="29:29" ht="15" customHeight="1" x14ac:dyDescent="0.25">
      <c r="AC36" t="str">
        <v>Eng. Rep / NZTA - I</v>
      </c>
    </row>
    <row r="37" spans="29:29" ht="15" customHeight="1" x14ac:dyDescent="0.25">
      <c r="AC37" t="str">
        <v>Contractor - R</v>
      </c>
    </row>
    <row r="38" spans="29:29" ht="15" customHeight="1" x14ac:dyDescent="0.25">
      <c r="AC38" t="str">
        <v>2.02 - Earthworks</v>
      </c>
    </row>
    <row r="39" spans="29:29" ht="15" customHeight="1" x14ac:dyDescent="0.25">
      <c r="AC39" t="str">
        <v>Detail of Activity / Test - Cut 150mm rebate at Edge of  seal (EOS) and strip organic material from shoulder</v>
      </c>
    </row>
    <row r="40" spans="29:29" ht="15" customHeight="1" x14ac:dyDescent="0.25">
      <c r="AC40" t="str">
        <v>Action (Hold, Monitor, Witness) - M</v>
      </c>
    </row>
    <row r="41" spans="29:29" ht="15" customHeight="1" x14ac:dyDescent="0.25">
      <c r="AC41" t="str">
        <v>Minimum Test Frequency (Lot =  1 day’s production or 1,500m2) - As per design drawings</v>
      </c>
    </row>
    <row r="42" spans="29:29" ht="15" customHeight="1" x14ac:dyDescent="0.25">
      <c r="AC42" t="str">
        <v>Inspection / Test method - Visual / Photo</v>
      </c>
    </row>
    <row r="43" spans="29:29" ht="15" customHeight="1" x14ac:dyDescent="0.25">
      <c r="AC43" t="str">
        <v>Acceptance Criteria - Site Engineers Approval</v>
      </c>
    </row>
    <row r="44" spans="29:29" ht="15" customHeight="1" x14ac:dyDescent="0.25">
      <c r="AC44" t="str">
        <v>Record documents (QCP - Quality Control Portal) - Checksheet</v>
      </c>
    </row>
    <row r="45" spans="29:29" ht="15" customHeight="1" x14ac:dyDescent="0.25">
      <c r="AC45" t="str">
        <v>Responsibility - Contractor</v>
      </c>
    </row>
    <row r="46" spans="29:29" ht="15" customHeight="1" x14ac:dyDescent="0.25">
      <c r="AC46" t="str">
        <v>Project Specific Notes / Instructions -</v>
      </c>
    </row>
    <row r="47" spans="29:29" ht="15" customHeight="1" x14ac:dyDescent="0.25">
      <c r="AC47" t="str">
        <v>QA / Site Engineer - A</v>
      </c>
    </row>
    <row r="48" spans="29:29" ht="15" customHeight="1" x14ac:dyDescent="0.25">
      <c r="AC48" t="str">
        <v>Eng. Rep / NZTA - I</v>
      </c>
    </row>
    <row r="49" spans="29:29" ht="15" customHeight="1" x14ac:dyDescent="0.25">
      <c r="AC49" t="str">
        <v>Contractor - R</v>
      </c>
    </row>
    <row r="50" spans="29:29" ht="15" customHeight="1" x14ac:dyDescent="0.25">
      <c r="AC50" t="str">
        <v>2.03 - M04 AP40 Placement</v>
      </c>
    </row>
    <row r="51" spans="29:29" ht="15" customHeight="1" x14ac:dyDescent="0.25">
      <c r="AC51" t="str">
        <v>Detail of Activity / Test - M04 AP40 Placed in Accordance with Design Drawing and Survey</v>
      </c>
    </row>
    <row r="52" spans="29:29" ht="15" customHeight="1" x14ac:dyDescent="0.25">
      <c r="AC52" t="str">
        <v>Action (Hold, Monitor, Witness) - M</v>
      </c>
    </row>
    <row r="53" spans="29:29" ht="15" customHeight="1" x14ac:dyDescent="0.25">
      <c r="AC53" t="str">
        <v>Minimum Test Frequency (Lot =  1 day’s production or 1,500m2) - As per design drawings</v>
      </c>
    </row>
    <row r="54" spans="29:29" ht="15" customHeight="1" x14ac:dyDescent="0.25">
      <c r="AC54" t="str">
        <v>Inspection / Test method - Visual / Photo</v>
      </c>
    </row>
    <row r="55" spans="29:29" ht="15" customHeight="1" x14ac:dyDescent="0.25">
      <c r="AC55" t="str">
        <v>Acceptance Criteria - In Accordance with Design Drawing</v>
      </c>
    </row>
    <row r="56" spans="29:29" ht="15" customHeight="1" x14ac:dyDescent="0.25">
      <c r="AC56" t="str">
        <v>Record documents (QCP - Quality Control Portal) - Checksheet</v>
      </c>
    </row>
    <row r="57" spans="29:29" ht="15" customHeight="1" x14ac:dyDescent="0.25">
      <c r="AC57" t="str">
        <v>Responsibility - Contractor</v>
      </c>
    </row>
    <row r="58" spans="29:29" ht="15" customHeight="1" x14ac:dyDescent="0.25">
      <c r="AC58" t="str">
        <v>Project Specific Notes / Instructions -</v>
      </c>
    </row>
    <row r="59" spans="29:29" ht="15" customHeight="1" x14ac:dyDescent="0.25">
      <c r="AC59" t="str">
        <v>QA / Site Engineer - A</v>
      </c>
    </row>
    <row r="60" spans="29:29" ht="15" customHeight="1" x14ac:dyDescent="0.25">
      <c r="AC60" t="str">
        <v>Eng. Rep / NZTA - I</v>
      </c>
    </row>
    <row r="61" spans="29:29" ht="15" customHeight="1" x14ac:dyDescent="0.25">
      <c r="AC61" t="str">
        <v>Contractor - R</v>
      </c>
    </row>
    <row r="62" spans="29:29" ht="15" customHeight="1" x14ac:dyDescent="0.25">
      <c r="AC62" t="str">
        <v>2.04 - M04 AP40 Compaction</v>
      </c>
    </row>
    <row r="63" spans="29:29" ht="15" customHeight="1" x14ac:dyDescent="0.25">
      <c r="AC63" t="str">
        <v>Detail of Activity / Test - Compact in Layers no greater than 150mm.</v>
      </c>
    </row>
    <row r="64" spans="29:29" ht="15" customHeight="1" x14ac:dyDescent="0.25">
      <c r="AC64" t="str">
        <v>Action (Hold, Monitor, Witness) - H</v>
      </c>
    </row>
    <row r="65" spans="29:29" ht="15" customHeight="1" x14ac:dyDescent="0.25">
      <c r="AC65" t="str">
        <v>Minimum Test Frequency (Lot =  1 day’s production or 1,500m2) - 1MDD Test per 50m</v>
      </c>
    </row>
    <row r="66" spans="29:29" ht="15" customHeight="1" x14ac:dyDescent="0.25">
      <c r="AC66" t="str">
        <v>Inspection / Test method - Nuclear Densometer MDD Test</v>
      </c>
    </row>
    <row r="67" spans="29:29" ht="15" customHeight="1" x14ac:dyDescent="0.25">
      <c r="AC67" t="str">
        <v>Acceptance Criteria - Average of 95% MDD with individual result &gt;/= 92%</v>
      </c>
    </row>
    <row r="68" spans="29:29" ht="15" customHeight="1" x14ac:dyDescent="0.25">
      <c r="AC68" t="str">
        <v>Record documents (QCP - Quality Control Portal) - IANZ report</v>
      </c>
    </row>
    <row r="69" spans="29:29" ht="15" customHeight="1" x14ac:dyDescent="0.25">
      <c r="AC69" t="str">
        <v>Responsibility - Contractor</v>
      </c>
    </row>
    <row r="70" spans="29:29" ht="15" customHeight="1" x14ac:dyDescent="0.25">
      <c r="AC70" t="str">
        <v>Project Specific Notes / Instructions -</v>
      </c>
    </row>
    <row r="71" spans="29:29" ht="15" customHeight="1" x14ac:dyDescent="0.25">
      <c r="AC71" t="str">
        <v>QA / Site Engineer - A</v>
      </c>
    </row>
    <row r="72" spans="29:29" ht="15" customHeight="1" x14ac:dyDescent="0.25">
      <c r="AC72" t="str">
        <v>Eng. Rep / NZTA - I</v>
      </c>
    </row>
    <row r="73" spans="29:29" ht="15" customHeight="1" x14ac:dyDescent="0.25">
      <c r="AC73" t="str">
        <v>Contractor - 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2024-11-20T01:03:45Z</dcterms:modified>
</cp:coreProperties>
</file>