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005984\Downloads\"/>
    </mc:Choice>
  </mc:AlternateContent>
  <xr:revisionPtr revIDLastSave="0" documentId="8_{637D7C33-C7AC-400A-A2B8-700FD60F45F7}" xr6:coauthVersionLast="47" xr6:coauthVersionMax="47" xr10:uidLastSave="{00000000-0000-0000-0000-000000000000}"/>
  <bookViews>
    <workbookView xWindow="28680" yWindow="-120" windowWidth="25440" windowHeight="15390" tabRatio="723" xr2:uid="{A625FC4D-279C-4908-A32D-58C98960B3F5}"/>
  </bookViews>
  <sheets>
    <sheet name="24.25 CHIP Master Programme (2)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'24.25 CHIP Master Programme (2)'!$A$1:$O$94</definedName>
    <definedName name="BinderList">[1]Tables!$B$58:$B$78</definedName>
    <definedName name="Pal_Workbook_GUID" hidden="1">"4SRQTWC6WAZERSDNK4EMQ78U"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alTypeList">[2]Tables!$B$8:$B$30</definedName>
    <definedName name="StkPileList">'[3]Stockpile Table'!$A$6:$A$36</definedName>
    <definedName name="Table11">[4]!Table[#Data]</definedName>
    <definedName name="Validation_RoadName">'[5]LookUp Tables'!$C$76:$C$134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1" i="4" l="1"/>
  <c r="M91" i="4"/>
  <c r="G86" i="4"/>
  <c r="L86" i="4" s="1"/>
  <c r="O86" i="4" s="1"/>
  <c r="G85" i="4"/>
  <c r="L85" i="4" s="1"/>
  <c r="O85" i="4" s="1"/>
  <c r="G84" i="4"/>
  <c r="L84" i="4" s="1"/>
  <c r="O84" i="4" s="1"/>
  <c r="J83" i="4"/>
  <c r="G83" i="4"/>
  <c r="L83" i="4" s="1"/>
  <c r="O83" i="4" s="1"/>
  <c r="J82" i="4"/>
  <c r="G82" i="4"/>
  <c r="L82" i="4" s="1"/>
  <c r="O82" i="4" s="1"/>
  <c r="G81" i="4"/>
  <c r="L81" i="4" s="1"/>
  <c r="O81" i="4" s="1"/>
  <c r="G80" i="4"/>
  <c r="L80" i="4" s="1"/>
  <c r="O80" i="4" s="1"/>
  <c r="G78" i="4"/>
  <c r="L78" i="4" s="1"/>
  <c r="O78" i="4" s="1"/>
  <c r="G77" i="4"/>
  <c r="L77" i="4" s="1"/>
  <c r="O77" i="4" s="1"/>
  <c r="J76" i="4"/>
  <c r="G76" i="4"/>
  <c r="L76" i="4" s="1"/>
  <c r="O76" i="4" s="1"/>
  <c r="G75" i="4"/>
  <c r="L75" i="4" s="1"/>
  <c r="O75" i="4" s="1"/>
  <c r="G74" i="4"/>
  <c r="L74" i="4" s="1"/>
  <c r="O74" i="4" s="1"/>
  <c r="G73" i="4"/>
  <c r="L73" i="4" s="1"/>
  <c r="O73" i="4" s="1"/>
  <c r="G72" i="4"/>
  <c r="L72" i="4" s="1"/>
  <c r="O72" i="4" s="1"/>
  <c r="G71" i="4"/>
  <c r="L71" i="4" s="1"/>
  <c r="O71" i="4" s="1"/>
  <c r="G70" i="4"/>
  <c r="L70" i="4" s="1"/>
  <c r="O70" i="4" s="1"/>
  <c r="G69" i="4"/>
  <c r="L69" i="4" s="1"/>
  <c r="O69" i="4" s="1"/>
  <c r="G68" i="4"/>
  <c r="L68" i="4" s="1"/>
  <c r="O68" i="4" s="1"/>
  <c r="G67" i="4"/>
  <c r="L67" i="4" s="1"/>
  <c r="O67" i="4" s="1"/>
  <c r="G66" i="4"/>
  <c r="L66" i="4" s="1"/>
  <c r="O66" i="4" s="1"/>
  <c r="G65" i="4"/>
  <c r="L65" i="4" s="1"/>
  <c r="O65" i="4" s="1"/>
  <c r="J64" i="4"/>
  <c r="G64" i="4"/>
  <c r="L64" i="4" s="1"/>
  <c r="O64" i="4" s="1"/>
  <c r="G63" i="4"/>
  <c r="L63" i="4" s="1"/>
  <c r="O63" i="4" s="1"/>
  <c r="G62" i="4"/>
  <c r="L62" i="4" s="1"/>
  <c r="O62" i="4" s="1"/>
  <c r="G61" i="4"/>
  <c r="L61" i="4" s="1"/>
  <c r="O61" i="4" s="1"/>
  <c r="G60" i="4"/>
  <c r="L60" i="4" s="1"/>
  <c r="O60" i="4" s="1"/>
  <c r="J59" i="4"/>
  <c r="G59" i="4"/>
  <c r="L59" i="4" s="1"/>
  <c r="O59" i="4" s="1"/>
  <c r="J58" i="4"/>
  <c r="G58" i="4"/>
  <c r="L58" i="4" s="1"/>
  <c r="O58" i="4" s="1"/>
  <c r="G57" i="4"/>
  <c r="L57" i="4" s="1"/>
  <c r="O57" i="4" s="1"/>
  <c r="G56" i="4"/>
  <c r="L56" i="4" s="1"/>
  <c r="O56" i="4" s="1"/>
  <c r="G55" i="4"/>
  <c r="L55" i="4" s="1"/>
  <c r="O55" i="4" s="1"/>
  <c r="G54" i="4"/>
  <c r="L54" i="4" s="1"/>
  <c r="O54" i="4" s="1"/>
  <c r="G53" i="4"/>
  <c r="L53" i="4" s="1"/>
  <c r="O53" i="4" s="1"/>
  <c r="G52" i="4"/>
  <c r="L52" i="4" s="1"/>
  <c r="O52" i="4" s="1"/>
  <c r="G51" i="4"/>
  <c r="L51" i="4" s="1"/>
  <c r="O51" i="4" s="1"/>
  <c r="G50" i="4"/>
  <c r="L50" i="4" s="1"/>
  <c r="O50" i="4" s="1"/>
  <c r="O49" i="4"/>
  <c r="O48" i="4"/>
  <c r="G47" i="4"/>
  <c r="L47" i="4" s="1"/>
  <c r="O47" i="4" s="1"/>
  <c r="G46" i="4"/>
  <c r="L46" i="4" s="1"/>
  <c r="O46" i="4" s="1"/>
  <c r="G45" i="4"/>
  <c r="L45" i="4" s="1"/>
  <c r="O45" i="4" s="1"/>
  <c r="G44" i="4"/>
  <c r="L44" i="4" s="1"/>
  <c r="O44" i="4" s="1"/>
  <c r="G43" i="4"/>
  <c r="L43" i="4" s="1"/>
  <c r="O43" i="4" s="1"/>
  <c r="G42" i="4"/>
  <c r="L42" i="4" s="1"/>
  <c r="O42" i="4" s="1"/>
  <c r="G41" i="4"/>
  <c r="L41" i="4" s="1"/>
  <c r="O41" i="4" s="1"/>
  <c r="G40" i="4"/>
  <c r="L40" i="4" s="1"/>
  <c r="O40" i="4" s="1"/>
  <c r="G39" i="4"/>
  <c r="J39" i="4" s="1"/>
  <c r="G38" i="4"/>
  <c r="L38" i="4" s="1"/>
  <c r="O38" i="4" s="1"/>
  <c r="G37" i="4"/>
  <c r="L37" i="4" s="1"/>
  <c r="O37" i="4" s="1"/>
  <c r="G36" i="4"/>
  <c r="L36" i="4" s="1"/>
  <c r="O36" i="4" s="1"/>
  <c r="G35" i="4"/>
  <c r="L35" i="4" s="1"/>
  <c r="O35" i="4" s="1"/>
  <c r="G34" i="4"/>
  <c r="L34" i="4" s="1"/>
  <c r="O34" i="4" s="1"/>
  <c r="G33" i="4"/>
  <c r="J33" i="4" s="1"/>
  <c r="G32" i="4"/>
  <c r="L32" i="4" s="1"/>
  <c r="O32" i="4" s="1"/>
  <c r="G31" i="4"/>
  <c r="L31" i="4" s="1"/>
  <c r="O31" i="4" s="1"/>
  <c r="G30" i="4"/>
  <c r="L30" i="4" s="1"/>
  <c r="O30" i="4" s="1"/>
  <c r="G29" i="4"/>
  <c r="L29" i="4" s="1"/>
  <c r="O29" i="4" s="1"/>
  <c r="G28" i="4"/>
  <c r="L28" i="4" s="1"/>
  <c r="O28" i="4" s="1"/>
  <c r="G27" i="4"/>
  <c r="L27" i="4" s="1"/>
  <c r="O27" i="4" s="1"/>
  <c r="G26" i="4"/>
  <c r="L26" i="4" s="1"/>
  <c r="O26" i="4" s="1"/>
  <c r="G25" i="4"/>
  <c r="L25" i="4" s="1"/>
  <c r="O25" i="4" s="1"/>
  <c r="G24" i="4"/>
  <c r="L24" i="4" s="1"/>
  <c r="O24" i="4" s="1"/>
  <c r="G23" i="4"/>
  <c r="L23" i="4" s="1"/>
  <c r="O23" i="4" s="1"/>
  <c r="G22" i="4"/>
  <c r="L22" i="4" s="1"/>
  <c r="O22" i="4" s="1"/>
  <c r="G21" i="4"/>
  <c r="J21" i="4" s="1"/>
  <c r="G20" i="4"/>
  <c r="L20" i="4" s="1"/>
  <c r="O20" i="4" s="1"/>
  <c r="G19" i="4"/>
  <c r="L19" i="4" s="1"/>
  <c r="O19" i="4" s="1"/>
  <c r="G18" i="4"/>
  <c r="L18" i="4" s="1"/>
  <c r="O18" i="4" s="1"/>
  <c r="J17" i="4"/>
  <c r="G17" i="4"/>
  <c r="L17" i="4" s="1"/>
  <c r="O17" i="4" s="1"/>
  <c r="J16" i="4"/>
  <c r="G16" i="4"/>
  <c r="L16" i="4" s="1"/>
  <c r="O16" i="4" s="1"/>
  <c r="G15" i="4"/>
  <c r="L15" i="4" s="1"/>
  <c r="O15" i="4" s="1"/>
  <c r="G14" i="4"/>
  <c r="L14" i="4" s="1"/>
  <c r="O14" i="4" s="1"/>
  <c r="G13" i="4"/>
  <c r="L13" i="4" s="1"/>
  <c r="O13" i="4" s="1"/>
  <c r="G12" i="4"/>
  <c r="L12" i="4" s="1"/>
  <c r="O12" i="4" s="1"/>
  <c r="G11" i="4"/>
  <c r="L11" i="4" s="1"/>
  <c r="O11" i="4" s="1"/>
  <c r="G10" i="4"/>
  <c r="L10" i="4" s="1"/>
  <c r="O10" i="4" s="1"/>
  <c r="G9" i="4"/>
  <c r="L9" i="4" s="1"/>
  <c r="O9" i="4" s="1"/>
  <c r="J8" i="4"/>
  <c r="G8" i="4"/>
  <c r="L8" i="4" s="1"/>
  <c r="O8" i="4" s="1"/>
  <c r="L7" i="4"/>
  <c r="O7" i="4" s="1"/>
  <c r="G7" i="4"/>
  <c r="J7" i="4" s="1"/>
  <c r="G6" i="4"/>
  <c r="L6" i="4" s="1"/>
  <c r="G4" i="4"/>
  <c r="L4" i="4" s="1"/>
  <c r="G3" i="4"/>
  <c r="L3" i="4" s="1"/>
  <c r="O3" i="4" s="1"/>
  <c r="J2" i="4"/>
  <c r="G2" i="4"/>
  <c r="L2" i="4" s="1"/>
  <c r="O2" i="4" s="1"/>
  <c r="J24" i="4" l="1"/>
  <c r="J30" i="4"/>
  <c r="L39" i="4"/>
  <c r="O39" i="4" s="1"/>
  <c r="J45" i="4"/>
  <c r="J51" i="4"/>
  <c r="J31" i="4"/>
  <c r="J40" i="4"/>
  <c r="J67" i="4"/>
  <c r="J10" i="4"/>
  <c r="J18" i="4"/>
  <c r="J27" i="4"/>
  <c r="L33" i="4"/>
  <c r="O33" i="4" s="1"/>
  <c r="J47" i="4"/>
  <c r="J62" i="4"/>
  <c r="J41" i="4"/>
  <c r="J68" i="4"/>
  <c r="J28" i="4"/>
  <c r="J57" i="4"/>
  <c r="J77" i="4"/>
  <c r="J6" i="4"/>
  <c r="L21" i="4"/>
  <c r="O21" i="4" s="1"/>
  <c r="J50" i="4"/>
  <c r="J63" i="4"/>
  <c r="O6" i="4"/>
  <c r="G91" i="4"/>
  <c r="J9" i="4"/>
  <c r="J23" i="4"/>
  <c r="J35" i="4"/>
  <c r="J52" i="4"/>
  <c r="J69" i="4"/>
  <c r="J78" i="4"/>
  <c r="J84" i="4"/>
  <c r="J11" i="4"/>
  <c r="J25" i="4"/>
  <c r="J37" i="4"/>
  <c r="J42" i="4"/>
  <c r="J54" i="4"/>
  <c r="J71" i="4"/>
  <c r="J20" i="4"/>
  <c r="J32" i="4"/>
  <c r="J66" i="4"/>
  <c r="J75" i="4"/>
  <c r="J81" i="4"/>
  <c r="J86" i="4"/>
  <c r="J13" i="4"/>
  <c r="J15" i="4"/>
  <c r="J44" i="4"/>
  <c r="J56" i="4"/>
  <c r="J61" i="4"/>
  <c r="J73" i="4"/>
  <c r="J22" i="4"/>
  <c r="J34" i="4"/>
  <c r="J3" i="4"/>
  <c r="J91" i="4" s="1"/>
  <c r="J29" i="4"/>
  <c r="J46" i="4"/>
  <c r="J36" i="4"/>
  <c r="J53" i="4"/>
  <c r="J70" i="4"/>
  <c r="J80" i="4"/>
  <c r="J19" i="4"/>
  <c r="J60" i="4"/>
  <c r="J65" i="4"/>
  <c r="J74" i="4"/>
  <c r="J85" i="4"/>
  <c r="J12" i="4"/>
  <c r="J14" i="4"/>
  <c r="J26" i="4"/>
  <c r="J38" i="4"/>
  <c r="J43" i="4"/>
  <c r="J55" i="4"/>
  <c r="J72" i="4"/>
  <c r="L91" i="4" l="1"/>
  <c r="O9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tc={A03C2F51-1E11-4893-8348-CB0DA43A305E}</author>
    <author>tc={102D171B-D9C2-42BE-AFF8-7D78D8C43C6B}</author>
    <author>tc={308BB440-B3C0-4F24-BD2D-7A99E5E64915}</author>
    <author>tc={7ABE749D-0966-416C-9960-5CE20DA54CE6}</author>
    <author>tc={68C6CC82-5F12-4A99-8ED4-39BE87DC125D}</author>
    <author>tc={D90C488E-50B3-4780-AB32-315E05F6D741}</author>
  </authors>
  <commentList>
    <comment ref="E11" authorId="0" shapeId="0" xr:uid="{A03C2F51-1E11-4893-8348-CB0DA43A305E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add to CMR and make site start at 15870 as per SCRIM request. NEED NZTA APPROVAL
Reply:
    Was 16167</t>
      </text>
    </comment>
    <comment ref="I11" authorId="1" shapeId="0" xr:uid="{102D171B-D9C2-42BE-AFF8-7D78D8C43C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Clarify 
</t>
      </text>
    </comment>
    <comment ref="F19" authorId="2" shapeId="0" xr:uid="{308BB440-B3C0-4F24-BD2D-7A99E5E64915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9842</t>
      </text>
    </comment>
    <comment ref="E27" authorId="3" shapeId="0" xr:uid="{7ABE749D-0966-416C-9960-5CE20DA54CE6}">
      <text>
        <t>[Threaded comment]
Your version of Excel allows you to read this threaded comment; however, any edits to it will get removed if the file is opened in a newer version of Excel. Learn more: https://go.microsoft.com/fwlink/?linkid=870924
Comment:
    3770 ? (RAMM TL)</t>
      </text>
    </comment>
    <comment ref="E37" authorId="4" shapeId="0" xr:uid="{68C6CC82-5F12-4A99-8ED4-39BE87DC125D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start RP 3538. Trimmed bit is LOW priority TL.</t>
      </text>
    </comment>
    <comment ref="E74" authorId="5" shapeId="0" xr:uid="{D90C488E-50B3-4780-AB32-315E05F6D7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 start - don’t seal bridge deck </t>
      </text>
    </comment>
  </commentList>
</comments>
</file>

<file path=xl/sharedStrings.xml><?xml version="1.0" encoding="utf-8"?>
<sst xmlns="http://schemas.openxmlformats.org/spreadsheetml/2006/main" count="214" uniqueCount="70">
  <si>
    <t>Site Ref #</t>
  </si>
  <si>
    <t>jv_ID</t>
  </si>
  <si>
    <t>State Highway - Route Station</t>
  </si>
  <si>
    <t>State Highway</t>
  </si>
  <si>
    <t xml:space="preserve">Updated Start </t>
  </si>
  <si>
    <t>Updated End</t>
  </si>
  <si>
    <t>Length</t>
  </si>
  <si>
    <t>Lane</t>
  </si>
  <si>
    <t># of lanes</t>
  </si>
  <si>
    <t>Lane Length</t>
  </si>
  <si>
    <t>Avge Total Width to be Surfaced (m)</t>
  </si>
  <si>
    <t>Area (m²)</t>
  </si>
  <si>
    <t>Additional areas (m²)</t>
  </si>
  <si>
    <t>info_extraAreaReason</t>
  </si>
  <si>
    <t>Total Area (m²)</t>
  </si>
  <si>
    <t>002-0034</t>
  </si>
  <si>
    <t>All</t>
  </si>
  <si>
    <t xml:space="preserve">Intersection </t>
  </si>
  <si>
    <t>002-0037</t>
  </si>
  <si>
    <t>002-0048</t>
  </si>
  <si>
    <t>002-0061</t>
  </si>
  <si>
    <t>002-0073</t>
  </si>
  <si>
    <t>Do we seal the carpark ?</t>
  </si>
  <si>
    <t xml:space="preserve">4 lanes + flush median ( CAD) + intersection </t>
  </si>
  <si>
    <t>Intersection , slip lane, (CAD)</t>
  </si>
  <si>
    <t>002-0093</t>
  </si>
  <si>
    <t xml:space="preserve">CAD - multiple intersections. RTB, </t>
  </si>
  <si>
    <t xml:space="preserve">RTB, side road </t>
  </si>
  <si>
    <t>wide centre line</t>
  </si>
  <si>
    <t>024-0000/01.08</t>
  </si>
  <si>
    <t>025-0024</t>
  </si>
  <si>
    <t>CAD - multiple intersections. Carparking area</t>
  </si>
  <si>
    <t xml:space="preserve">3 x intersections, wide shoulder, carpark by shops (CAD) </t>
  </si>
  <si>
    <t>025-0042</t>
  </si>
  <si>
    <t>x</t>
  </si>
  <si>
    <t xml:space="preserve">Raumahanga construction site </t>
  </si>
  <si>
    <t>025-0058</t>
  </si>
  <si>
    <t>025-0072</t>
  </si>
  <si>
    <t>025-0084</t>
  </si>
  <si>
    <t>Intersection</t>
  </si>
  <si>
    <t>025-0099</t>
  </si>
  <si>
    <t>025-0127</t>
  </si>
  <si>
    <t>025-0143</t>
  </si>
  <si>
    <t>025-0156</t>
  </si>
  <si>
    <t>025-0188</t>
  </si>
  <si>
    <t>025-0217</t>
  </si>
  <si>
    <t>025-0226</t>
  </si>
  <si>
    <t>026-0026</t>
  </si>
  <si>
    <t xml:space="preserve">CAD . Flush median, RTB, </t>
  </si>
  <si>
    <t>026-0048</t>
  </si>
  <si>
    <t>026-0060</t>
  </si>
  <si>
    <t>026-0070</t>
  </si>
  <si>
    <t>026-0080</t>
  </si>
  <si>
    <t>026-0095</t>
  </si>
  <si>
    <t xml:space="preserve">CAD - big area, 4 lanes, merge. </t>
  </si>
  <si>
    <t>027-0021</t>
  </si>
  <si>
    <t xml:space="preserve">intersection </t>
  </si>
  <si>
    <t>027-0027</t>
  </si>
  <si>
    <t>027-0046</t>
  </si>
  <si>
    <t>027-0067</t>
  </si>
  <si>
    <t>029-0050</t>
  </si>
  <si>
    <t>029-0061</t>
  </si>
  <si>
    <t xml:space="preserve">RTB Flush median rail </t>
  </si>
  <si>
    <t>Add Hauraki Intersection (Was on the AC list)</t>
  </si>
  <si>
    <t xml:space="preserve">m2 figures need work. </t>
  </si>
  <si>
    <t xml:space="preserve">MEDIUMS = </t>
  </si>
  <si>
    <t xml:space="preserve">in general, some minor fabs could make them a LOW </t>
  </si>
  <si>
    <t>Need scrim added at some point.</t>
  </si>
  <si>
    <t xml:space="preserve"> </t>
  </si>
  <si>
    <t xml:space="preserve">BIG Grade 2 for all flushed sites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</si>
</sst>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#0.00"/>
    <numFmt numFmtId="167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trike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.5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3D3D3D"/>
      <name val="Calibri"/>
      <family val="2"/>
    </font>
    <font>
      <sz val="11"/>
      <color rgb="FF000000"/>
      <name val="Aptos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" fontId="0" fillId="0" borderId="0" xfId="0" applyNumberFormat="1"/>
    <xf numFmtId="0" fontId="5" fillId="0" borderId="0" xfId="0" applyFont="1"/>
    <xf numFmtId="0" fontId="0" fillId="0" borderId="1" xfId="0" applyBorder="1"/>
    <xf numFmtId="0" fontId="3" fillId="0" borderId="1" xfId="0" quotePrefix="1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0" fillId="0" borderId="1" xfId="0" applyNumberFormat="1" applyBorder="1"/>
    <xf numFmtId="0" fontId="0" fillId="3" borderId="0" xfId="0" applyFill="1"/>
    <xf numFmtId="0" fontId="0" fillId="4" borderId="0" xfId="0" applyFill="1"/>
    <xf numFmtId="0" fontId="7" fillId="3" borderId="0" xfId="0" applyFont="1" applyFill="1"/>
    <xf numFmtId="0" fontId="7" fillId="0" borderId="0" xfId="0" applyFont="1"/>
    <xf numFmtId="0" fontId="0" fillId="5" borderId="0" xfId="0" applyFill="1"/>
    <xf numFmtId="0" fontId="10" fillId="3" borderId="0" xfId="0" applyFont="1" applyFill="1" applyAlignment="1">
      <alignment horizontal="right" vertical="center"/>
    </xf>
    <xf numFmtId="0" fontId="2" fillId="5" borderId="2" xfId="0" applyFont="1" applyFill="1" applyBorder="1" applyAlignment="1">
      <alignment wrapText="1"/>
    </xf>
    <xf numFmtId="0" fontId="0" fillId="0" borderId="3" xfId="0" applyBorder="1"/>
    <xf numFmtId="0" fontId="7" fillId="0" borderId="3" xfId="0" applyFont="1" applyBorder="1"/>
    <xf numFmtId="49" fontId="7" fillId="0" borderId="1" xfId="0" applyNumberFormat="1" applyFont="1" applyBorder="1"/>
    <xf numFmtId="1" fontId="0" fillId="4" borderId="1" xfId="0" applyNumberFormat="1" applyFill="1" applyBorder="1"/>
    <xf numFmtId="0" fontId="10" fillId="4" borderId="0" xfId="0" applyFont="1" applyFill="1" applyAlignment="1">
      <alignment vertical="center"/>
    </xf>
    <xf numFmtId="49" fontId="0" fillId="4" borderId="1" xfId="0" applyNumberFormat="1" applyFill="1" applyBorder="1"/>
    <xf numFmtId="0" fontId="3" fillId="0" borderId="0" xfId="0" applyFont="1"/>
    <xf numFmtId="0" fontId="9" fillId="5" borderId="2" xfId="0" applyFont="1" applyFill="1" applyBorder="1" applyAlignment="1">
      <alignment wrapText="1"/>
    </xf>
    <xf numFmtId="167" fontId="7" fillId="0" borderId="0" xfId="3" applyNumberFormat="1" applyFont="1"/>
    <xf numFmtId="0" fontId="9" fillId="7" borderId="2" xfId="0" applyFont="1" applyFill="1" applyBorder="1" applyAlignment="1">
      <alignment wrapText="1"/>
    </xf>
    <xf numFmtId="167" fontId="0" fillId="0" borderId="0" xfId="3" applyNumberFormat="1" applyFont="1" applyFill="1" applyBorder="1"/>
    <xf numFmtId="0" fontId="3" fillId="0" borderId="3" xfId="0" applyFont="1" applyBorder="1"/>
    <xf numFmtId="167" fontId="3" fillId="0" borderId="0" xfId="3" applyNumberFormat="1" applyFont="1" applyFill="1" applyBorder="1"/>
    <xf numFmtId="1" fontId="0" fillId="8" borderId="1" xfId="0" applyNumberFormat="1" applyFill="1" applyBorder="1"/>
    <xf numFmtId="1" fontId="0" fillId="2" borderId="1" xfId="0" applyNumberFormat="1" applyFill="1" applyBorder="1"/>
    <xf numFmtId="1" fontId="0" fillId="6" borderId="1" xfId="0" applyNumberFormat="1" applyFill="1" applyBorder="1"/>
    <xf numFmtId="1" fontId="7" fillId="6" borderId="1" xfId="0" applyNumberFormat="1" applyFont="1" applyFill="1" applyBorder="1"/>
    <xf numFmtId="1" fontId="0" fillId="6" borderId="0" xfId="0" applyNumberFormat="1" applyFill="1"/>
    <xf numFmtId="0" fontId="3" fillId="0" borderId="0" xfId="0" quotePrefix="1" applyFont="1"/>
    <xf numFmtId="1" fontId="3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5" fontId="3" fillId="0" borderId="0" xfId="0" applyNumberFormat="1" applyFont="1"/>
    <xf numFmtId="165" fontId="3" fillId="0" borderId="1" xfId="0" applyNumberFormat="1" applyFont="1" applyBorder="1"/>
    <xf numFmtId="2" fontId="3" fillId="0" borderId="1" xfId="0" applyNumberFormat="1" applyFont="1" applyBorder="1"/>
    <xf numFmtId="0" fontId="10" fillId="0" borderId="0" xfId="0" applyFont="1" applyAlignment="1">
      <alignment horizontal="right" vertical="center"/>
    </xf>
    <xf numFmtId="1" fontId="7" fillId="0" borderId="0" xfId="0" applyNumberFormat="1" applyFont="1"/>
    <xf numFmtId="0" fontId="11" fillId="0" borderId="0" xfId="0" applyFont="1"/>
    <xf numFmtId="165" fontId="3" fillId="3" borderId="0" xfId="0" applyNumberFormat="1" applyFont="1" applyFill="1"/>
    <xf numFmtId="0" fontId="11" fillId="3" borderId="0" xfId="0" applyFont="1" applyFill="1"/>
  </cellXfs>
  <cellStyles count="4">
    <cellStyle name="Comma" xfId="3" builtinId="3"/>
    <cellStyle name="LABEL Normal" xfId="1" xr:uid="{03951851-EEF7-416D-A7EB-38F0C57CCA73}"/>
    <cellStyle name="Normal" xfId="0" builtinId="0"/>
    <cellStyle name="Normal 2" xfId="2" xr:uid="{5FF84747-BCB1-45BE-A254-A5AEFE71F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bu.sharepoint.com/Users/msimeon/Desktop/EWNOC%20Chipseal%20Design%202019-20%20MS%20Teams%2024-10-2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bu.sharepoint.com/Users/john_/Documents/Higgins%20Stuff/EBOP%20Reseals%20Report%202017-18/Chipseal%20Design%20-%20NOC%202017.18%20Updated%207.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CONTRCT\CONTRACT\Contracts\Noc%20Reseals%202017-2018\Reseals%20list\Final%20Submitted%20Seal%20design\Copy%20of%20Chipseal%20Design%20-%20NOC%202017.18%20Updated%207.6%20(003)%20Appendix%20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bu.sharepoint.com/341/3413292/Resurfacing%20-%20Chip%20Seal/2021-22/WORK%20IN%20PROGRESS%20%2021-22%20Appendix%20A%20-%20DONT%20TOUCH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igginsnz.sharepoint.com/Users/margaritag/AppData/Roaming/OpenText/OTEdit/EC_infohub/c37369906/EW-NOC%20Lineal%20Drainage%20FWP%20for%202019-20%20(Nov%202019%20Updated%20FWP-HS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pseal Single"/>
      <sheetName val="&gt;"/>
      <sheetName val="Notes"/>
      <sheetName val="&gt;&gt;"/>
      <sheetName val="Lists"/>
      <sheetName val="Tables"/>
      <sheetName val="Stockpiles"/>
      <sheetName val="Stockpile Table"/>
      <sheetName val="&gt;&gt;&gt;"/>
      <sheetName val="Chipseal Database"/>
      <sheetName val="ChipHGLeach 29-10-19"/>
      <sheetName val="ChipGlenbrookWaiotahi 29-10-19"/>
      <sheetName val="PivotTable"/>
      <sheetName val="Marty"/>
      <sheetName val="Productivity"/>
      <sheetName val="DailyCosts"/>
      <sheetName val="DailyCostTracker"/>
      <sheetName val="StockpileHolder"/>
      <sheetName val="SC Database"/>
      <sheetName val="PivotTableSource"/>
      <sheetName val="EWNOC Chipseal Design 2019-20 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pseal Single"/>
      <sheetName val="&gt;"/>
      <sheetName val="Notes"/>
      <sheetName val="&gt;&gt;"/>
      <sheetName val="Lists"/>
      <sheetName val="Tables"/>
      <sheetName val="Stockpiles"/>
      <sheetName val="Stockpile Table"/>
      <sheetName val="&gt;&gt;&gt;"/>
      <sheetName val="Chipseal Database"/>
      <sheetName val="SC 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pseal Single"/>
      <sheetName val="&gt;"/>
      <sheetName val="Notes"/>
      <sheetName val="&gt;&gt;"/>
      <sheetName val="Lists"/>
      <sheetName val="Tables"/>
      <sheetName val="Stockpiles"/>
      <sheetName val="Stockpile Table"/>
      <sheetName val="&gt;&gt;&gt;"/>
      <sheetName val="Chipseal Database"/>
      <sheetName val="SC 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8">
          <cell r="A18">
            <v>12</v>
          </cell>
        </row>
        <row r="19">
          <cell r="A19">
            <v>14</v>
          </cell>
        </row>
        <row r="20">
          <cell r="A20">
            <v>15</v>
          </cell>
        </row>
        <row r="21">
          <cell r="A21">
            <v>16</v>
          </cell>
        </row>
        <row r="22">
          <cell r="A22">
            <v>17</v>
          </cell>
        </row>
        <row r="23">
          <cell r="A23">
            <v>18</v>
          </cell>
        </row>
        <row r="24">
          <cell r="A24">
            <v>19</v>
          </cell>
        </row>
        <row r="25">
          <cell r="A25">
            <v>20</v>
          </cell>
        </row>
        <row r="26">
          <cell r="A26">
            <v>21</v>
          </cell>
        </row>
        <row r="27">
          <cell r="A27">
            <v>22</v>
          </cell>
        </row>
        <row r="28">
          <cell r="A28">
            <v>23</v>
          </cell>
        </row>
        <row r="29">
          <cell r="A29">
            <v>24</v>
          </cell>
        </row>
        <row r="30">
          <cell r="A30">
            <v>25</v>
          </cell>
        </row>
        <row r="31">
          <cell r="A31">
            <v>26</v>
          </cell>
        </row>
        <row r="32">
          <cell r="A32">
            <v>27</v>
          </cell>
        </row>
        <row r="33">
          <cell r="A33">
            <v>28</v>
          </cell>
        </row>
        <row r="34">
          <cell r="A34">
            <v>29</v>
          </cell>
        </row>
        <row r="35">
          <cell r="A35">
            <v>30</v>
          </cell>
        </row>
        <row r="36">
          <cell r="A36">
            <v>31</v>
          </cell>
        </row>
      </sheetData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Sheet"/>
      <sheetName val="Summary by Cost"/>
      <sheetName val="Summary by Treatment"/>
      <sheetName val="Summary by Programme"/>
      <sheetName val="Summary by Location"/>
      <sheetName val="20.21 WC212 Renewals Programme"/>
      <sheetName val="20.21 SCRIM Programme"/>
      <sheetName val="19.20 Carry Over Sites"/>
      <sheetName val="IL and Texture data"/>
      <sheetName val="JUNO Data"/>
      <sheetName val="IL Rules"/>
      <sheetName val="Rates "/>
      <sheetName val="Chipping Rates"/>
      <sheetName val="SS 20.21 SCRIM Programme"/>
      <sheetName val="SS Master Sheet"/>
      <sheetName val="WORK IN PROGRESS  21-22 Appen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l Drainage FWP"/>
      <sheetName val="Summaries"/>
      <sheetName val="LookUp Tables"/>
      <sheetName val="P&amp;S FWP"/>
      <sheetName val="HSD Rutting Data"/>
      <sheetName val="NOTES"/>
    </sheetNames>
    <sheetDataSet>
      <sheetData sheetId="0"/>
      <sheetData sheetId="1"/>
      <sheetData sheetId="2">
        <row r="76">
          <cell r="C76" t="str">
            <v>002-0037</v>
          </cell>
        </row>
        <row r="77">
          <cell r="C77" t="str">
            <v>002-0048</v>
          </cell>
        </row>
        <row r="78">
          <cell r="C78" t="str">
            <v>002-0061</v>
          </cell>
        </row>
        <row r="79">
          <cell r="C79" t="str">
            <v>002-0072-C026</v>
          </cell>
        </row>
        <row r="80">
          <cell r="C80" t="str">
            <v>002-0073</v>
          </cell>
        </row>
        <row r="81">
          <cell r="C81" t="str">
            <v>002-0093</v>
          </cell>
        </row>
        <row r="82">
          <cell r="C82" t="str">
            <v>024-0000/01.08</v>
          </cell>
        </row>
        <row r="83">
          <cell r="C83" t="str">
            <v>024-0000-D</v>
          </cell>
        </row>
        <row r="84">
          <cell r="C84" t="str">
            <v>024-0000-I</v>
          </cell>
        </row>
        <row r="85">
          <cell r="C85" t="str">
            <v>024-0013</v>
          </cell>
        </row>
        <row r="86">
          <cell r="C86" t="str">
            <v>025-0012</v>
          </cell>
        </row>
        <row r="87">
          <cell r="C87" t="str">
            <v>025-0042</v>
          </cell>
        </row>
        <row r="88">
          <cell r="C88" t="str">
            <v>025-0058</v>
          </cell>
        </row>
        <row r="89">
          <cell r="C89" t="str">
            <v>025-0072</v>
          </cell>
        </row>
        <row r="90">
          <cell r="C90" t="str">
            <v>025-0084</v>
          </cell>
        </row>
        <row r="91">
          <cell r="C91" t="str">
            <v>025-0099</v>
          </cell>
        </row>
        <row r="92">
          <cell r="C92" t="str">
            <v>025-0113</v>
          </cell>
        </row>
        <row r="93">
          <cell r="C93" t="str">
            <v>025-0127</v>
          </cell>
        </row>
        <row r="94">
          <cell r="C94" t="str">
            <v>025-0143</v>
          </cell>
        </row>
        <row r="95">
          <cell r="C95" t="str">
            <v>025-0156</v>
          </cell>
        </row>
        <row r="96">
          <cell r="C96" t="str">
            <v>025-0172</v>
          </cell>
        </row>
        <row r="97">
          <cell r="C97" t="str">
            <v>025-0188</v>
          </cell>
        </row>
        <row r="98">
          <cell r="C98" t="str">
            <v>025-0206</v>
          </cell>
        </row>
        <row r="99">
          <cell r="C99" t="str">
            <v>025-0217</v>
          </cell>
        </row>
        <row r="100">
          <cell r="C100" t="str">
            <v>025-0226</v>
          </cell>
        </row>
        <row r="101">
          <cell r="C101" t="str">
            <v>025-0242</v>
          </cell>
        </row>
        <row r="102">
          <cell r="C102" t="str">
            <v>026-0017</v>
          </cell>
        </row>
        <row r="103">
          <cell r="C103" t="str">
            <v>026-0026</v>
          </cell>
        </row>
        <row r="104">
          <cell r="C104" t="str">
            <v>026-0026/01.17</v>
          </cell>
        </row>
        <row r="105">
          <cell r="C105" t="str">
            <v>026-0048</v>
          </cell>
        </row>
        <row r="106">
          <cell r="C106" t="str">
            <v>026-0060</v>
          </cell>
        </row>
        <row r="107">
          <cell r="C107" t="str">
            <v>026-0069-C002</v>
          </cell>
        </row>
        <row r="108">
          <cell r="C108" t="str">
            <v>026-0070</v>
          </cell>
        </row>
        <row r="109">
          <cell r="C109" t="str">
            <v>026-0080</v>
          </cell>
        </row>
        <row r="110">
          <cell r="C110" t="str">
            <v>026-0095</v>
          </cell>
        </row>
        <row r="111">
          <cell r="C111" t="str">
            <v>026-0096</v>
          </cell>
        </row>
        <row r="112">
          <cell r="C112" t="str">
            <v>027-0000</v>
          </cell>
        </row>
        <row r="113">
          <cell r="C113" t="str">
            <v>027-0016</v>
          </cell>
        </row>
        <row r="114">
          <cell r="C114" t="str">
            <v>027-0021</v>
          </cell>
        </row>
        <row r="115">
          <cell r="C115" t="str">
            <v>027-0027</v>
          </cell>
        </row>
        <row r="116">
          <cell r="C116" t="str">
            <v>027-0067</v>
          </cell>
        </row>
        <row r="117">
          <cell r="C117" t="str">
            <v>027-0074</v>
          </cell>
        </row>
        <row r="118">
          <cell r="C118" t="str">
            <v>027-0082-C029</v>
          </cell>
        </row>
        <row r="119">
          <cell r="C119" t="str">
            <v>029-0042</v>
          </cell>
        </row>
        <row r="120">
          <cell r="C120" t="str">
            <v>029-0048</v>
          </cell>
        </row>
        <row r="121">
          <cell r="C121" t="str">
            <v>029-0050</v>
          </cell>
        </row>
        <row r="122">
          <cell r="C122" t="str">
            <v>029-0061</v>
          </cell>
        </row>
        <row r="123">
          <cell r="C123" t="str">
            <v>25A-0000</v>
          </cell>
        </row>
        <row r="124">
          <cell r="C124" t="str">
            <v>25A-0008</v>
          </cell>
        </row>
        <row r="125">
          <cell r="C125" t="str">
            <v>25A-0021</v>
          </cell>
        </row>
        <row r="126">
          <cell r="C126" t="str">
            <v>25A-0028</v>
          </cell>
        </row>
        <row r="127">
          <cell r="C127" t="str">
            <v>027-0045-W</v>
          </cell>
        </row>
        <row r="128">
          <cell r="C128" t="str">
            <v>027-0046</v>
          </cell>
        </row>
        <row r="129">
          <cell r="C129" t="str">
            <v>026-0035</v>
          </cell>
        </row>
        <row r="130">
          <cell r="C130" t="str">
            <v>025-0024</v>
          </cell>
        </row>
        <row r="131">
          <cell r="C131" t="str">
            <v>002-0034</v>
          </cell>
        </row>
        <row r="132">
          <cell r="C132" t="str">
            <v>025-0000</v>
          </cell>
        </row>
        <row r="133">
          <cell r="C133" t="str">
            <v>025-0022</v>
          </cell>
        </row>
        <row r="134">
          <cell r="C134" t="str">
            <v>025-0023-W</v>
          </cell>
        </row>
      </sheetData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Parsons" id="{9489D297-91D8-4270-ADD8-E25EA96F5388}" userId="S::Richard.Parsons@beca.com::201da54d-9e7c-483a-839e-5add47172023" providerId="AD"/>
  <person displayName="Rohan Manthena (Higgins)" id="{B097D0FD-73A7-4DEC-9485-EACEB88F757E}" userId="S::r.manthena@higgins.co.nz::8a553ac0-af1e-4609-a9ba-fd20a0299c3a" providerId="AD"/>
  <person displayName="Richard Parsons" id="{EE5E53A1-9BD1-4734-8F55-F1B0AB4BDBFB}" userId="S::richard.parsons_beca.com#ext#@fbu.onmicrosoft.com::3011f211-c99b-4f1f-bfb3-7e27aade018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4-06-17T22:25:40.62" personId="{EE5E53A1-9BD1-4734-8F55-F1B0AB4BDBFB}" id="{A03C2F51-1E11-4893-8348-CB0DA43A305E}">
    <text>Need to add to CMR and make site start at 15870 as per SCRIM request. NEED NZTA APPROVAL</text>
  </threadedComment>
  <threadedComment ref="E11" dT="2024-07-04T08:02:57.60" personId="{9489D297-91D8-4270-ADD8-E25EA96F5388}" id="{2EA59B47-2089-4212-8DA1-F9D6528639FC}" parentId="{A03C2F51-1E11-4893-8348-CB0DA43A305E}">
    <text>Was 16167</text>
  </threadedComment>
  <threadedComment ref="I11" dT="2024-09-16T02:18:04.16" personId="{B097D0FD-73A7-4DEC-9485-EACEB88F757E}" id="{102D171B-D9C2-42BE-AFF8-7D78D8C43C6B}">
    <text xml:space="preserve">Clarify 
</text>
  </threadedComment>
  <threadedComment ref="F19" dT="2024-07-05T02:00:49.69" personId="{9489D297-91D8-4270-ADD8-E25EA96F5388}" id="{308BB440-B3C0-4F24-BD2D-7A99E5E64915}">
    <text>Was 9842</text>
  </threadedComment>
  <threadedComment ref="E27" dT="2024-07-09T04:18:26.57" personId="{9489D297-91D8-4270-ADD8-E25EA96F5388}" id="{7ABE749D-0966-416C-9960-5CE20DA54CE6}">
    <text>3770 ? (RAMM TL)</text>
  </threadedComment>
  <threadedComment ref="E37" dT="2024-07-09T04:51:41.70" personId="{9489D297-91D8-4270-ADD8-E25EA96F5388}" id="{68C6CC82-5F12-4A99-8ED4-39BE87DC125D}">
    <text>New start RP 3538. Trimmed bit is LOW priority TL.</text>
  </threadedComment>
  <threadedComment ref="E74" dT="2024-07-08T18:59:21.15" personId="{9489D297-91D8-4270-ADD8-E25EA96F5388}" id="{D90C488E-50B3-4780-AB32-315E05F6D741}">
    <text xml:space="preserve">Change start - don’t seal bridge deck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7D51-EDF8-4967-8012-336F5E887434}">
  <sheetPr>
    <pageSetUpPr fitToPage="1"/>
  </sheetPr>
  <dimension ref="A1:AW96"/>
  <sheetViews>
    <sheetView tabSelected="1" topLeftCell="C1" zoomScaleNormal="100" workbookViewId="0">
      <pane xSplit="6" ySplit="1" topLeftCell="I2" activePane="bottomRight" state="frozen"/>
      <selection pane="topRight" activeCell="I1" sqref="I1"/>
      <selection pane="bottomLeft" activeCell="A2" sqref="A2"/>
      <selection pane="bottomRight" activeCell="J2" sqref="J2:J86"/>
    </sheetView>
  </sheetViews>
  <sheetFormatPr defaultColWidth="8.7109375" defaultRowHeight="15" x14ac:dyDescent="0.25"/>
  <cols>
    <col min="1" max="2" width="10.140625" hidden="1" customWidth="1"/>
    <col min="3" max="3" width="17" customWidth="1"/>
    <col min="4" max="4" width="16" bestFit="1" customWidth="1"/>
    <col min="5" max="5" width="10" customWidth="1"/>
    <col min="6" max="6" width="14.5703125" customWidth="1"/>
    <col min="7" max="7" width="11.5703125" customWidth="1"/>
    <col min="8" max="8" width="9.28515625" customWidth="1"/>
    <col min="9" max="9" width="14.85546875" bestFit="1" customWidth="1"/>
    <col min="10" max="10" width="14.140625" customWidth="1"/>
    <col min="11" max="11" width="17.7109375" customWidth="1"/>
    <col min="12" max="12" width="16.140625" customWidth="1"/>
    <col min="13" max="13" width="11.5703125" style="21" customWidth="1"/>
    <col min="14" max="14" width="34.5703125" style="21" customWidth="1"/>
    <col min="15" max="15" width="12.7109375" customWidth="1"/>
  </cols>
  <sheetData>
    <row r="1" spans="1:15" ht="30" x14ac:dyDescent="0.25">
      <c r="A1" s="14" t="s">
        <v>0</v>
      </c>
      <c r="B1" s="12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 t="s">
        <v>12</v>
      </c>
      <c r="N1" s="24" t="s">
        <v>13</v>
      </c>
      <c r="O1" s="14" t="s">
        <v>14</v>
      </c>
    </row>
    <row r="2" spans="1:15" s="21" customFormat="1" x14ac:dyDescent="0.25">
      <c r="A2" s="7"/>
      <c r="B2" s="8">
        <v>2061995</v>
      </c>
      <c r="C2" s="33" t="s">
        <v>15</v>
      </c>
      <c r="D2" s="4"/>
      <c r="E2" s="34">
        <v>1759</v>
      </c>
      <c r="F2" s="34">
        <v>2280</v>
      </c>
      <c r="G2" s="30">
        <f t="shared" ref="G2:G65" si="0">F2-E2</f>
        <v>521</v>
      </c>
      <c r="H2" s="9" t="s">
        <v>16</v>
      </c>
      <c r="I2" s="1">
        <v>2</v>
      </c>
      <c r="J2" s="5">
        <f t="shared" ref="J2:J28" si="1">I2*G2</f>
        <v>1042</v>
      </c>
      <c r="K2" s="37">
        <v>10.050000000000001</v>
      </c>
      <c r="L2" s="38">
        <f t="shared" ref="L2:L65" si="2">K2*G2</f>
        <v>5236.05</v>
      </c>
      <c r="M2" s="37">
        <v>500</v>
      </c>
      <c r="N2" s="21" t="s">
        <v>17</v>
      </c>
      <c r="O2" s="39">
        <f t="shared" ref="O2:O65" si="3">M2+L2</f>
        <v>5736.05</v>
      </c>
    </row>
    <row r="3" spans="1:15" s="21" customFormat="1" x14ac:dyDescent="0.25">
      <c r="A3" s="7"/>
      <c r="B3" s="13">
        <v>59009</v>
      </c>
      <c r="C3" s="35" t="s">
        <v>18</v>
      </c>
      <c r="D3" s="4"/>
      <c r="E3" s="36">
        <v>4621</v>
      </c>
      <c r="F3" s="36">
        <v>4979</v>
      </c>
      <c r="G3" s="30">
        <f t="shared" si="0"/>
        <v>358</v>
      </c>
      <c r="H3" s="19" t="s">
        <v>16</v>
      </c>
      <c r="I3" s="40">
        <v>2</v>
      </c>
      <c r="J3" s="5">
        <f t="shared" si="1"/>
        <v>716</v>
      </c>
      <c r="K3" s="43">
        <v>7.5</v>
      </c>
      <c r="L3" s="38">
        <f>K3*G3</f>
        <v>2685</v>
      </c>
      <c r="M3" s="37">
        <v>400</v>
      </c>
      <c r="N3" s="21" t="s">
        <v>17</v>
      </c>
      <c r="O3" s="39">
        <f t="shared" si="3"/>
        <v>3085</v>
      </c>
    </row>
    <row r="4" spans="1:15" s="21" customFormat="1" x14ac:dyDescent="0.25">
      <c r="A4" s="7"/>
      <c r="B4" s="13"/>
      <c r="C4" s="42" t="s">
        <v>19</v>
      </c>
      <c r="D4" s="4"/>
      <c r="E4" s="42">
        <v>12817</v>
      </c>
      <c r="F4" s="42">
        <v>12867</v>
      </c>
      <c r="G4" s="30">
        <f>F4-E4</f>
        <v>50</v>
      </c>
      <c r="H4" s="19"/>
      <c r="I4" s="42">
        <v>2</v>
      </c>
      <c r="J4" s="42">
        <v>100</v>
      </c>
      <c r="K4" s="44">
        <v>7.5</v>
      </c>
      <c r="L4" s="38">
        <f>K4*G4</f>
        <v>375</v>
      </c>
      <c r="M4" s="37"/>
      <c r="O4" s="39"/>
    </row>
    <row r="5" spans="1:15" s="21" customFormat="1" x14ac:dyDescent="0.25">
      <c r="A5" s="7"/>
      <c r="B5" s="13"/>
      <c r="C5" s="42" t="s">
        <v>20</v>
      </c>
      <c r="D5" s="4"/>
      <c r="E5" s="42">
        <v>0</v>
      </c>
      <c r="F5" s="42">
        <v>40</v>
      </c>
      <c r="G5" s="30"/>
      <c r="H5" s="19"/>
      <c r="I5" s="42">
        <v>2</v>
      </c>
      <c r="J5" s="42">
        <v>80</v>
      </c>
      <c r="K5" s="42">
        <v>11.4</v>
      </c>
      <c r="L5" s="42">
        <v>456</v>
      </c>
      <c r="M5" s="37"/>
      <c r="O5" s="39"/>
    </row>
    <row r="6" spans="1:15" s="21" customFormat="1" x14ac:dyDescent="0.25">
      <c r="A6" s="7"/>
      <c r="B6" s="13">
        <v>59010</v>
      </c>
      <c r="C6" s="35" t="s">
        <v>20</v>
      </c>
      <c r="D6" s="4"/>
      <c r="E6" s="36">
        <v>4369</v>
      </c>
      <c r="F6" s="36">
        <v>4780</v>
      </c>
      <c r="G6" s="30">
        <f t="shared" si="0"/>
        <v>411</v>
      </c>
      <c r="H6" s="19" t="s">
        <v>16</v>
      </c>
      <c r="I6" s="40">
        <v>2</v>
      </c>
      <c r="J6" s="5">
        <f t="shared" si="1"/>
        <v>822</v>
      </c>
      <c r="K6" s="37">
        <v>8.6</v>
      </c>
      <c r="L6" s="38">
        <f t="shared" si="2"/>
        <v>3534.6</v>
      </c>
      <c r="M6" s="37"/>
      <c r="O6" s="39">
        <f t="shared" si="3"/>
        <v>3534.6</v>
      </c>
    </row>
    <row r="7" spans="1:15" s="21" customFormat="1" x14ac:dyDescent="0.25">
      <c r="A7" s="7"/>
      <c r="B7" s="13">
        <v>59514</v>
      </c>
      <c r="C7" s="35" t="s">
        <v>20</v>
      </c>
      <c r="D7" s="4"/>
      <c r="E7" s="36">
        <v>6500</v>
      </c>
      <c r="F7" s="36">
        <v>6940</v>
      </c>
      <c r="G7" s="30">
        <f t="shared" si="0"/>
        <v>440</v>
      </c>
      <c r="H7" s="19" t="s">
        <v>16</v>
      </c>
      <c r="I7" s="40">
        <v>2</v>
      </c>
      <c r="J7" s="5">
        <f t="shared" si="1"/>
        <v>880</v>
      </c>
      <c r="K7" s="37">
        <v>8.6</v>
      </c>
      <c r="L7" s="38">
        <f t="shared" si="2"/>
        <v>3784</v>
      </c>
      <c r="M7" s="37">
        <v>300</v>
      </c>
      <c r="N7" s="21" t="s">
        <v>17</v>
      </c>
      <c r="O7" s="39">
        <f t="shared" si="3"/>
        <v>4084</v>
      </c>
    </row>
    <row r="8" spans="1:15" s="21" customFormat="1" x14ac:dyDescent="0.25">
      <c r="A8" s="7"/>
      <c r="B8" s="13">
        <v>59497</v>
      </c>
      <c r="C8" s="35" t="s">
        <v>20</v>
      </c>
      <c r="D8" s="4"/>
      <c r="E8" s="36">
        <v>7639</v>
      </c>
      <c r="F8" s="36">
        <v>7730</v>
      </c>
      <c r="G8" s="30">
        <f t="shared" si="0"/>
        <v>91</v>
      </c>
      <c r="H8" s="19" t="s">
        <v>16</v>
      </c>
      <c r="I8" s="40">
        <v>2</v>
      </c>
      <c r="J8" s="5">
        <f t="shared" si="1"/>
        <v>182</v>
      </c>
      <c r="K8" s="37">
        <v>8.4</v>
      </c>
      <c r="L8" s="38">
        <f t="shared" si="2"/>
        <v>764.4</v>
      </c>
      <c r="M8" s="37"/>
      <c r="O8" s="39">
        <f t="shared" si="3"/>
        <v>764.4</v>
      </c>
    </row>
    <row r="9" spans="1:15" s="21" customFormat="1" x14ac:dyDescent="0.25">
      <c r="A9" s="3"/>
      <c r="B9" s="13">
        <v>59498</v>
      </c>
      <c r="C9" s="35" t="s">
        <v>20</v>
      </c>
      <c r="D9" s="6"/>
      <c r="E9" s="36">
        <v>7730</v>
      </c>
      <c r="F9" s="36">
        <v>7790</v>
      </c>
      <c r="G9" s="30">
        <f t="shared" si="0"/>
        <v>60</v>
      </c>
      <c r="H9" s="19" t="s">
        <v>16</v>
      </c>
      <c r="I9" s="40">
        <v>2</v>
      </c>
      <c r="J9" s="5">
        <f t="shared" si="1"/>
        <v>120</v>
      </c>
      <c r="K9" s="37">
        <v>8.4</v>
      </c>
      <c r="L9" s="38">
        <f t="shared" si="2"/>
        <v>504</v>
      </c>
      <c r="M9" s="37">
        <v>300</v>
      </c>
      <c r="N9" s="21" t="s">
        <v>17</v>
      </c>
      <c r="O9" s="39">
        <f t="shared" si="3"/>
        <v>804</v>
      </c>
    </row>
    <row r="10" spans="1:15" s="21" customFormat="1" x14ac:dyDescent="0.25">
      <c r="A10" s="7"/>
      <c r="B10" s="13">
        <v>59597</v>
      </c>
      <c r="C10" s="35" t="s">
        <v>21</v>
      </c>
      <c r="D10" s="4"/>
      <c r="E10" s="36">
        <v>12465</v>
      </c>
      <c r="F10" s="36">
        <v>12550</v>
      </c>
      <c r="G10" s="32">
        <f t="shared" si="0"/>
        <v>85</v>
      </c>
      <c r="H10" s="19" t="s">
        <v>16</v>
      </c>
      <c r="I10" s="40">
        <v>2</v>
      </c>
      <c r="J10" s="34">
        <f t="shared" si="1"/>
        <v>170</v>
      </c>
      <c r="K10" s="37">
        <v>7.9</v>
      </c>
      <c r="L10" s="37">
        <f t="shared" si="2"/>
        <v>671.5</v>
      </c>
      <c r="M10" s="37"/>
      <c r="N10" s="21" t="s">
        <v>22</v>
      </c>
      <c r="O10" s="39">
        <f t="shared" si="3"/>
        <v>671.5</v>
      </c>
    </row>
    <row r="11" spans="1:15" s="21" customFormat="1" x14ac:dyDescent="0.25">
      <c r="A11" s="3"/>
      <c r="B11" s="13">
        <v>59406</v>
      </c>
      <c r="C11" s="35" t="s">
        <v>21</v>
      </c>
      <c r="D11" s="6"/>
      <c r="E11" s="36">
        <v>15865</v>
      </c>
      <c r="F11" s="36">
        <v>16880</v>
      </c>
      <c r="G11" s="32">
        <f t="shared" si="0"/>
        <v>1015</v>
      </c>
      <c r="H11" s="19" t="s">
        <v>16</v>
      </c>
      <c r="I11" s="40">
        <v>3</v>
      </c>
      <c r="J11" s="34">
        <f>I11*G11</f>
        <v>3045</v>
      </c>
      <c r="K11" s="43">
        <v>17.484000000000002</v>
      </c>
      <c r="L11" s="37">
        <f>K11*G11</f>
        <v>17746.260000000002</v>
      </c>
      <c r="M11" s="37"/>
      <c r="N11" s="21" t="s">
        <v>23</v>
      </c>
      <c r="O11" s="39">
        <f t="shared" si="3"/>
        <v>17746.260000000002</v>
      </c>
    </row>
    <row r="12" spans="1:15" s="21" customFormat="1" x14ac:dyDescent="0.25">
      <c r="A12" s="7"/>
      <c r="B12" s="13">
        <v>59013</v>
      </c>
      <c r="C12" s="35" t="s">
        <v>21</v>
      </c>
      <c r="D12" s="4"/>
      <c r="E12" s="36">
        <v>17847</v>
      </c>
      <c r="F12" s="36">
        <v>18199</v>
      </c>
      <c r="G12" s="32">
        <f t="shared" si="0"/>
        <v>352</v>
      </c>
      <c r="H12" s="19" t="s">
        <v>16</v>
      </c>
      <c r="I12" s="40">
        <v>2</v>
      </c>
      <c r="J12" s="34">
        <f t="shared" si="1"/>
        <v>704</v>
      </c>
      <c r="K12" s="37">
        <v>7.5</v>
      </c>
      <c r="L12" s="37">
        <f t="shared" si="2"/>
        <v>2640</v>
      </c>
      <c r="M12" s="37"/>
      <c r="O12" s="39">
        <f t="shared" si="3"/>
        <v>2640</v>
      </c>
    </row>
    <row r="13" spans="1:15" s="21" customFormat="1" x14ac:dyDescent="0.25">
      <c r="A13" s="7"/>
      <c r="B13" s="13"/>
      <c r="C13" s="35" t="s">
        <v>21</v>
      </c>
      <c r="D13" s="4"/>
      <c r="E13" s="36">
        <v>18199</v>
      </c>
      <c r="F13" s="36">
        <v>18600</v>
      </c>
      <c r="G13" s="30">
        <f t="shared" si="0"/>
        <v>401</v>
      </c>
      <c r="H13" s="19" t="s">
        <v>16</v>
      </c>
      <c r="I13" s="40">
        <v>2</v>
      </c>
      <c r="J13" s="5">
        <f t="shared" si="1"/>
        <v>802</v>
      </c>
      <c r="K13" s="43">
        <v>10.8</v>
      </c>
      <c r="L13" s="38">
        <f t="shared" si="2"/>
        <v>4330.8</v>
      </c>
      <c r="M13" s="37">
        <v>1000</v>
      </c>
      <c r="N13" s="21" t="s">
        <v>24</v>
      </c>
      <c r="O13" s="39">
        <f t="shared" si="3"/>
        <v>5330.8</v>
      </c>
    </row>
    <row r="14" spans="1:15" s="2" customFormat="1" x14ac:dyDescent="0.25">
      <c r="A14" s="3"/>
      <c r="B14" s="13">
        <v>59014</v>
      </c>
      <c r="C14" s="35" t="s">
        <v>25</v>
      </c>
      <c r="D14" s="6"/>
      <c r="E14" s="36">
        <v>98</v>
      </c>
      <c r="F14" s="36">
        <v>254</v>
      </c>
      <c r="G14" s="30">
        <f t="shared" si="0"/>
        <v>156</v>
      </c>
      <c r="H14" s="19" t="s">
        <v>16</v>
      </c>
      <c r="I14" s="40">
        <v>2</v>
      </c>
      <c r="J14" s="5">
        <f t="shared" si="1"/>
        <v>312</v>
      </c>
      <c r="K14" s="43">
        <v>13.07</v>
      </c>
      <c r="L14" s="38">
        <f t="shared" si="2"/>
        <v>2038.92</v>
      </c>
      <c r="M14" s="37">
        <v>500</v>
      </c>
      <c r="N14" s="21" t="s">
        <v>26</v>
      </c>
      <c r="O14" s="39">
        <f t="shared" si="3"/>
        <v>2538.92</v>
      </c>
    </row>
    <row r="15" spans="1:15" s="21" customFormat="1" x14ac:dyDescent="0.25">
      <c r="A15" s="7"/>
      <c r="B15" s="13">
        <v>59431</v>
      </c>
      <c r="C15" s="35" t="s">
        <v>25</v>
      </c>
      <c r="D15" s="4"/>
      <c r="E15" s="36">
        <v>2512</v>
      </c>
      <c r="F15" s="36">
        <v>2822</v>
      </c>
      <c r="G15" s="30">
        <f t="shared" si="0"/>
        <v>310</v>
      </c>
      <c r="H15" s="19" t="s">
        <v>16</v>
      </c>
      <c r="I15" s="40">
        <v>2</v>
      </c>
      <c r="J15" s="5">
        <f t="shared" si="1"/>
        <v>620</v>
      </c>
      <c r="K15" s="43">
        <v>7.5</v>
      </c>
      <c r="L15" s="38">
        <f t="shared" si="2"/>
        <v>2325</v>
      </c>
      <c r="M15" s="37">
        <v>1000</v>
      </c>
      <c r="N15" s="21" t="s">
        <v>27</v>
      </c>
      <c r="O15" s="39">
        <f t="shared" si="3"/>
        <v>3325</v>
      </c>
    </row>
    <row r="16" spans="1:15" s="21" customFormat="1" x14ac:dyDescent="0.25">
      <c r="A16" s="7"/>
      <c r="B16" s="13">
        <v>59432</v>
      </c>
      <c r="C16" s="35" t="s">
        <v>25</v>
      </c>
      <c r="D16" s="4"/>
      <c r="E16" s="36">
        <v>3147</v>
      </c>
      <c r="F16" s="36">
        <v>3633</v>
      </c>
      <c r="G16" s="30">
        <f t="shared" si="0"/>
        <v>486</v>
      </c>
      <c r="H16" s="19" t="s">
        <v>16</v>
      </c>
      <c r="I16" s="40">
        <v>2</v>
      </c>
      <c r="J16" s="5">
        <f t="shared" si="1"/>
        <v>972</v>
      </c>
      <c r="K16" s="43">
        <v>7.5</v>
      </c>
      <c r="L16" s="38">
        <f t="shared" si="2"/>
        <v>3645</v>
      </c>
      <c r="M16" s="37"/>
      <c r="N16" s="21" t="s">
        <v>28</v>
      </c>
      <c r="O16" s="39">
        <f t="shared" si="3"/>
        <v>3645</v>
      </c>
    </row>
    <row r="17" spans="1:15" s="21" customFormat="1" x14ac:dyDescent="0.25">
      <c r="A17" s="7"/>
      <c r="B17" s="13">
        <v>59016</v>
      </c>
      <c r="C17" s="35" t="s">
        <v>25</v>
      </c>
      <c r="D17" s="4"/>
      <c r="E17" s="36">
        <v>4537</v>
      </c>
      <c r="F17" s="36">
        <v>5035</v>
      </c>
      <c r="G17" s="30">
        <f t="shared" si="0"/>
        <v>498</v>
      </c>
      <c r="H17" s="19" t="s">
        <v>16</v>
      </c>
      <c r="I17" s="40">
        <v>2</v>
      </c>
      <c r="J17" s="5">
        <f t="shared" si="1"/>
        <v>996</v>
      </c>
      <c r="K17" s="43">
        <v>11.45</v>
      </c>
      <c r="L17" s="38">
        <f t="shared" si="2"/>
        <v>5702.0999999999995</v>
      </c>
      <c r="M17" s="37"/>
      <c r="N17" s="21" t="s">
        <v>26</v>
      </c>
      <c r="O17" s="39">
        <f t="shared" si="3"/>
        <v>5702.0999999999995</v>
      </c>
    </row>
    <row r="18" spans="1:15" s="21" customFormat="1" x14ac:dyDescent="0.25">
      <c r="A18" s="7"/>
      <c r="B18" s="13">
        <v>59017</v>
      </c>
      <c r="C18" s="35" t="s">
        <v>25</v>
      </c>
      <c r="D18" s="4"/>
      <c r="E18" s="36">
        <v>5035</v>
      </c>
      <c r="F18" s="36">
        <v>5546</v>
      </c>
      <c r="G18" s="30">
        <f t="shared" si="0"/>
        <v>511</v>
      </c>
      <c r="H18" s="19" t="s">
        <v>16</v>
      </c>
      <c r="I18" s="40">
        <v>2</v>
      </c>
      <c r="J18" s="5">
        <f t="shared" si="1"/>
        <v>1022</v>
      </c>
      <c r="K18" s="43">
        <v>11.3</v>
      </c>
      <c r="L18" s="38">
        <f t="shared" si="2"/>
        <v>5774.3</v>
      </c>
      <c r="M18" s="37"/>
      <c r="N18" s="21" t="s">
        <v>26</v>
      </c>
      <c r="O18" s="39">
        <f t="shared" si="3"/>
        <v>5774.3</v>
      </c>
    </row>
    <row r="19" spans="1:15" s="21" customFormat="1" x14ac:dyDescent="0.25">
      <c r="A19" s="7"/>
      <c r="B19" s="8">
        <v>2062233</v>
      </c>
      <c r="C19" s="33" t="s">
        <v>29</v>
      </c>
      <c r="D19" s="4"/>
      <c r="E19" s="34">
        <v>9530</v>
      </c>
      <c r="F19" s="34">
        <v>9880</v>
      </c>
      <c r="G19" s="30">
        <f t="shared" si="0"/>
        <v>350</v>
      </c>
      <c r="H19" s="9" t="s">
        <v>16</v>
      </c>
      <c r="I19" s="1">
        <v>2</v>
      </c>
      <c r="J19" s="5">
        <f t="shared" si="1"/>
        <v>700</v>
      </c>
      <c r="K19" s="37">
        <v>7.6</v>
      </c>
      <c r="L19" s="38">
        <f t="shared" si="2"/>
        <v>2660</v>
      </c>
      <c r="M19" s="37"/>
      <c r="O19" s="39">
        <f t="shared" si="3"/>
        <v>2660</v>
      </c>
    </row>
    <row r="20" spans="1:15" s="21" customFormat="1" x14ac:dyDescent="0.25">
      <c r="A20" s="7"/>
      <c r="B20" s="8">
        <v>2062353</v>
      </c>
      <c r="C20" s="33" t="s">
        <v>30</v>
      </c>
      <c r="D20" s="4"/>
      <c r="E20" s="34">
        <v>11661</v>
      </c>
      <c r="F20" s="34">
        <v>11900</v>
      </c>
      <c r="G20" s="18">
        <f t="shared" si="0"/>
        <v>239</v>
      </c>
      <c r="H20" s="9" t="s">
        <v>16</v>
      </c>
      <c r="I20" s="1">
        <v>2</v>
      </c>
      <c r="J20" s="5">
        <f t="shared" si="1"/>
        <v>478</v>
      </c>
      <c r="K20" s="37">
        <v>8.3000000000000007</v>
      </c>
      <c r="L20" s="38">
        <f t="shared" si="2"/>
        <v>1983.7000000000003</v>
      </c>
      <c r="M20" s="37"/>
      <c r="O20" s="39">
        <f t="shared" si="3"/>
        <v>1983.7000000000003</v>
      </c>
    </row>
    <row r="21" spans="1:15" s="21" customFormat="1" x14ac:dyDescent="0.25">
      <c r="A21" s="7"/>
      <c r="B21" s="8">
        <v>2062342</v>
      </c>
      <c r="C21" s="33" t="s">
        <v>30</v>
      </c>
      <c r="D21" s="4"/>
      <c r="E21" s="34">
        <v>7488</v>
      </c>
      <c r="F21" s="34">
        <v>7980</v>
      </c>
      <c r="G21" s="30">
        <f t="shared" si="0"/>
        <v>492</v>
      </c>
      <c r="H21" s="9" t="s">
        <v>16</v>
      </c>
      <c r="I21" s="1">
        <v>2</v>
      </c>
      <c r="J21" s="5">
        <f t="shared" si="1"/>
        <v>984</v>
      </c>
      <c r="K21" s="43">
        <v>8.6999999999999993</v>
      </c>
      <c r="L21" s="38">
        <f t="shared" si="2"/>
        <v>4280.3999999999996</v>
      </c>
      <c r="M21" s="37">
        <v>1500</v>
      </c>
      <c r="N21" s="21" t="s">
        <v>31</v>
      </c>
      <c r="O21" s="39">
        <f t="shared" si="3"/>
        <v>5780.4</v>
      </c>
    </row>
    <row r="22" spans="1:15" s="21" customFormat="1" x14ac:dyDescent="0.25">
      <c r="A22" s="7"/>
      <c r="B22" s="8">
        <v>2062374</v>
      </c>
      <c r="C22" s="33" t="s">
        <v>30</v>
      </c>
      <c r="D22" s="4"/>
      <c r="E22" s="34">
        <v>17728</v>
      </c>
      <c r="F22" s="34">
        <v>17940</v>
      </c>
      <c r="G22" s="30">
        <f t="shared" si="0"/>
        <v>212</v>
      </c>
      <c r="H22" s="9" t="s">
        <v>16</v>
      </c>
      <c r="I22" s="1">
        <v>2</v>
      </c>
      <c r="J22" s="5">
        <f t="shared" si="1"/>
        <v>424</v>
      </c>
      <c r="K22" s="43">
        <v>10.3</v>
      </c>
      <c r="L22" s="38">
        <f t="shared" si="2"/>
        <v>2183.6000000000004</v>
      </c>
      <c r="M22" s="37"/>
      <c r="N22" s="21" t="s">
        <v>32</v>
      </c>
      <c r="O22" s="39">
        <f t="shared" si="3"/>
        <v>2183.6000000000004</v>
      </c>
    </row>
    <row r="23" spans="1:15" s="21" customFormat="1" x14ac:dyDescent="0.25">
      <c r="A23" s="7"/>
      <c r="B23" s="8">
        <v>2062376</v>
      </c>
      <c r="C23" s="33" t="s">
        <v>33</v>
      </c>
      <c r="D23" s="4"/>
      <c r="E23" s="34">
        <v>30</v>
      </c>
      <c r="F23" s="34">
        <v>280</v>
      </c>
      <c r="G23" s="30">
        <f t="shared" si="0"/>
        <v>250</v>
      </c>
      <c r="H23" t="s">
        <v>16</v>
      </c>
      <c r="I23" s="1">
        <v>2</v>
      </c>
      <c r="J23" s="5">
        <f t="shared" si="1"/>
        <v>500</v>
      </c>
      <c r="K23" s="37">
        <v>8.1</v>
      </c>
      <c r="L23" s="38">
        <f t="shared" si="2"/>
        <v>2025</v>
      </c>
      <c r="M23" s="37"/>
      <c r="O23" s="39">
        <f t="shared" si="3"/>
        <v>2025</v>
      </c>
    </row>
    <row r="24" spans="1:15" s="21" customFormat="1" x14ac:dyDescent="0.25">
      <c r="A24" s="17"/>
      <c r="B24" s="10"/>
      <c r="C24" s="33" t="s">
        <v>33</v>
      </c>
      <c r="D24" s="4"/>
      <c r="E24" s="34">
        <v>7790</v>
      </c>
      <c r="F24" s="34">
        <v>7890</v>
      </c>
      <c r="G24" s="31">
        <f t="shared" si="0"/>
        <v>100</v>
      </c>
      <c r="H24" s="11" t="s">
        <v>16</v>
      </c>
      <c r="I24" s="41">
        <v>2</v>
      </c>
      <c r="J24" s="5">
        <f t="shared" si="1"/>
        <v>200</v>
      </c>
      <c r="K24" s="37">
        <v>7.8</v>
      </c>
      <c r="L24" s="38">
        <f t="shared" si="2"/>
        <v>780</v>
      </c>
      <c r="M24" s="37"/>
      <c r="O24" s="39">
        <f t="shared" si="3"/>
        <v>780</v>
      </c>
    </row>
    <row r="25" spans="1:15" s="21" customFormat="1" x14ac:dyDescent="0.25">
      <c r="A25" s="17"/>
      <c r="B25" s="10"/>
      <c r="C25" s="33" t="s">
        <v>33</v>
      </c>
      <c r="D25" s="4"/>
      <c r="E25" s="34">
        <v>7890</v>
      </c>
      <c r="F25" s="34">
        <v>8510</v>
      </c>
      <c r="G25" s="31">
        <f t="shared" si="0"/>
        <v>620</v>
      </c>
      <c r="H25" s="11" t="s">
        <v>16</v>
      </c>
      <c r="I25" s="41">
        <v>2</v>
      </c>
      <c r="J25" s="5">
        <f t="shared" si="1"/>
        <v>1240</v>
      </c>
      <c r="K25" s="37">
        <v>7.8</v>
      </c>
      <c r="L25" s="38">
        <f t="shared" si="2"/>
        <v>4836</v>
      </c>
      <c r="M25" s="37"/>
      <c r="O25" s="39">
        <f t="shared" si="3"/>
        <v>4836</v>
      </c>
    </row>
    <row r="26" spans="1:15" s="21" customFormat="1" x14ac:dyDescent="0.25">
      <c r="A26" s="7"/>
      <c r="B26" s="8" t="s">
        <v>34</v>
      </c>
      <c r="C26" s="21" t="s">
        <v>33</v>
      </c>
      <c r="D26" s="4"/>
      <c r="E26" s="21">
        <v>3630</v>
      </c>
      <c r="F26" s="21">
        <v>3780</v>
      </c>
      <c r="G26" s="29">
        <f t="shared" si="0"/>
        <v>150</v>
      </c>
      <c r="H26" s="9" t="s">
        <v>16</v>
      </c>
      <c r="I26">
        <v>2</v>
      </c>
      <c r="J26" s="5">
        <f t="shared" si="1"/>
        <v>300</v>
      </c>
      <c r="K26" s="21">
        <v>8.5</v>
      </c>
      <c r="L26" s="38">
        <f t="shared" si="2"/>
        <v>1275</v>
      </c>
      <c r="N26" s="21" t="s">
        <v>35</v>
      </c>
      <c r="O26" s="39">
        <f t="shared" si="3"/>
        <v>1275</v>
      </c>
    </row>
    <row r="27" spans="1:15" s="21" customFormat="1" x14ac:dyDescent="0.25">
      <c r="A27" s="7"/>
      <c r="B27" s="8" t="s">
        <v>34</v>
      </c>
      <c r="C27" s="21" t="s">
        <v>33</v>
      </c>
      <c r="D27" s="4"/>
      <c r="E27" s="21">
        <v>3970</v>
      </c>
      <c r="F27" s="21">
        <v>4140</v>
      </c>
      <c r="G27" s="29">
        <f t="shared" si="0"/>
        <v>170</v>
      </c>
      <c r="H27" s="9" t="s">
        <v>16</v>
      </c>
      <c r="I27">
        <v>2</v>
      </c>
      <c r="J27" s="5">
        <f t="shared" si="1"/>
        <v>340</v>
      </c>
      <c r="K27" s="21">
        <v>8.5</v>
      </c>
      <c r="L27" s="38">
        <f t="shared" si="2"/>
        <v>1445</v>
      </c>
      <c r="N27" s="21" t="s">
        <v>35</v>
      </c>
      <c r="O27" s="39">
        <f t="shared" si="3"/>
        <v>1445</v>
      </c>
    </row>
    <row r="28" spans="1:15" s="21" customFormat="1" x14ac:dyDescent="0.25">
      <c r="A28" s="7"/>
      <c r="B28" s="8" t="s">
        <v>34</v>
      </c>
      <c r="C28" s="21" t="s">
        <v>33</v>
      </c>
      <c r="D28" s="4"/>
      <c r="E28" s="21">
        <v>4355</v>
      </c>
      <c r="F28" s="21">
        <v>4650</v>
      </c>
      <c r="G28" s="29">
        <f t="shared" si="0"/>
        <v>295</v>
      </c>
      <c r="H28" s="9" t="s">
        <v>16</v>
      </c>
      <c r="I28">
        <v>2</v>
      </c>
      <c r="J28" s="5">
        <f t="shared" si="1"/>
        <v>590</v>
      </c>
      <c r="K28" s="21">
        <v>8.5</v>
      </c>
      <c r="L28" s="38">
        <f t="shared" si="2"/>
        <v>2507.5</v>
      </c>
      <c r="N28" s="21" t="s">
        <v>35</v>
      </c>
      <c r="O28" s="39">
        <f t="shared" si="3"/>
        <v>2507.5</v>
      </c>
    </row>
    <row r="29" spans="1:15" s="21" customFormat="1" x14ac:dyDescent="0.25">
      <c r="A29" s="20"/>
      <c r="B29" s="9">
        <v>2062486</v>
      </c>
      <c r="C29" s="33" t="s">
        <v>36</v>
      </c>
      <c r="D29" s="4"/>
      <c r="E29" s="34">
        <v>8020</v>
      </c>
      <c r="F29" s="34">
        <v>8200</v>
      </c>
      <c r="G29" s="30">
        <f t="shared" si="0"/>
        <v>180</v>
      </c>
      <c r="H29" t="s">
        <v>16</v>
      </c>
      <c r="I29" s="1">
        <v>2</v>
      </c>
      <c r="J29" s="5">
        <f>I29*G29</f>
        <v>360</v>
      </c>
      <c r="K29" s="37">
        <v>7.6</v>
      </c>
      <c r="L29" s="38">
        <f t="shared" si="2"/>
        <v>1368</v>
      </c>
      <c r="M29" s="37"/>
      <c r="O29" s="39">
        <f t="shared" si="3"/>
        <v>1368</v>
      </c>
    </row>
    <row r="30" spans="1:15" s="21" customFormat="1" x14ac:dyDescent="0.25">
      <c r="A30" s="7"/>
      <c r="B30" s="13">
        <v>58878</v>
      </c>
      <c r="C30" s="35" t="s">
        <v>36</v>
      </c>
      <c r="D30" s="4"/>
      <c r="E30" s="36">
        <v>9290</v>
      </c>
      <c r="F30" s="36">
        <v>9700</v>
      </c>
      <c r="G30" s="28">
        <f t="shared" si="0"/>
        <v>410</v>
      </c>
      <c r="H30" s="19" t="s">
        <v>16</v>
      </c>
      <c r="I30" s="40">
        <v>2</v>
      </c>
      <c r="J30" s="5">
        <f>I30*G30</f>
        <v>820</v>
      </c>
      <c r="K30" s="37">
        <v>7.9</v>
      </c>
      <c r="L30" s="38">
        <f t="shared" si="2"/>
        <v>3239</v>
      </c>
      <c r="M30" s="37"/>
      <c r="O30" s="39">
        <f t="shared" si="3"/>
        <v>3239</v>
      </c>
    </row>
    <row r="31" spans="1:15" s="21" customFormat="1" x14ac:dyDescent="0.25">
      <c r="A31" s="7"/>
      <c r="B31" s="8">
        <v>2062528</v>
      </c>
      <c r="C31" s="33" t="s">
        <v>37</v>
      </c>
      <c r="D31" s="4"/>
      <c r="E31" s="34">
        <v>6110</v>
      </c>
      <c r="F31" s="34">
        <v>6790</v>
      </c>
      <c r="G31" s="30">
        <f t="shared" si="0"/>
        <v>680</v>
      </c>
      <c r="H31" t="s">
        <v>16</v>
      </c>
      <c r="I31" s="1">
        <v>2</v>
      </c>
      <c r="J31" s="5">
        <f>I31*G31</f>
        <v>1360</v>
      </c>
      <c r="K31" s="37">
        <v>8.1</v>
      </c>
      <c r="L31" s="38">
        <f t="shared" si="2"/>
        <v>5508</v>
      </c>
      <c r="M31" s="37"/>
      <c r="O31" s="39">
        <f t="shared" si="3"/>
        <v>5508</v>
      </c>
    </row>
    <row r="32" spans="1:15" s="21" customFormat="1" x14ac:dyDescent="0.25">
      <c r="A32" s="20"/>
      <c r="B32" s="9">
        <v>2062542</v>
      </c>
      <c r="C32" s="33" t="s">
        <v>38</v>
      </c>
      <c r="D32" s="4"/>
      <c r="E32" s="34">
        <v>40</v>
      </c>
      <c r="F32" s="34">
        <v>770</v>
      </c>
      <c r="G32" s="18">
        <f t="shared" si="0"/>
        <v>730</v>
      </c>
      <c r="H32" t="s">
        <v>16</v>
      </c>
      <c r="I32" s="1">
        <v>2</v>
      </c>
      <c r="J32" s="5">
        <f t="shared" ref="J32:J86" si="4">I32*G32</f>
        <v>1460</v>
      </c>
      <c r="K32" s="37">
        <v>8.26</v>
      </c>
      <c r="L32" s="38">
        <f t="shared" si="2"/>
        <v>6029.8</v>
      </c>
      <c r="M32" s="37"/>
      <c r="O32" s="39">
        <f t="shared" si="3"/>
        <v>6029.8</v>
      </c>
    </row>
    <row r="33" spans="1:15" s="21" customFormat="1" x14ac:dyDescent="0.25">
      <c r="A33" s="7"/>
      <c r="B33" s="8">
        <v>2062569</v>
      </c>
      <c r="C33" s="33" t="s">
        <v>38</v>
      </c>
      <c r="D33" s="4"/>
      <c r="E33" s="34">
        <v>5500</v>
      </c>
      <c r="F33" s="34">
        <v>6591</v>
      </c>
      <c r="G33" s="18">
        <f t="shared" si="0"/>
        <v>1091</v>
      </c>
      <c r="H33" t="s">
        <v>16</v>
      </c>
      <c r="I33" s="1">
        <v>2</v>
      </c>
      <c r="J33" s="5">
        <f t="shared" si="4"/>
        <v>2182</v>
      </c>
      <c r="K33" s="37">
        <v>8.11</v>
      </c>
      <c r="L33" s="38">
        <f t="shared" si="2"/>
        <v>8848.01</v>
      </c>
      <c r="M33" s="37">
        <v>1552.8</v>
      </c>
      <c r="N33" s="21" t="s">
        <v>39</v>
      </c>
      <c r="O33" s="39">
        <f t="shared" si="3"/>
        <v>10400.81</v>
      </c>
    </row>
    <row r="34" spans="1:15" s="21" customFormat="1" x14ac:dyDescent="0.25">
      <c r="A34" s="7"/>
      <c r="B34" s="8">
        <v>2062573</v>
      </c>
      <c r="C34" s="33" t="s">
        <v>38</v>
      </c>
      <c r="D34" s="4"/>
      <c r="E34" s="34">
        <v>7063</v>
      </c>
      <c r="F34" s="34">
        <v>7594</v>
      </c>
      <c r="G34" s="28">
        <f t="shared" si="0"/>
        <v>531</v>
      </c>
      <c r="H34" t="s">
        <v>16</v>
      </c>
      <c r="I34" s="1">
        <v>2</v>
      </c>
      <c r="J34" s="5">
        <f t="shared" si="4"/>
        <v>1062</v>
      </c>
      <c r="K34" s="37">
        <v>7.6</v>
      </c>
      <c r="L34" s="38">
        <f t="shared" si="2"/>
        <v>4035.6</v>
      </c>
      <c r="M34" s="37">
        <v>924.4</v>
      </c>
      <c r="N34" s="21" t="s">
        <v>39</v>
      </c>
      <c r="O34" s="39">
        <f t="shared" si="3"/>
        <v>4960</v>
      </c>
    </row>
    <row r="35" spans="1:15" s="21" customFormat="1" x14ac:dyDescent="0.25">
      <c r="A35" s="7"/>
      <c r="B35" s="8">
        <v>2062592</v>
      </c>
      <c r="C35" s="33" t="s">
        <v>40</v>
      </c>
      <c r="D35" s="4"/>
      <c r="E35" s="34">
        <v>0</v>
      </c>
      <c r="F35" s="34">
        <v>41</v>
      </c>
      <c r="G35" s="18">
        <f t="shared" si="0"/>
        <v>41</v>
      </c>
      <c r="H35" t="s">
        <v>16</v>
      </c>
      <c r="I35" s="1">
        <v>2</v>
      </c>
      <c r="J35" s="5">
        <f t="shared" si="4"/>
        <v>82</v>
      </c>
      <c r="K35" s="37">
        <v>8.8000000000000007</v>
      </c>
      <c r="L35" s="38">
        <f t="shared" si="2"/>
        <v>360.8</v>
      </c>
      <c r="M35" s="37"/>
      <c r="O35" s="39">
        <f t="shared" si="3"/>
        <v>360.8</v>
      </c>
    </row>
    <row r="36" spans="1:15" s="21" customFormat="1" x14ac:dyDescent="0.25">
      <c r="A36" s="7"/>
      <c r="B36" s="8">
        <v>2062592</v>
      </c>
      <c r="C36" s="33" t="s">
        <v>40</v>
      </c>
      <c r="D36" s="4"/>
      <c r="E36" s="34">
        <v>41</v>
      </c>
      <c r="F36" s="34">
        <v>641</v>
      </c>
      <c r="G36" s="18">
        <f t="shared" si="0"/>
        <v>600</v>
      </c>
      <c r="H36" t="s">
        <v>16</v>
      </c>
      <c r="I36" s="1">
        <v>2</v>
      </c>
      <c r="J36" s="5">
        <f t="shared" si="4"/>
        <v>1200</v>
      </c>
      <c r="K36" s="37">
        <v>8.8000000000000007</v>
      </c>
      <c r="L36" s="38">
        <f t="shared" si="2"/>
        <v>5280</v>
      </c>
      <c r="M36" s="37"/>
      <c r="O36" s="39">
        <f t="shared" si="3"/>
        <v>5280</v>
      </c>
    </row>
    <row r="37" spans="1:15" s="21" customFormat="1" x14ac:dyDescent="0.25">
      <c r="A37" s="7"/>
      <c r="B37" s="13">
        <v>59001</v>
      </c>
      <c r="C37" s="35" t="s">
        <v>41</v>
      </c>
      <c r="D37" s="4"/>
      <c r="E37" s="36">
        <v>3538</v>
      </c>
      <c r="F37" s="36">
        <v>3790</v>
      </c>
      <c r="G37" s="18">
        <f t="shared" si="0"/>
        <v>252</v>
      </c>
      <c r="H37" s="19" t="s">
        <v>16</v>
      </c>
      <c r="I37" s="36">
        <v>2</v>
      </c>
      <c r="J37" s="5">
        <f t="shared" si="4"/>
        <v>504</v>
      </c>
      <c r="K37" s="37">
        <v>7.9</v>
      </c>
      <c r="L37" s="38">
        <f t="shared" si="2"/>
        <v>1990.8000000000002</v>
      </c>
      <c r="M37" s="37"/>
      <c r="O37" s="39">
        <f t="shared" si="3"/>
        <v>1990.8000000000002</v>
      </c>
    </row>
    <row r="38" spans="1:15" s="21" customFormat="1" x14ac:dyDescent="0.25">
      <c r="A38" s="20"/>
      <c r="B38" s="9">
        <v>2062730</v>
      </c>
      <c r="C38" s="33" t="s">
        <v>42</v>
      </c>
      <c r="D38" s="4"/>
      <c r="E38" s="34">
        <v>3287</v>
      </c>
      <c r="F38" s="34">
        <v>3345</v>
      </c>
      <c r="G38" s="18">
        <f t="shared" si="0"/>
        <v>58</v>
      </c>
      <c r="H38" t="s">
        <v>16</v>
      </c>
      <c r="I38" s="1">
        <v>2</v>
      </c>
      <c r="J38" s="5">
        <f t="shared" si="4"/>
        <v>116</v>
      </c>
      <c r="K38" s="37">
        <v>8.5</v>
      </c>
      <c r="L38" s="38">
        <f t="shared" si="2"/>
        <v>493</v>
      </c>
      <c r="M38" s="37"/>
      <c r="O38" s="39">
        <f t="shared" si="3"/>
        <v>493</v>
      </c>
    </row>
    <row r="39" spans="1:15" s="21" customFormat="1" x14ac:dyDescent="0.25">
      <c r="A39" s="20"/>
      <c r="B39" s="9">
        <v>2062730</v>
      </c>
      <c r="C39" s="33" t="s">
        <v>42</v>
      </c>
      <c r="D39" s="4"/>
      <c r="E39" s="34">
        <v>3345</v>
      </c>
      <c r="F39" s="34">
        <v>3420</v>
      </c>
      <c r="G39" s="18">
        <f t="shared" si="0"/>
        <v>75</v>
      </c>
      <c r="H39" t="s">
        <v>16</v>
      </c>
      <c r="I39" s="1">
        <v>2</v>
      </c>
      <c r="J39" s="5">
        <f t="shared" si="4"/>
        <v>150</v>
      </c>
      <c r="K39" s="37">
        <v>8.5</v>
      </c>
      <c r="L39" s="38">
        <f t="shared" si="2"/>
        <v>637.5</v>
      </c>
      <c r="M39" s="37"/>
      <c r="O39" s="39">
        <f t="shared" si="3"/>
        <v>637.5</v>
      </c>
    </row>
    <row r="40" spans="1:15" s="21" customFormat="1" x14ac:dyDescent="0.25">
      <c r="A40" s="7"/>
      <c r="B40" s="8">
        <v>2062743</v>
      </c>
      <c r="C40" s="33" t="s">
        <v>42</v>
      </c>
      <c r="D40" s="4"/>
      <c r="E40" s="34">
        <v>6287</v>
      </c>
      <c r="F40" s="34">
        <v>6610</v>
      </c>
      <c r="G40" s="28">
        <f t="shared" si="0"/>
        <v>323</v>
      </c>
      <c r="H40" t="s">
        <v>16</v>
      </c>
      <c r="I40" s="1">
        <v>2</v>
      </c>
      <c r="J40" s="5">
        <f t="shared" si="4"/>
        <v>646</v>
      </c>
      <c r="K40" s="37">
        <v>8</v>
      </c>
      <c r="L40" s="38">
        <f t="shared" si="2"/>
        <v>2584</v>
      </c>
      <c r="M40" s="37"/>
      <c r="O40" s="39">
        <f t="shared" si="3"/>
        <v>2584</v>
      </c>
    </row>
    <row r="41" spans="1:15" s="21" customFormat="1" x14ac:dyDescent="0.25">
      <c r="A41" s="7"/>
      <c r="B41" s="13">
        <v>58613</v>
      </c>
      <c r="C41" s="35" t="s">
        <v>42</v>
      </c>
      <c r="D41" s="4"/>
      <c r="E41" s="36">
        <v>6610</v>
      </c>
      <c r="F41" s="36">
        <v>7020</v>
      </c>
      <c r="G41" s="29">
        <f t="shared" si="0"/>
        <v>410</v>
      </c>
      <c r="H41" s="19" t="s">
        <v>16</v>
      </c>
      <c r="I41" s="40">
        <v>2</v>
      </c>
      <c r="J41" s="5">
        <f t="shared" si="4"/>
        <v>820</v>
      </c>
      <c r="K41" s="37">
        <v>7.7</v>
      </c>
      <c r="L41" s="38">
        <f t="shared" si="2"/>
        <v>3157</v>
      </c>
      <c r="M41" s="37"/>
      <c r="O41" s="39">
        <f t="shared" si="3"/>
        <v>3157</v>
      </c>
    </row>
    <row r="42" spans="1:15" s="21" customFormat="1" x14ac:dyDescent="0.25">
      <c r="A42" s="3"/>
      <c r="B42" s="8">
        <v>2062826</v>
      </c>
      <c r="C42" s="33" t="s">
        <v>43</v>
      </c>
      <c r="D42" s="6"/>
      <c r="E42" s="34">
        <v>14700</v>
      </c>
      <c r="F42" s="34">
        <v>15300</v>
      </c>
      <c r="G42" s="18">
        <f t="shared" si="0"/>
        <v>600</v>
      </c>
      <c r="H42" t="s">
        <v>16</v>
      </c>
      <c r="I42" s="1">
        <v>2</v>
      </c>
      <c r="J42" s="5">
        <f t="shared" si="4"/>
        <v>1200</v>
      </c>
      <c r="K42" s="37">
        <v>13.8</v>
      </c>
      <c r="L42" s="38">
        <f t="shared" si="2"/>
        <v>8280</v>
      </c>
      <c r="M42" s="37"/>
      <c r="O42" s="39">
        <f t="shared" si="3"/>
        <v>8280</v>
      </c>
    </row>
    <row r="43" spans="1:15" s="21" customFormat="1" x14ac:dyDescent="0.25">
      <c r="A43" s="7"/>
      <c r="B43" s="13">
        <v>58842</v>
      </c>
      <c r="C43" s="35" t="s">
        <v>43</v>
      </c>
      <c r="D43" s="4"/>
      <c r="E43" s="36">
        <v>14340</v>
      </c>
      <c r="F43" s="36">
        <v>14700</v>
      </c>
      <c r="G43" s="18">
        <f t="shared" si="0"/>
        <v>360</v>
      </c>
      <c r="H43" s="19" t="s">
        <v>16</v>
      </c>
      <c r="I43" s="40">
        <v>2</v>
      </c>
      <c r="J43" s="5">
        <f t="shared" si="4"/>
        <v>720</v>
      </c>
      <c r="K43" s="37">
        <v>7.7</v>
      </c>
      <c r="L43" s="38">
        <f t="shared" si="2"/>
        <v>2772</v>
      </c>
      <c r="M43" s="37"/>
      <c r="O43" s="39">
        <f t="shared" si="3"/>
        <v>2772</v>
      </c>
    </row>
    <row r="44" spans="1:15" s="21" customFormat="1" x14ac:dyDescent="0.25">
      <c r="A44" s="20"/>
      <c r="B44" s="9">
        <v>2062919</v>
      </c>
      <c r="C44" s="33" t="s">
        <v>44</v>
      </c>
      <c r="D44" s="4"/>
      <c r="E44" s="34">
        <v>8349</v>
      </c>
      <c r="F44" s="34">
        <v>8580</v>
      </c>
      <c r="G44" s="18">
        <f t="shared" si="0"/>
        <v>231</v>
      </c>
      <c r="H44" t="s">
        <v>16</v>
      </c>
      <c r="I44" s="1">
        <v>2</v>
      </c>
      <c r="J44" s="5">
        <f t="shared" si="4"/>
        <v>462</v>
      </c>
      <c r="K44" s="37">
        <v>8.6</v>
      </c>
      <c r="L44" s="38">
        <f t="shared" si="2"/>
        <v>1986.6</v>
      </c>
      <c r="M44" s="37"/>
      <c r="O44" s="39">
        <f t="shared" si="3"/>
        <v>1986.6</v>
      </c>
    </row>
    <row r="45" spans="1:15" s="21" customFormat="1" x14ac:dyDescent="0.25">
      <c r="A45" s="20"/>
      <c r="B45" s="9">
        <v>2062919</v>
      </c>
      <c r="C45" s="33" t="s">
        <v>44</v>
      </c>
      <c r="D45" s="4"/>
      <c r="E45" s="34">
        <v>8580</v>
      </c>
      <c r="F45" s="34">
        <v>8740</v>
      </c>
      <c r="G45" s="18">
        <f t="shared" si="0"/>
        <v>160</v>
      </c>
      <c r="H45" t="s">
        <v>16</v>
      </c>
      <c r="I45" s="1">
        <v>2</v>
      </c>
      <c r="J45" s="5">
        <f t="shared" si="4"/>
        <v>320</v>
      </c>
      <c r="K45" s="37">
        <v>8.6</v>
      </c>
      <c r="L45" s="38">
        <f t="shared" si="2"/>
        <v>1376</v>
      </c>
      <c r="M45" s="37"/>
      <c r="O45" s="39">
        <f t="shared" si="3"/>
        <v>1376</v>
      </c>
    </row>
    <row r="46" spans="1:15" s="21" customFormat="1" x14ac:dyDescent="0.25">
      <c r="A46" s="7"/>
      <c r="B46" s="8">
        <v>2062990</v>
      </c>
      <c r="C46" s="33" t="s">
        <v>45</v>
      </c>
      <c r="D46" s="4"/>
      <c r="E46" s="34">
        <v>464</v>
      </c>
      <c r="F46" s="34">
        <v>650</v>
      </c>
      <c r="G46" s="18">
        <f t="shared" si="0"/>
        <v>186</v>
      </c>
      <c r="H46" t="s">
        <v>16</v>
      </c>
      <c r="I46" s="1">
        <v>2</v>
      </c>
      <c r="J46" s="5">
        <f t="shared" si="4"/>
        <v>372</v>
      </c>
      <c r="K46" s="37">
        <v>7.9</v>
      </c>
      <c r="L46" s="38">
        <f t="shared" si="2"/>
        <v>1469.4</v>
      </c>
      <c r="M46" s="37"/>
      <c r="O46" s="39">
        <f t="shared" si="3"/>
        <v>1469.4</v>
      </c>
    </row>
    <row r="47" spans="1:15" s="21" customFormat="1" x14ac:dyDescent="0.25">
      <c r="A47" s="7"/>
      <c r="B47" s="8">
        <v>2062991</v>
      </c>
      <c r="C47" s="33" t="s">
        <v>45</v>
      </c>
      <c r="D47" s="4"/>
      <c r="E47" s="34">
        <v>650</v>
      </c>
      <c r="F47" s="34">
        <v>800</v>
      </c>
      <c r="G47" s="18">
        <f t="shared" si="0"/>
        <v>150</v>
      </c>
      <c r="H47" t="s">
        <v>16</v>
      </c>
      <c r="I47" s="1">
        <v>2</v>
      </c>
      <c r="J47" s="5">
        <f t="shared" si="4"/>
        <v>300</v>
      </c>
      <c r="K47" s="37">
        <v>7.9</v>
      </c>
      <c r="L47" s="38">
        <f t="shared" si="2"/>
        <v>1185</v>
      </c>
      <c r="M47" s="37"/>
      <c r="O47" s="39">
        <f>M47+L47</f>
        <v>1185</v>
      </c>
    </row>
    <row r="48" spans="1:15" s="21" customFormat="1" x14ac:dyDescent="0.25">
      <c r="A48" s="7"/>
      <c r="B48" s="8"/>
      <c r="C48" s="42" t="s">
        <v>45</v>
      </c>
      <c r="D48" s="4"/>
      <c r="E48" s="42">
        <v>4940</v>
      </c>
      <c r="F48" s="42">
        <v>5080</v>
      </c>
      <c r="G48" s="18"/>
      <c r="H48"/>
      <c r="I48" s="1">
        <v>2</v>
      </c>
      <c r="J48" s="42">
        <v>280</v>
      </c>
      <c r="K48" s="42">
        <v>7.6</v>
      </c>
      <c r="L48" s="42">
        <v>1064</v>
      </c>
      <c r="M48" s="37"/>
      <c r="O48" s="39">
        <f>M48+L48</f>
        <v>1064</v>
      </c>
    </row>
    <row r="49" spans="1:15" s="21" customFormat="1" x14ac:dyDescent="0.25">
      <c r="A49" s="7"/>
      <c r="B49" s="8"/>
      <c r="C49" s="42" t="s">
        <v>45</v>
      </c>
      <c r="D49" s="4"/>
      <c r="E49" s="42">
        <v>5170</v>
      </c>
      <c r="F49" s="42">
        <v>5400</v>
      </c>
      <c r="G49" s="18"/>
      <c r="H49"/>
      <c r="I49" s="1">
        <v>2</v>
      </c>
      <c r="J49" s="42">
        <v>460</v>
      </c>
      <c r="K49" s="42">
        <v>7.6</v>
      </c>
      <c r="L49" s="42">
        <v>1748</v>
      </c>
      <c r="M49" s="37"/>
      <c r="O49" s="39">
        <f>M49+L49</f>
        <v>1748</v>
      </c>
    </row>
    <row r="50" spans="1:15" s="21" customFormat="1" x14ac:dyDescent="0.25">
      <c r="A50" s="7"/>
      <c r="B50" s="13">
        <v>58936</v>
      </c>
      <c r="C50" s="35" t="s">
        <v>45</v>
      </c>
      <c r="D50" s="4"/>
      <c r="E50" s="36">
        <v>6339</v>
      </c>
      <c r="F50" s="36">
        <v>6449</v>
      </c>
      <c r="G50" s="18">
        <f t="shared" si="0"/>
        <v>110</v>
      </c>
      <c r="H50" s="19" t="s">
        <v>16</v>
      </c>
      <c r="I50" s="36">
        <v>2</v>
      </c>
      <c r="J50" s="5">
        <f t="shared" si="4"/>
        <v>220</v>
      </c>
      <c r="K50" s="37">
        <v>8.1999999999999993</v>
      </c>
      <c r="L50" s="38">
        <f t="shared" si="2"/>
        <v>901.99999999999989</v>
      </c>
      <c r="M50" s="37"/>
      <c r="O50" s="39">
        <f t="shared" si="3"/>
        <v>901.99999999999989</v>
      </c>
    </row>
    <row r="51" spans="1:15" s="21" customFormat="1" x14ac:dyDescent="0.25">
      <c r="A51" s="7"/>
      <c r="B51" s="13">
        <v>58937</v>
      </c>
      <c r="C51" s="35" t="s">
        <v>45</v>
      </c>
      <c r="D51" s="4"/>
      <c r="E51" s="36">
        <v>6449</v>
      </c>
      <c r="F51" s="36">
        <v>6530</v>
      </c>
      <c r="G51" s="18">
        <f t="shared" si="0"/>
        <v>81</v>
      </c>
      <c r="H51" s="19" t="s">
        <v>16</v>
      </c>
      <c r="I51" s="36">
        <v>2</v>
      </c>
      <c r="J51" s="5">
        <f t="shared" si="4"/>
        <v>162</v>
      </c>
      <c r="K51" s="37">
        <v>7.9</v>
      </c>
      <c r="L51" s="38">
        <f t="shared" si="2"/>
        <v>639.9</v>
      </c>
      <c r="M51" s="37"/>
      <c r="O51" s="39">
        <f t="shared" si="3"/>
        <v>639.9</v>
      </c>
    </row>
    <row r="52" spans="1:15" s="21" customFormat="1" x14ac:dyDescent="0.25">
      <c r="A52" s="20"/>
      <c r="B52" s="9">
        <v>2063028</v>
      </c>
      <c r="C52" s="33" t="s">
        <v>46</v>
      </c>
      <c r="D52" s="4"/>
      <c r="E52" s="34">
        <v>2200</v>
      </c>
      <c r="F52" s="34">
        <v>3270</v>
      </c>
      <c r="G52" s="18">
        <f t="shared" si="0"/>
        <v>1070</v>
      </c>
      <c r="H52" t="s">
        <v>16</v>
      </c>
      <c r="I52" s="1">
        <v>2</v>
      </c>
      <c r="J52" s="5">
        <f t="shared" si="4"/>
        <v>2140</v>
      </c>
      <c r="K52" s="37">
        <v>7.3</v>
      </c>
      <c r="L52" s="38">
        <f t="shared" si="2"/>
        <v>7811</v>
      </c>
      <c r="M52" s="37">
        <v>3942</v>
      </c>
      <c r="O52" s="39">
        <f t="shared" si="3"/>
        <v>11753</v>
      </c>
    </row>
    <row r="53" spans="1:15" s="21" customFormat="1" x14ac:dyDescent="0.25">
      <c r="A53" s="3"/>
      <c r="B53" s="8">
        <v>2063045</v>
      </c>
      <c r="C53" s="33" t="s">
        <v>46</v>
      </c>
      <c r="D53" s="6"/>
      <c r="E53" s="34">
        <v>5843</v>
      </c>
      <c r="F53" s="34">
        <v>6050</v>
      </c>
      <c r="G53" s="18">
        <f t="shared" si="0"/>
        <v>207</v>
      </c>
      <c r="H53" t="s">
        <v>16</v>
      </c>
      <c r="I53" s="1">
        <v>2</v>
      </c>
      <c r="J53" s="5">
        <f t="shared" si="4"/>
        <v>414</v>
      </c>
      <c r="K53" s="37">
        <v>7.9</v>
      </c>
      <c r="L53" s="38">
        <f t="shared" si="2"/>
        <v>1635.3000000000002</v>
      </c>
      <c r="M53" s="37"/>
      <c r="O53" s="39">
        <f t="shared" si="3"/>
        <v>1635.3000000000002</v>
      </c>
    </row>
    <row r="54" spans="1:15" s="21" customFormat="1" x14ac:dyDescent="0.25">
      <c r="A54" s="20"/>
      <c r="B54" s="9">
        <v>2063055</v>
      </c>
      <c r="C54" s="33" t="s">
        <v>46</v>
      </c>
      <c r="D54" s="4"/>
      <c r="E54" s="34">
        <v>8717</v>
      </c>
      <c r="F54" s="34">
        <v>9000</v>
      </c>
      <c r="G54" s="18">
        <f t="shared" si="0"/>
        <v>283</v>
      </c>
      <c r="H54" t="s">
        <v>16</v>
      </c>
      <c r="I54" s="1">
        <v>2</v>
      </c>
      <c r="J54" s="5">
        <f t="shared" si="4"/>
        <v>566</v>
      </c>
      <c r="K54" s="37">
        <v>7.5</v>
      </c>
      <c r="L54" s="38">
        <f t="shared" si="2"/>
        <v>2122.5</v>
      </c>
      <c r="M54" s="37"/>
      <c r="O54" s="39">
        <f t="shared" si="3"/>
        <v>2122.5</v>
      </c>
    </row>
    <row r="55" spans="1:15" s="21" customFormat="1" x14ac:dyDescent="0.25">
      <c r="A55" s="7"/>
      <c r="B55" s="8">
        <v>2063055</v>
      </c>
      <c r="C55" s="33" t="s">
        <v>46</v>
      </c>
      <c r="D55" s="4"/>
      <c r="E55" s="34">
        <v>9000</v>
      </c>
      <c r="F55" s="34">
        <v>9225</v>
      </c>
      <c r="G55" s="28">
        <f t="shared" si="0"/>
        <v>225</v>
      </c>
      <c r="H55" t="s">
        <v>16</v>
      </c>
      <c r="I55" s="1">
        <v>2</v>
      </c>
      <c r="J55" s="5">
        <f t="shared" si="4"/>
        <v>450</v>
      </c>
      <c r="K55" s="37">
        <v>7.5</v>
      </c>
      <c r="L55" s="38">
        <f t="shared" si="2"/>
        <v>1687.5</v>
      </c>
      <c r="M55" s="37"/>
      <c r="O55" s="39">
        <f t="shared" si="3"/>
        <v>1687.5</v>
      </c>
    </row>
    <row r="56" spans="1:15" s="21" customFormat="1" x14ac:dyDescent="0.25">
      <c r="A56" s="7"/>
      <c r="B56" s="8">
        <v>2063072</v>
      </c>
      <c r="C56" s="33" t="s">
        <v>46</v>
      </c>
      <c r="D56" s="4"/>
      <c r="E56" s="34">
        <v>12696</v>
      </c>
      <c r="F56" s="34">
        <v>12775</v>
      </c>
      <c r="G56" s="18">
        <f t="shared" si="0"/>
        <v>79</v>
      </c>
      <c r="H56" t="s">
        <v>16</v>
      </c>
      <c r="I56" s="1">
        <v>2</v>
      </c>
      <c r="J56" s="5">
        <f t="shared" si="4"/>
        <v>158</v>
      </c>
      <c r="K56" s="37">
        <v>7.5</v>
      </c>
      <c r="L56" s="38">
        <f t="shared" si="2"/>
        <v>592.5</v>
      </c>
      <c r="M56" s="37"/>
      <c r="O56" s="39">
        <f t="shared" si="3"/>
        <v>592.5</v>
      </c>
    </row>
    <row r="57" spans="1:15" s="21" customFormat="1" x14ac:dyDescent="0.25">
      <c r="A57" s="7"/>
      <c r="B57" s="13">
        <v>58617</v>
      </c>
      <c r="C57" s="35" t="s">
        <v>46</v>
      </c>
      <c r="D57" s="4"/>
      <c r="E57" s="36">
        <v>4500</v>
      </c>
      <c r="F57" s="36">
        <v>4590</v>
      </c>
      <c r="G57" s="18">
        <f t="shared" si="0"/>
        <v>90</v>
      </c>
      <c r="H57" s="19" t="s">
        <v>16</v>
      </c>
      <c r="I57" s="40">
        <v>2</v>
      </c>
      <c r="J57" s="5">
        <f t="shared" si="4"/>
        <v>180</v>
      </c>
      <c r="K57" s="37">
        <v>17</v>
      </c>
      <c r="L57" s="38">
        <f t="shared" si="2"/>
        <v>1530</v>
      </c>
      <c r="M57" s="37"/>
      <c r="O57" s="39">
        <f t="shared" si="3"/>
        <v>1530</v>
      </c>
    </row>
    <row r="58" spans="1:15" s="21" customFormat="1" x14ac:dyDescent="0.25">
      <c r="A58" s="7"/>
      <c r="B58" s="13">
        <v>59002</v>
      </c>
      <c r="C58" s="35" t="s">
        <v>46</v>
      </c>
      <c r="D58" s="4"/>
      <c r="E58" s="36">
        <v>5613</v>
      </c>
      <c r="F58" s="36">
        <v>5843</v>
      </c>
      <c r="G58" s="18">
        <f t="shared" si="0"/>
        <v>230</v>
      </c>
      <c r="H58" s="19" t="s">
        <v>16</v>
      </c>
      <c r="I58" s="40">
        <v>2</v>
      </c>
      <c r="J58" s="5">
        <f t="shared" si="4"/>
        <v>460</v>
      </c>
      <c r="K58" s="37">
        <v>10.4</v>
      </c>
      <c r="L58" s="38">
        <f t="shared" si="2"/>
        <v>2392</v>
      </c>
      <c r="M58" s="37"/>
      <c r="O58" s="39">
        <f t="shared" si="3"/>
        <v>2392</v>
      </c>
    </row>
    <row r="59" spans="1:15" s="21" customFormat="1" x14ac:dyDescent="0.25">
      <c r="A59" s="7"/>
      <c r="B59" s="13">
        <v>58618</v>
      </c>
      <c r="C59" s="35" t="s">
        <v>46</v>
      </c>
      <c r="D59" s="4"/>
      <c r="E59" s="36">
        <v>7026</v>
      </c>
      <c r="F59" s="36">
        <v>7410</v>
      </c>
      <c r="G59" s="18">
        <f t="shared" si="0"/>
        <v>384</v>
      </c>
      <c r="H59" s="19" t="s">
        <v>16</v>
      </c>
      <c r="I59" s="40">
        <v>2</v>
      </c>
      <c r="J59" s="5">
        <f t="shared" si="4"/>
        <v>768</v>
      </c>
      <c r="K59" s="37">
        <v>10</v>
      </c>
      <c r="L59" s="38">
        <f t="shared" si="2"/>
        <v>3840</v>
      </c>
      <c r="M59" s="37"/>
      <c r="O59" s="39">
        <f t="shared" si="3"/>
        <v>3840</v>
      </c>
    </row>
    <row r="60" spans="1:15" s="21" customFormat="1" x14ac:dyDescent="0.25">
      <c r="A60" s="7"/>
      <c r="B60" s="13">
        <v>58853</v>
      </c>
      <c r="C60" s="35" t="s">
        <v>46</v>
      </c>
      <c r="D60" s="4"/>
      <c r="E60" s="36">
        <v>8040</v>
      </c>
      <c r="F60" s="36">
        <v>8435</v>
      </c>
      <c r="G60" s="18">
        <f t="shared" si="0"/>
        <v>395</v>
      </c>
      <c r="H60" s="19" t="s">
        <v>16</v>
      </c>
      <c r="I60" s="40">
        <v>2</v>
      </c>
      <c r="J60" s="5">
        <f t="shared" si="4"/>
        <v>790</v>
      </c>
      <c r="K60" s="43">
        <v>7.5</v>
      </c>
      <c r="L60" s="38">
        <f t="shared" si="2"/>
        <v>2962.5</v>
      </c>
      <c r="M60" s="37"/>
      <c r="O60" s="39">
        <f t="shared" si="3"/>
        <v>2962.5</v>
      </c>
    </row>
    <row r="61" spans="1:15" s="21" customFormat="1" x14ac:dyDescent="0.25">
      <c r="A61" s="7"/>
      <c r="B61" s="13">
        <v>58620</v>
      </c>
      <c r="C61" s="35" t="s">
        <v>46</v>
      </c>
      <c r="D61" s="4"/>
      <c r="E61" s="36">
        <v>13950</v>
      </c>
      <c r="F61" s="36">
        <v>15090</v>
      </c>
      <c r="G61" s="18">
        <f t="shared" si="0"/>
        <v>1140</v>
      </c>
      <c r="H61" s="19" t="s">
        <v>16</v>
      </c>
      <c r="I61" s="40">
        <v>2</v>
      </c>
      <c r="J61" s="5">
        <f t="shared" si="4"/>
        <v>2280</v>
      </c>
      <c r="K61" s="37">
        <v>11</v>
      </c>
      <c r="L61" s="38">
        <f t="shared" si="2"/>
        <v>12540</v>
      </c>
      <c r="M61" s="37"/>
      <c r="O61" s="39">
        <f t="shared" si="3"/>
        <v>12540</v>
      </c>
    </row>
    <row r="62" spans="1:15" s="21" customFormat="1" x14ac:dyDescent="0.25">
      <c r="A62" s="7"/>
      <c r="B62" s="13">
        <v>58621</v>
      </c>
      <c r="C62" s="35" t="s">
        <v>46</v>
      </c>
      <c r="D62" s="4"/>
      <c r="E62" s="36">
        <v>15255</v>
      </c>
      <c r="F62" s="36">
        <v>15700</v>
      </c>
      <c r="G62" s="18">
        <f t="shared" si="0"/>
        <v>445</v>
      </c>
      <c r="H62" s="19" t="s">
        <v>16</v>
      </c>
      <c r="I62" s="40">
        <v>2</v>
      </c>
      <c r="J62" s="5">
        <f t="shared" si="4"/>
        <v>890</v>
      </c>
      <c r="K62" s="37">
        <v>10.6</v>
      </c>
      <c r="L62" s="38">
        <f t="shared" si="2"/>
        <v>4717</v>
      </c>
      <c r="M62" s="37"/>
      <c r="O62" s="39">
        <f t="shared" si="3"/>
        <v>4717</v>
      </c>
    </row>
    <row r="63" spans="1:15" s="21" customFormat="1" x14ac:dyDescent="0.25">
      <c r="A63" s="7"/>
      <c r="B63" s="13">
        <v>58622</v>
      </c>
      <c r="C63" s="35" t="s">
        <v>46</v>
      </c>
      <c r="D63" s="4"/>
      <c r="E63" s="36">
        <v>15700</v>
      </c>
      <c r="F63" s="36">
        <v>16070</v>
      </c>
      <c r="G63" s="18">
        <f t="shared" si="0"/>
        <v>370</v>
      </c>
      <c r="H63" s="19" t="s">
        <v>16</v>
      </c>
      <c r="I63" s="40">
        <v>2</v>
      </c>
      <c r="J63" s="5">
        <f t="shared" si="4"/>
        <v>740</v>
      </c>
      <c r="K63" s="37">
        <v>10.6</v>
      </c>
      <c r="L63" s="38">
        <f t="shared" si="2"/>
        <v>3922</v>
      </c>
      <c r="M63" s="37"/>
      <c r="O63" s="39">
        <f t="shared" si="3"/>
        <v>3922</v>
      </c>
    </row>
    <row r="64" spans="1:15" s="21" customFormat="1" x14ac:dyDescent="0.25">
      <c r="A64" s="7"/>
      <c r="B64" s="13">
        <v>57090</v>
      </c>
      <c r="C64" s="35" t="s">
        <v>47</v>
      </c>
      <c r="D64" s="4"/>
      <c r="E64" s="36">
        <v>711</v>
      </c>
      <c r="F64" s="36">
        <v>980</v>
      </c>
      <c r="G64" s="30">
        <f t="shared" si="0"/>
        <v>269</v>
      </c>
      <c r="H64" s="19" t="s">
        <v>16</v>
      </c>
      <c r="I64" s="40">
        <v>2</v>
      </c>
      <c r="J64" s="5">
        <f t="shared" si="4"/>
        <v>538</v>
      </c>
      <c r="K64" s="43">
        <v>7.5</v>
      </c>
      <c r="L64" s="38">
        <f t="shared" si="2"/>
        <v>2017.5</v>
      </c>
      <c r="M64" s="37"/>
      <c r="N64" s="21" t="s">
        <v>48</v>
      </c>
      <c r="O64" s="39">
        <f t="shared" si="3"/>
        <v>2017.5</v>
      </c>
    </row>
    <row r="65" spans="1:15" s="21" customFormat="1" x14ac:dyDescent="0.25">
      <c r="A65" s="7"/>
      <c r="B65" s="8">
        <v>2063191</v>
      </c>
      <c r="C65" s="33" t="s">
        <v>49</v>
      </c>
      <c r="D65" s="4"/>
      <c r="E65" s="34">
        <v>6160</v>
      </c>
      <c r="F65" s="34">
        <v>6420</v>
      </c>
      <c r="G65" s="30">
        <f t="shared" si="0"/>
        <v>260</v>
      </c>
      <c r="H65" s="9" t="s">
        <v>16</v>
      </c>
      <c r="I65" s="1">
        <v>2</v>
      </c>
      <c r="J65" s="5">
        <f t="shared" si="4"/>
        <v>520</v>
      </c>
      <c r="K65" s="37">
        <v>8.4</v>
      </c>
      <c r="L65" s="38">
        <f t="shared" si="2"/>
        <v>2184</v>
      </c>
      <c r="M65" s="37"/>
      <c r="O65" s="39">
        <f t="shared" si="3"/>
        <v>2184</v>
      </c>
    </row>
    <row r="66" spans="1:15" s="21" customFormat="1" x14ac:dyDescent="0.25">
      <c r="A66" s="7"/>
      <c r="B66" s="8">
        <v>2063191</v>
      </c>
      <c r="C66" s="33" t="s">
        <v>49</v>
      </c>
      <c r="D66" s="4"/>
      <c r="E66" s="34">
        <v>6420</v>
      </c>
      <c r="F66" s="34">
        <v>6689</v>
      </c>
      <c r="G66" s="30">
        <f t="shared" ref="G66:G80" si="5">F66-E66</f>
        <v>269</v>
      </c>
      <c r="H66" s="9" t="s">
        <v>16</v>
      </c>
      <c r="I66" s="1">
        <v>2</v>
      </c>
      <c r="J66" s="5">
        <f t="shared" si="4"/>
        <v>538</v>
      </c>
      <c r="K66" s="37">
        <v>8.4</v>
      </c>
      <c r="L66" s="38">
        <f t="shared" ref="L66:L80" si="6">K66*G66</f>
        <v>2259.6</v>
      </c>
      <c r="M66" s="37"/>
      <c r="O66" s="39">
        <f t="shared" ref="O66:O80" si="7">M66+L66</f>
        <v>2259.6</v>
      </c>
    </row>
    <row r="67" spans="1:15" s="21" customFormat="1" x14ac:dyDescent="0.25">
      <c r="A67" s="7"/>
      <c r="B67" s="8">
        <v>2063197</v>
      </c>
      <c r="C67" s="33" t="s">
        <v>49</v>
      </c>
      <c r="D67" s="4"/>
      <c r="E67" s="34">
        <v>9900</v>
      </c>
      <c r="F67" s="34">
        <v>10580</v>
      </c>
      <c r="G67" s="30">
        <f t="shared" si="5"/>
        <v>680</v>
      </c>
      <c r="H67" s="9" t="s">
        <v>16</v>
      </c>
      <c r="I67" s="1">
        <v>2</v>
      </c>
      <c r="J67" s="5">
        <f t="shared" si="4"/>
        <v>1360</v>
      </c>
      <c r="K67" s="37">
        <v>8.4</v>
      </c>
      <c r="L67" s="38">
        <f t="shared" si="6"/>
        <v>5712</v>
      </c>
      <c r="M67" s="37"/>
      <c r="O67" s="39">
        <f t="shared" si="7"/>
        <v>5712</v>
      </c>
    </row>
    <row r="68" spans="1:15" s="21" customFormat="1" x14ac:dyDescent="0.25">
      <c r="A68" s="7"/>
      <c r="B68" s="8">
        <v>2063221</v>
      </c>
      <c r="C68" s="33" t="s">
        <v>50</v>
      </c>
      <c r="D68" s="4"/>
      <c r="E68" s="34">
        <v>6064</v>
      </c>
      <c r="F68" s="34">
        <v>6310</v>
      </c>
      <c r="G68" s="30">
        <f t="shared" si="5"/>
        <v>246</v>
      </c>
      <c r="H68" s="9" t="s">
        <v>16</v>
      </c>
      <c r="I68" s="1">
        <v>2</v>
      </c>
      <c r="J68" s="5">
        <f t="shared" si="4"/>
        <v>492</v>
      </c>
      <c r="K68" s="37">
        <v>9.9</v>
      </c>
      <c r="L68" s="38">
        <f t="shared" si="6"/>
        <v>2435.4</v>
      </c>
      <c r="M68" s="37"/>
      <c r="O68" s="39">
        <f t="shared" si="7"/>
        <v>2435.4</v>
      </c>
    </row>
    <row r="69" spans="1:15" s="21" customFormat="1" x14ac:dyDescent="0.25">
      <c r="A69" s="7"/>
      <c r="B69" s="8">
        <v>2063265</v>
      </c>
      <c r="C69" s="33" t="s">
        <v>51</v>
      </c>
      <c r="D69" s="4"/>
      <c r="E69" s="34">
        <v>9200</v>
      </c>
      <c r="F69" s="34">
        <v>9650</v>
      </c>
      <c r="G69" s="30">
        <f t="shared" si="5"/>
        <v>450</v>
      </c>
      <c r="H69" s="9" t="s">
        <v>16</v>
      </c>
      <c r="I69" s="1">
        <v>2</v>
      </c>
      <c r="J69" s="5">
        <f t="shared" si="4"/>
        <v>900</v>
      </c>
      <c r="K69" s="37">
        <v>9.0399999999999991</v>
      </c>
      <c r="L69" s="38">
        <f t="shared" si="6"/>
        <v>4067.9999999999995</v>
      </c>
      <c r="M69" s="37"/>
      <c r="O69" s="39">
        <f t="shared" si="7"/>
        <v>4067.9999999999995</v>
      </c>
    </row>
    <row r="70" spans="1:15" s="21" customFormat="1" x14ac:dyDescent="0.25">
      <c r="A70" s="7"/>
      <c r="B70" s="8">
        <v>2063276</v>
      </c>
      <c r="C70" s="33" t="s">
        <v>52</v>
      </c>
      <c r="D70" s="4"/>
      <c r="E70" s="34">
        <v>3320</v>
      </c>
      <c r="F70" s="34">
        <v>3440</v>
      </c>
      <c r="G70" s="30">
        <f t="shared" si="5"/>
        <v>120</v>
      </c>
      <c r="H70" s="9" t="s">
        <v>16</v>
      </c>
      <c r="I70" s="1">
        <v>2</v>
      </c>
      <c r="J70" s="5">
        <f t="shared" si="4"/>
        <v>240</v>
      </c>
      <c r="K70" s="37">
        <v>7.9</v>
      </c>
      <c r="L70" s="38">
        <f t="shared" si="6"/>
        <v>948</v>
      </c>
      <c r="M70" s="37"/>
      <c r="O70" s="39">
        <f t="shared" si="7"/>
        <v>948</v>
      </c>
    </row>
    <row r="71" spans="1:15" s="21" customFormat="1" x14ac:dyDescent="0.25">
      <c r="A71" s="7"/>
      <c r="B71" s="8">
        <v>2063278</v>
      </c>
      <c r="C71" s="33" t="s">
        <v>52</v>
      </c>
      <c r="D71" s="4"/>
      <c r="E71" s="34">
        <v>3440</v>
      </c>
      <c r="F71" s="34">
        <v>3920</v>
      </c>
      <c r="G71" s="30">
        <f t="shared" si="5"/>
        <v>480</v>
      </c>
      <c r="H71" s="9" t="s">
        <v>16</v>
      </c>
      <c r="I71" s="1">
        <v>2</v>
      </c>
      <c r="J71" s="5">
        <f t="shared" si="4"/>
        <v>960</v>
      </c>
      <c r="K71" s="37">
        <v>7.9</v>
      </c>
      <c r="L71" s="38">
        <f t="shared" si="6"/>
        <v>3792</v>
      </c>
      <c r="M71" s="37"/>
      <c r="O71" s="39">
        <f t="shared" si="7"/>
        <v>3792</v>
      </c>
    </row>
    <row r="72" spans="1:15" s="21" customFormat="1" x14ac:dyDescent="0.25">
      <c r="A72" s="7"/>
      <c r="B72" s="8">
        <v>2063284</v>
      </c>
      <c r="C72" s="33" t="s">
        <v>52</v>
      </c>
      <c r="D72" s="4"/>
      <c r="E72" s="34">
        <v>4830</v>
      </c>
      <c r="F72" s="34">
        <v>5290</v>
      </c>
      <c r="G72" s="30">
        <f t="shared" si="5"/>
        <v>460</v>
      </c>
      <c r="H72" s="9" t="s">
        <v>16</v>
      </c>
      <c r="I72" s="1">
        <v>2</v>
      </c>
      <c r="J72" s="5">
        <f>I72*G72</f>
        <v>920</v>
      </c>
      <c r="K72" s="37">
        <v>7.7</v>
      </c>
      <c r="L72" s="38">
        <f t="shared" si="6"/>
        <v>3542</v>
      </c>
      <c r="M72" s="37"/>
      <c r="O72" s="39">
        <f t="shared" si="7"/>
        <v>3542</v>
      </c>
    </row>
    <row r="73" spans="1:15" s="21" customFormat="1" x14ac:dyDescent="0.25">
      <c r="A73" s="7"/>
      <c r="B73" s="8"/>
      <c r="C73" s="33" t="s">
        <v>52</v>
      </c>
      <c r="D73" s="4"/>
      <c r="E73" s="34">
        <v>7700</v>
      </c>
      <c r="F73" s="34">
        <v>8090</v>
      </c>
      <c r="G73" s="30">
        <f t="shared" si="5"/>
        <v>390</v>
      </c>
      <c r="H73" s="9" t="s">
        <v>16</v>
      </c>
      <c r="I73" s="1">
        <v>2</v>
      </c>
      <c r="J73" s="5">
        <f t="shared" si="4"/>
        <v>780</v>
      </c>
      <c r="K73" s="37">
        <v>8.1999999999999993</v>
      </c>
      <c r="L73" s="38">
        <f>K73*G73</f>
        <v>3197.9999999999995</v>
      </c>
      <c r="M73" s="37"/>
      <c r="O73" s="39">
        <f>M73+L73</f>
        <v>3197.9999999999995</v>
      </c>
    </row>
    <row r="74" spans="1:15" s="21" customFormat="1" x14ac:dyDescent="0.25">
      <c r="A74" s="7"/>
      <c r="B74" s="8">
        <v>2063298</v>
      </c>
      <c r="C74" s="33" t="s">
        <v>52</v>
      </c>
      <c r="D74" s="4"/>
      <c r="E74" s="34">
        <v>8849</v>
      </c>
      <c r="F74" s="34">
        <v>9229</v>
      </c>
      <c r="G74" s="30">
        <f t="shared" si="5"/>
        <v>380</v>
      </c>
      <c r="H74" s="9" t="s">
        <v>16</v>
      </c>
      <c r="I74" s="1">
        <v>2</v>
      </c>
      <c r="J74" s="5">
        <f t="shared" si="4"/>
        <v>760</v>
      </c>
      <c r="K74" s="37">
        <v>7.9</v>
      </c>
      <c r="L74" s="38">
        <f t="shared" si="6"/>
        <v>3002</v>
      </c>
      <c r="M74" s="37"/>
      <c r="O74" s="39">
        <f t="shared" si="7"/>
        <v>3002</v>
      </c>
    </row>
    <row r="75" spans="1:15" s="21" customFormat="1" x14ac:dyDescent="0.25">
      <c r="A75" s="7"/>
      <c r="B75" s="8">
        <v>2063316</v>
      </c>
      <c r="C75" s="33" t="s">
        <v>52</v>
      </c>
      <c r="D75" s="4"/>
      <c r="E75" s="34">
        <v>15090</v>
      </c>
      <c r="F75" s="34">
        <v>15350</v>
      </c>
      <c r="G75" s="30">
        <f t="shared" si="5"/>
        <v>260</v>
      </c>
      <c r="H75" s="9" t="s">
        <v>16</v>
      </c>
      <c r="I75" s="1">
        <v>2</v>
      </c>
      <c r="J75" s="5">
        <f t="shared" si="4"/>
        <v>520</v>
      </c>
      <c r="K75" s="43">
        <v>7.5</v>
      </c>
      <c r="L75" s="38">
        <f t="shared" si="6"/>
        <v>1950</v>
      </c>
      <c r="M75" s="37"/>
      <c r="O75" s="39">
        <f t="shared" si="7"/>
        <v>1950</v>
      </c>
    </row>
    <row r="76" spans="1:15" s="21" customFormat="1" x14ac:dyDescent="0.25">
      <c r="A76" s="7"/>
      <c r="B76" s="8">
        <v>2063321</v>
      </c>
      <c r="C76" s="33" t="s">
        <v>53</v>
      </c>
      <c r="D76" s="4"/>
      <c r="E76" s="34">
        <v>170</v>
      </c>
      <c r="F76" s="34">
        <v>300</v>
      </c>
      <c r="G76" s="30">
        <f t="shared" si="5"/>
        <v>130</v>
      </c>
      <c r="H76" s="9" t="s">
        <v>16</v>
      </c>
      <c r="I76" s="1">
        <v>2</v>
      </c>
      <c r="J76" s="5">
        <f t="shared" si="4"/>
        <v>260</v>
      </c>
      <c r="K76" s="43">
        <v>14.5</v>
      </c>
      <c r="L76" s="38">
        <f t="shared" si="6"/>
        <v>1885</v>
      </c>
      <c r="M76" s="37"/>
      <c r="N76" s="21" t="s">
        <v>54</v>
      </c>
      <c r="O76" s="39">
        <f t="shared" si="7"/>
        <v>1885</v>
      </c>
    </row>
    <row r="77" spans="1:15" s="21" customFormat="1" x14ac:dyDescent="0.25">
      <c r="A77" s="7"/>
      <c r="B77" s="8">
        <v>2063398</v>
      </c>
      <c r="C77" s="33" t="s">
        <v>55</v>
      </c>
      <c r="D77" s="4"/>
      <c r="E77" s="34">
        <v>1780</v>
      </c>
      <c r="F77" s="34">
        <v>2170</v>
      </c>
      <c r="G77" s="30">
        <f t="shared" si="5"/>
        <v>390</v>
      </c>
      <c r="H77" s="9" t="s">
        <v>16</v>
      </c>
      <c r="I77" s="1">
        <v>2</v>
      </c>
      <c r="J77" s="5">
        <f t="shared" si="4"/>
        <v>780</v>
      </c>
      <c r="K77" s="37">
        <v>9.7200000000000006</v>
      </c>
      <c r="L77" s="38">
        <f t="shared" si="6"/>
        <v>3790.8</v>
      </c>
      <c r="M77" s="37">
        <v>200</v>
      </c>
      <c r="N77" s="21" t="s">
        <v>56</v>
      </c>
      <c r="O77" s="39">
        <f t="shared" si="7"/>
        <v>3990.8</v>
      </c>
    </row>
    <row r="78" spans="1:15" s="21" customFormat="1" x14ac:dyDescent="0.25">
      <c r="A78" s="7"/>
      <c r="B78" s="8">
        <v>2063398</v>
      </c>
      <c r="C78" s="33" t="s">
        <v>55</v>
      </c>
      <c r="D78" s="4"/>
      <c r="E78" s="34">
        <v>2170</v>
      </c>
      <c r="F78" s="34">
        <v>2512</v>
      </c>
      <c r="G78" s="30">
        <f t="shared" si="5"/>
        <v>342</v>
      </c>
      <c r="H78" s="9" t="s">
        <v>16</v>
      </c>
      <c r="I78" s="1">
        <v>2</v>
      </c>
      <c r="J78" s="5">
        <f t="shared" si="4"/>
        <v>684</v>
      </c>
      <c r="K78" s="37">
        <v>9.7200000000000006</v>
      </c>
      <c r="L78" s="38">
        <f t="shared" si="6"/>
        <v>3324.2400000000002</v>
      </c>
      <c r="M78" s="37"/>
      <c r="O78" s="39">
        <f t="shared" si="7"/>
        <v>3324.2400000000002</v>
      </c>
    </row>
    <row r="79" spans="1:15" s="21" customFormat="1" x14ac:dyDescent="0.25">
      <c r="A79" s="7"/>
      <c r="B79" s="8"/>
      <c r="C79" s="42" t="s">
        <v>57</v>
      </c>
      <c r="D79" s="4"/>
      <c r="E79" s="42">
        <v>4020</v>
      </c>
      <c r="F79" s="42">
        <v>4170</v>
      </c>
      <c r="G79" s="30"/>
      <c r="H79" s="9"/>
      <c r="I79" s="42">
        <v>1</v>
      </c>
      <c r="J79" s="42">
        <v>150</v>
      </c>
      <c r="K79" s="42">
        <v>5</v>
      </c>
      <c r="L79" s="42">
        <v>750</v>
      </c>
      <c r="M79" s="37"/>
      <c r="O79" s="39"/>
    </row>
    <row r="80" spans="1:15" s="21" customFormat="1" x14ac:dyDescent="0.25">
      <c r="A80" s="7"/>
      <c r="B80" s="13">
        <v>57474</v>
      </c>
      <c r="C80" s="35" t="s">
        <v>57</v>
      </c>
      <c r="D80" s="4"/>
      <c r="E80" s="36">
        <v>16918</v>
      </c>
      <c r="F80" s="36">
        <v>17617</v>
      </c>
      <c r="G80" s="30">
        <f t="shared" ref="G80:G86" si="8">F80-E80</f>
        <v>699</v>
      </c>
      <c r="H80" s="19" t="s">
        <v>16</v>
      </c>
      <c r="I80" s="40">
        <v>2</v>
      </c>
      <c r="J80" s="5">
        <f t="shared" si="4"/>
        <v>1398</v>
      </c>
      <c r="K80" s="37">
        <v>10.3</v>
      </c>
      <c r="L80" s="38">
        <f t="shared" ref="L80:L86" si="9">K80*G80</f>
        <v>7199.7000000000007</v>
      </c>
      <c r="M80" s="37"/>
      <c r="O80" s="39">
        <f t="shared" ref="O80:O86" si="10">M80+L80</f>
        <v>7199.7000000000007</v>
      </c>
    </row>
    <row r="81" spans="1:15" s="21" customFormat="1" x14ac:dyDescent="0.25">
      <c r="A81" s="7"/>
      <c r="B81" s="8">
        <v>2063480</v>
      </c>
      <c r="C81" s="33" t="s">
        <v>58</v>
      </c>
      <c r="D81" s="4"/>
      <c r="E81" s="34">
        <v>10800</v>
      </c>
      <c r="F81" s="34">
        <v>11185</v>
      </c>
      <c r="G81" s="30">
        <f t="shared" si="8"/>
        <v>385</v>
      </c>
      <c r="H81" s="9" t="s">
        <v>16</v>
      </c>
      <c r="I81" s="1">
        <v>2</v>
      </c>
      <c r="J81" s="5">
        <f t="shared" si="4"/>
        <v>770</v>
      </c>
      <c r="K81" s="37">
        <v>10.6</v>
      </c>
      <c r="L81" s="38">
        <f t="shared" si="9"/>
        <v>4081</v>
      </c>
      <c r="M81" s="37">
        <v>697.17830000000004</v>
      </c>
      <c r="N81" s="21" t="s">
        <v>39</v>
      </c>
      <c r="O81" s="39">
        <f t="shared" si="10"/>
        <v>4778.1782999999996</v>
      </c>
    </row>
    <row r="82" spans="1:15" s="21" customFormat="1" x14ac:dyDescent="0.25">
      <c r="A82" s="7"/>
      <c r="B82" s="8">
        <v>2063484</v>
      </c>
      <c r="C82" s="33" t="s">
        <v>58</v>
      </c>
      <c r="D82" s="4"/>
      <c r="E82" s="34">
        <v>13034</v>
      </c>
      <c r="F82" s="34">
        <v>13275</v>
      </c>
      <c r="G82" s="30">
        <f t="shared" si="8"/>
        <v>241</v>
      </c>
      <c r="H82" s="9" t="s">
        <v>16</v>
      </c>
      <c r="I82" s="1">
        <v>2</v>
      </c>
      <c r="J82" s="5">
        <f t="shared" si="4"/>
        <v>482</v>
      </c>
      <c r="K82" s="37">
        <v>10.6</v>
      </c>
      <c r="L82" s="38">
        <f t="shared" si="9"/>
        <v>2554.6</v>
      </c>
      <c r="M82" s="37"/>
      <c r="O82" s="39">
        <f t="shared" si="10"/>
        <v>2554.6</v>
      </c>
    </row>
    <row r="83" spans="1:15" s="21" customFormat="1" x14ac:dyDescent="0.25">
      <c r="A83" s="7"/>
      <c r="B83" s="8">
        <v>2063502</v>
      </c>
      <c r="C83" s="33" t="s">
        <v>59</v>
      </c>
      <c r="D83" s="4"/>
      <c r="E83" s="34">
        <v>40</v>
      </c>
      <c r="F83" s="34">
        <v>390</v>
      </c>
      <c r="G83" s="30">
        <f t="shared" si="8"/>
        <v>350</v>
      </c>
      <c r="H83" s="9" t="s">
        <v>16</v>
      </c>
      <c r="I83" s="1">
        <v>2</v>
      </c>
      <c r="J83" s="5">
        <f t="shared" si="4"/>
        <v>700</v>
      </c>
      <c r="K83" s="37">
        <v>10.9</v>
      </c>
      <c r="L83" s="38">
        <f t="shared" si="9"/>
        <v>3815</v>
      </c>
      <c r="M83" s="37"/>
      <c r="O83" s="39">
        <f t="shared" si="10"/>
        <v>3815</v>
      </c>
    </row>
    <row r="84" spans="1:15" s="21" customFormat="1" x14ac:dyDescent="0.25">
      <c r="A84" s="7"/>
      <c r="B84" s="13">
        <v>57711</v>
      </c>
      <c r="C84" s="35" t="s">
        <v>60</v>
      </c>
      <c r="D84" s="4"/>
      <c r="E84" s="36">
        <v>550</v>
      </c>
      <c r="F84" s="36">
        <v>915</v>
      </c>
      <c r="G84" s="30">
        <f t="shared" si="8"/>
        <v>365</v>
      </c>
      <c r="H84" s="19" t="s">
        <v>16</v>
      </c>
      <c r="I84" s="40">
        <v>2</v>
      </c>
      <c r="J84" s="5">
        <f t="shared" si="4"/>
        <v>730</v>
      </c>
      <c r="K84" s="37">
        <v>8.9</v>
      </c>
      <c r="L84" s="38">
        <f t="shared" si="9"/>
        <v>3248.5</v>
      </c>
      <c r="M84" s="37"/>
      <c r="O84" s="39">
        <f t="shared" si="10"/>
        <v>3248.5</v>
      </c>
    </row>
    <row r="85" spans="1:15" s="21" customFormat="1" x14ac:dyDescent="0.25">
      <c r="A85" s="7"/>
      <c r="B85" s="13">
        <v>57714</v>
      </c>
      <c r="C85" s="35" t="s">
        <v>61</v>
      </c>
      <c r="D85" s="4"/>
      <c r="E85" s="36">
        <v>60</v>
      </c>
      <c r="F85" s="36">
        <v>160</v>
      </c>
      <c r="G85" s="30">
        <f t="shared" si="8"/>
        <v>100</v>
      </c>
      <c r="H85" s="19" t="s">
        <v>16</v>
      </c>
      <c r="I85" s="40">
        <v>2</v>
      </c>
      <c r="J85" s="5">
        <f t="shared" si="4"/>
        <v>200</v>
      </c>
      <c r="K85" s="21">
        <v>11</v>
      </c>
      <c r="L85" s="38">
        <f t="shared" si="9"/>
        <v>1100</v>
      </c>
      <c r="M85" s="21">
        <v>200</v>
      </c>
      <c r="N85" s="21" t="s">
        <v>62</v>
      </c>
      <c r="O85" s="39">
        <f t="shared" si="10"/>
        <v>1300</v>
      </c>
    </row>
    <row r="86" spans="1:15" s="21" customFormat="1" x14ac:dyDescent="0.25">
      <c r="A86" s="7"/>
      <c r="B86" s="13"/>
      <c r="C86" s="35" t="s">
        <v>61</v>
      </c>
      <c r="D86" s="4"/>
      <c r="E86" s="36">
        <v>160</v>
      </c>
      <c r="F86" s="36">
        <v>428</v>
      </c>
      <c r="G86" s="30">
        <f t="shared" si="8"/>
        <v>268</v>
      </c>
      <c r="H86" s="19" t="s">
        <v>16</v>
      </c>
      <c r="I86" s="40">
        <v>2</v>
      </c>
      <c r="J86" s="5">
        <f t="shared" si="4"/>
        <v>536</v>
      </c>
      <c r="K86" s="21">
        <v>10</v>
      </c>
      <c r="L86" s="38">
        <f t="shared" si="9"/>
        <v>2680</v>
      </c>
      <c r="O86" s="39">
        <f t="shared" si="10"/>
        <v>2680</v>
      </c>
    </row>
    <row r="87" spans="1:15" s="15" customFormat="1" ht="15.75" thickBot="1" x14ac:dyDescent="0.3">
      <c r="C87" s="16" t="s">
        <v>63</v>
      </c>
      <c r="M87" s="26"/>
      <c r="N87" s="26"/>
    </row>
    <row r="88" spans="1:15" ht="15.75" thickTop="1" x14ac:dyDescent="0.25">
      <c r="C88" s="23" t="s">
        <v>64</v>
      </c>
    </row>
    <row r="89" spans="1:15" x14ac:dyDescent="0.25">
      <c r="A89" s="11"/>
      <c r="C89" s="11" t="s">
        <v>65</v>
      </c>
      <c r="E89" s="11" t="s">
        <v>66</v>
      </c>
    </row>
    <row r="90" spans="1:15" x14ac:dyDescent="0.25">
      <c r="C90" s="11" t="s">
        <v>67</v>
      </c>
    </row>
    <row r="91" spans="1:15" x14ac:dyDescent="0.25">
      <c r="C91" s="11"/>
      <c r="G91" s="1">
        <f>SUM(G6:G90)</f>
        <v>27405</v>
      </c>
      <c r="J91" s="25">
        <f>SUM(J2:J90)</f>
        <v>58653</v>
      </c>
      <c r="L91" s="25">
        <f>SUM(L6:L90)</f>
        <v>257681.13</v>
      </c>
      <c r="M91" s="27">
        <f>SUM(M2:M90)</f>
        <v>13016.3783</v>
      </c>
      <c r="N91" s="27">
        <f>SUM(N6:N90)</f>
        <v>0</v>
      </c>
      <c r="O91" s="25">
        <f>SUM(O6:O90)</f>
        <v>269047.50829999999</v>
      </c>
    </row>
    <row r="94" spans="1:15" x14ac:dyDescent="0.25">
      <c r="B94" t="s">
        <v>68</v>
      </c>
    </row>
    <row r="96" spans="1:15" x14ac:dyDescent="0.25">
      <c r="B96" t="s">
        <v>69</v>
      </c>
    </row>
  </sheetData>
  <autoFilter ref="A1:O94" xr:uid="{0F620896-F7E1-4498-9C9F-4A8831635305}">
    <sortState xmlns:xlrd2="http://schemas.microsoft.com/office/spreadsheetml/2017/richdata2" ref="A2:O94">
      <sortCondition ref="C1:C94"/>
    </sortState>
  </autoFilter>
  <pageMargins left="0.25" right="0.25" top="0.75" bottom="0.75" header="0.3" footer="0.3"/>
  <pageSetup paperSize="8" scale="18" fitToHeight="0" orientation="landscape" r:id="rId1"/>
  <headerFooter>
    <oddHeader>&amp;L&amp;"Calibri"&amp;8&amp;K000000Sensitivity: General&amp;1#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57B602-4A1F-47CD-83F7-ECBEFC109E13}">
  <ds:schemaRefs>
    <ds:schemaRef ds:uri="http://purl.org/dc/terms/"/>
    <ds:schemaRef ds:uri="http://purl.org/dc/elements/1.1/"/>
    <ds:schemaRef ds:uri="http://schemas.microsoft.com/office/2006/metadata/properties"/>
    <ds:schemaRef ds:uri="cd4a2171-8492-4322-ba97-ec11172eaba6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08a5058e-3905-4e59-bf4b-36de31b09fb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C805E4-E2E6-4707-9917-B888BD9A2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A46ABD-8D92-45EC-BF0C-CC1948021EE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CHIP Master Programme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 Young</dc:creator>
  <cp:keywords/>
  <dc:description/>
  <cp:lastModifiedBy>Sameer Bakshi (Higgins)</cp:lastModifiedBy>
  <cp:revision/>
  <dcterms:created xsi:type="dcterms:W3CDTF">2021-10-06T21:11:34Z</dcterms:created>
  <dcterms:modified xsi:type="dcterms:W3CDTF">2024-11-14T19:40:49Z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SIP_Label_71e8007d-0344-4ee5-bb02-8f24bdb7d471_Enabled">
    <vt:lpwstr>true</vt:lpwstr>
  </property>
  <property fmtid="{D5CDD505-2E9C-101B-9397-08002B2CF9AE}" pid="4" name="MSIP_Label_71e8007d-0344-4ee5-bb02-8f24bdb7d471_SetDate">
    <vt:lpwstr>2021-10-15T03:29:43Z</vt:lpwstr>
  </property>
  <property fmtid="{D5CDD505-2E9C-101B-9397-08002B2CF9AE}" pid="5" name="MSIP_Label_71e8007d-0344-4ee5-bb02-8f24bdb7d471_Method">
    <vt:lpwstr>Standard</vt:lpwstr>
  </property>
  <property fmtid="{D5CDD505-2E9C-101B-9397-08002B2CF9AE}" pid="6" name="MSIP_Label_71e8007d-0344-4ee5-bb02-8f24bdb7d471_Name">
    <vt:lpwstr>General Document</vt:lpwstr>
  </property>
  <property fmtid="{D5CDD505-2E9C-101B-9397-08002B2CF9AE}" pid="7" name="MSIP_Label_71e8007d-0344-4ee5-bb02-8f24bdb7d471_SiteId">
    <vt:lpwstr>bb0f7126-b1c5-4f3e-8ca1-2b24f0f74620</vt:lpwstr>
  </property>
  <property fmtid="{D5CDD505-2E9C-101B-9397-08002B2CF9AE}" pid="8" name="MSIP_Label_71e8007d-0344-4ee5-bb02-8f24bdb7d471_ActionId">
    <vt:lpwstr>f68986f3-e9b7-4be2-80a8-bdb767ece454</vt:lpwstr>
  </property>
  <property fmtid="{D5CDD505-2E9C-101B-9397-08002B2CF9AE}" pid="9" name="MSIP_Label_71e8007d-0344-4ee5-bb02-8f24bdb7d471_ContentBits">
    <vt:lpwstr>1</vt:lpwstr>
  </property>
  <property fmtid="{D5CDD505-2E9C-101B-9397-08002B2CF9AE}" pid="10" name="MediaServiceImageTags">
    <vt:lpwstr/>
  </property>
</Properties>
</file>