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05984\Downloads\"/>
    </mc:Choice>
  </mc:AlternateContent>
  <xr:revisionPtr revIDLastSave="0" documentId="8_{3DCCF4E2-2204-4500-AD9C-F041C238BA42}" xr6:coauthVersionLast="47" xr6:coauthVersionMax="47" xr10:uidLastSave="{00000000-0000-0000-0000-000000000000}"/>
  <bookViews>
    <workbookView xWindow="28680" yWindow="-120" windowWidth="25440" windowHeight="15390" xr2:uid="{70CE948E-A44C-450E-BA7B-2173F824CF6F}"/>
  </bookViews>
  <sheets>
    <sheet name="Site List" sheetId="15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'Site List'!$A$1:$J$33</definedName>
    <definedName name="BinderList">[1]Tables!$B$58:$B$78</definedName>
    <definedName name="Pal_Workbook_GUID" hidden="1">"4SRQTWC6WAZERSDNK4EMQ78U"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lTypeList">[2]Tables!$B$8:$B$30</definedName>
    <definedName name="StkPileList">'[3]Stockpile Table'!$A$6:$A$36</definedName>
    <definedName name="Table11">[4]!Table[#Data]</definedName>
    <definedName name="Validation_RoadName">'[5]LookUp Tables'!$C$76:$C$134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5" l="1"/>
  <c r="H43" i="15" s="1"/>
  <c r="G42" i="15"/>
  <c r="H42" i="15" s="1"/>
  <c r="G41" i="15"/>
  <c r="H41" i="15" s="1"/>
  <c r="G40" i="15"/>
  <c r="H40" i="15" s="1"/>
  <c r="G39" i="15"/>
  <c r="H39" i="15" s="1"/>
  <c r="G38" i="15"/>
  <c r="H38" i="15" s="1"/>
  <c r="G37" i="15"/>
  <c r="H37" i="15" s="1"/>
  <c r="G36" i="15"/>
  <c r="H36" i="15" s="1"/>
  <c r="G35" i="15"/>
  <c r="H35" i="15" s="1"/>
  <c r="G26" i="15"/>
  <c r="H26" i="15" s="1"/>
  <c r="G25" i="15"/>
  <c r="G24" i="15"/>
  <c r="G23" i="15"/>
  <c r="G22" i="15"/>
  <c r="H22" i="15" s="1"/>
  <c r="G21" i="15"/>
  <c r="H21" i="15" s="1"/>
  <c r="J20" i="15"/>
  <c r="G19" i="15"/>
  <c r="H19" i="15" s="1"/>
  <c r="G18" i="15"/>
  <c r="H18" i="15" s="1"/>
  <c r="G17" i="15"/>
  <c r="H17" i="15" s="1"/>
  <c r="G16" i="15"/>
  <c r="H16" i="15" s="1"/>
  <c r="G15" i="15"/>
  <c r="H15" i="15" s="1"/>
  <c r="H14" i="15"/>
  <c r="G14" i="15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G7" i="15"/>
  <c r="H7" i="15" s="1"/>
  <c r="G5" i="15"/>
  <c r="G4" i="15"/>
  <c r="G3" i="15"/>
  <c r="H3" i="15" s="1"/>
  <c r="G2" i="15"/>
  <c r="H2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tc={750EA746-14C9-40BF-907D-1F57E92B1CBF}</author>
    <author>tc={AA169F63-450E-4685-AF17-54854ED62E9D}</author>
    <author>tc={AF8C5EB4-CFC1-4206-83F2-4D75EE13CCB9}</author>
  </authors>
  <commentList>
    <comment ref="B4" authorId="0" shapeId="0" xr:uid="{750EA746-14C9-40BF-907D-1F57E92B1C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 in one report
- Railway permit same as RAB Rehab</t>
      </text>
    </comment>
    <comment ref="B17" authorId="1" shapeId="0" xr:uid="{AA169F63-450E-4685-AF17-54854ED62E9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on 1 report</t>
      </text>
    </comment>
    <comment ref="B21" authorId="2" shapeId="0" xr:uid="{AF8C5EB4-CFC1-4206-83F2-4D75EE13CCB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 into one report
- Would like to include approaches on SH26. (prefer all approaches)</t>
      </text>
    </comment>
  </commentList>
</comments>
</file>

<file path=xl/sharedStrings.xml><?xml version="1.0" encoding="utf-8"?>
<sst xmlns="http://schemas.openxmlformats.org/spreadsheetml/2006/main" count="110" uniqueCount="63">
  <si>
    <t>Priority/Ranking</t>
  </si>
  <si>
    <t>Name</t>
  </si>
  <si>
    <t>SH-RS</t>
  </si>
  <si>
    <t>Start RP</t>
  </si>
  <si>
    <t>End RP</t>
  </si>
  <si>
    <t>Lane</t>
  </si>
  <si>
    <t>Taylor Paeroa Township</t>
  </si>
  <si>
    <t>002-0061</t>
  </si>
  <si>
    <t>All</t>
  </si>
  <si>
    <r>
      <t>School 010 Waihi RAB</t>
    </r>
    <r>
      <rPr>
        <b/>
        <sz val="11"/>
        <color theme="1"/>
        <rFont val="Calibri"/>
        <family val="2"/>
        <scheme val="minor"/>
      </rPr>
      <t>(Report done in 22-23)</t>
    </r>
  </si>
  <si>
    <t>002-0073</t>
  </si>
  <si>
    <t>Arawa Matamata Dec</t>
  </si>
  <si>
    <t>024-0000-D</t>
  </si>
  <si>
    <t>R1</t>
  </si>
  <si>
    <t>Arawa Matamata Inc</t>
  </si>
  <si>
    <t>024-0000-I</t>
  </si>
  <si>
    <t>L1</t>
  </si>
  <si>
    <r>
      <t>Arawa Matamata</t>
    </r>
    <r>
      <rPr>
        <b/>
        <sz val="11"/>
        <color theme="1"/>
        <rFont val="Calibri"/>
        <family val="2"/>
        <scheme val="minor"/>
      </rPr>
      <t xml:space="preserve"> Total Cost</t>
    </r>
  </si>
  <si>
    <t>Thames Timber</t>
  </si>
  <si>
    <t>025-0024</t>
  </si>
  <si>
    <t>Thames RAB</t>
  </si>
  <si>
    <t>Wilson Bay Turn</t>
  </si>
  <si>
    <t>025-0058</t>
  </si>
  <si>
    <r>
      <t xml:space="preserve">Kauri Grove 030 </t>
    </r>
    <r>
      <rPr>
        <b/>
        <sz val="11"/>
        <color theme="1"/>
        <rFont val="Calibri"/>
        <family val="2"/>
        <scheme val="minor"/>
      </rPr>
      <t>(Report done in 23-24)</t>
    </r>
  </si>
  <si>
    <t>025-0156</t>
  </si>
  <si>
    <r>
      <t xml:space="preserve">Paul Rd </t>
    </r>
    <r>
      <rPr>
        <b/>
        <sz val="11"/>
        <color theme="1"/>
        <rFont val="Calibri"/>
        <family val="2"/>
        <scheme val="minor"/>
      </rPr>
      <t>(Report done in 23-24)</t>
    </r>
  </si>
  <si>
    <r>
      <t>Aldermans080</t>
    </r>
    <r>
      <rPr>
        <b/>
        <sz val="11"/>
        <color theme="1"/>
        <rFont val="Calibri"/>
        <family val="2"/>
        <scheme val="minor"/>
      </rPr>
      <t>(Report done in 23-24)</t>
    </r>
  </si>
  <si>
    <r>
      <t>Sailors Grave 020</t>
    </r>
    <r>
      <rPr>
        <b/>
        <sz val="11"/>
        <color theme="1"/>
        <rFont val="Calibri"/>
        <family val="2"/>
        <scheme val="minor"/>
      </rPr>
      <t>(Report done in 23-24)</t>
    </r>
  </si>
  <si>
    <r>
      <t xml:space="preserve">Graham </t>
    </r>
    <r>
      <rPr>
        <b/>
        <sz val="11"/>
        <color theme="1"/>
        <rFont val="Calibri"/>
        <family val="2"/>
        <scheme val="minor"/>
      </rPr>
      <t>(Report done in 23-24)</t>
    </r>
  </si>
  <si>
    <r>
      <t>Widdison</t>
    </r>
    <r>
      <rPr>
        <b/>
        <sz val="11"/>
        <color theme="1"/>
        <rFont val="Calibri"/>
        <family val="2"/>
        <scheme val="minor"/>
      </rPr>
      <t>(Report done in 22-23)</t>
    </r>
  </si>
  <si>
    <t>025-0206</t>
  </si>
  <si>
    <r>
      <t>Te Ramarama 010</t>
    </r>
    <r>
      <rPr>
        <b/>
        <sz val="11"/>
        <color theme="1"/>
        <rFont val="Calibri"/>
        <family val="2"/>
        <scheme val="minor"/>
      </rPr>
      <t>(Report done in 22-23)</t>
    </r>
  </si>
  <si>
    <t>025-0217</t>
  </si>
  <si>
    <r>
      <t>Te Ramarama 015</t>
    </r>
    <r>
      <rPr>
        <b/>
        <sz val="11"/>
        <color theme="1"/>
        <rFont val="Calibri"/>
        <family val="2"/>
        <scheme val="minor"/>
      </rPr>
      <t>(Report done in 22-23)</t>
    </r>
  </si>
  <si>
    <r>
      <t xml:space="preserve">Te Ramarama 015 </t>
    </r>
    <r>
      <rPr>
        <b/>
        <sz val="11"/>
        <color theme="1"/>
        <rFont val="Calibri"/>
        <family val="2"/>
        <scheme val="minor"/>
      </rPr>
      <t>Total Costs</t>
    </r>
  </si>
  <si>
    <t>Tatuanui RAB</t>
  </si>
  <si>
    <t>026-0026/01.17</t>
  </si>
  <si>
    <t>026-0035</t>
  </si>
  <si>
    <t>027-0027</t>
  </si>
  <si>
    <t>R2</t>
  </si>
  <si>
    <t>027-0045-W</t>
  </si>
  <si>
    <t>027-0046</t>
  </si>
  <si>
    <r>
      <t xml:space="preserve">Tatuanui RAB </t>
    </r>
    <r>
      <rPr>
        <b/>
        <sz val="11"/>
        <color theme="1"/>
        <rFont val="Calibri"/>
        <family val="2"/>
        <scheme val="minor"/>
      </rPr>
      <t>Total Cost</t>
    </r>
  </si>
  <si>
    <t>024-0000/01.08</t>
  </si>
  <si>
    <t>025-0072</t>
  </si>
  <si>
    <t>025-0084</t>
  </si>
  <si>
    <t>026-0017</t>
  </si>
  <si>
    <t>027-0067</t>
  </si>
  <si>
    <t>029-0042</t>
  </si>
  <si>
    <t>R1+R2</t>
  </si>
  <si>
    <t>Total Area (m2)</t>
  </si>
  <si>
    <t>Width (m)</t>
  </si>
  <si>
    <t>Lane Length (m)</t>
  </si>
  <si>
    <t>Length (m)</t>
  </si>
  <si>
    <t>SCRIM1</t>
  </si>
  <si>
    <t>SCRIM2</t>
  </si>
  <si>
    <t>SCRIM3</t>
  </si>
  <si>
    <t>SCRIM4</t>
  </si>
  <si>
    <t>SCRIM5</t>
  </si>
  <si>
    <t>SCRIM6</t>
  </si>
  <si>
    <t>SCRIM7</t>
  </si>
  <si>
    <t>SCRIM8</t>
  </si>
  <si>
    <t>SCRIM9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</si>
</sst>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5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1" fontId="2" fillId="4" borderId="3" xfId="0" applyNumberFormat="1" applyFont="1" applyFill="1" applyBorder="1" applyAlignment="1">
      <alignment horizontal="left"/>
    </xf>
    <xf numFmtId="0" fontId="0" fillId="4" borderId="2" xfId="0" applyFill="1" applyBorder="1"/>
    <xf numFmtId="0" fontId="0" fillId="4" borderId="1" xfId="0" quotePrefix="1" applyFill="1" applyBorder="1"/>
    <xf numFmtId="1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2" fillId="3" borderId="13" xfId="0" applyFont="1" applyFill="1" applyBorder="1" applyAlignment="1">
      <alignment horizontal="left" wrapText="1"/>
    </xf>
    <xf numFmtId="0" fontId="0" fillId="2" borderId="2" xfId="0" applyFill="1" applyBorder="1"/>
    <xf numFmtId="0" fontId="2" fillId="4" borderId="2" xfId="0" applyFont="1" applyFill="1" applyBorder="1"/>
    <xf numFmtId="0" fontId="2" fillId="4" borderId="1" xfId="0" quotePrefix="1" applyFont="1" applyFill="1" applyBorder="1"/>
    <xf numFmtId="1" fontId="2" fillId="4" borderId="1" xfId="0" applyNumberFormat="1" applyFont="1" applyFill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165" fontId="0" fillId="4" borderId="16" xfId="0" applyNumberFormat="1" applyFill="1" applyBorder="1"/>
    <xf numFmtId="0" fontId="0" fillId="5" borderId="2" xfId="0" applyFill="1" applyBorder="1"/>
    <xf numFmtId="0" fontId="0" fillId="5" borderId="1" xfId="0" quotePrefix="1" applyFill="1" applyBorder="1"/>
    <xf numFmtId="1" fontId="0" fillId="5" borderId="1" xfId="0" applyNumberFormat="1" applyFill="1" applyBorder="1"/>
    <xf numFmtId="0" fontId="0" fillId="5" borderId="1" xfId="0" applyFill="1" applyBorder="1"/>
    <xf numFmtId="1" fontId="2" fillId="5" borderId="3" xfId="0" applyNumberFormat="1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5" fontId="0" fillId="5" borderId="1" xfId="0" applyNumberFormat="1" applyFill="1" applyBorder="1"/>
    <xf numFmtId="0" fontId="2" fillId="4" borderId="12" xfId="0" applyFont="1" applyFill="1" applyBorder="1" applyAlignment="1">
      <alignment horizontal="left"/>
    </xf>
    <xf numFmtId="0" fontId="0" fillId="5" borderId="11" xfId="0" applyFill="1" applyBorder="1"/>
    <xf numFmtId="0" fontId="0" fillId="5" borderId="12" xfId="0" quotePrefix="1" applyFill="1" applyBorder="1"/>
    <xf numFmtId="1" fontId="0" fillId="5" borderId="12" xfId="0" applyNumberFormat="1" applyFill="1" applyBorder="1"/>
    <xf numFmtId="0" fontId="0" fillId="5" borderId="12" xfId="0" applyFill="1" applyBorder="1"/>
    <xf numFmtId="165" fontId="0" fillId="5" borderId="12" xfId="0" applyNumberFormat="1" applyFill="1" applyBorder="1"/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5" fillId="6" borderId="9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77879</xdr:colOff>
      <xdr:row>27</xdr:row>
      <xdr:rowOff>64321</xdr:rowOff>
    </xdr:from>
    <xdr:to>
      <xdr:col>2</xdr:col>
      <xdr:colOff>226021</xdr:colOff>
      <xdr:row>32</xdr:row>
      <xdr:rowOff>121359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2B2F24C8-F4E3-4DB8-9C1B-0FF39CD8F7E5}"/>
            </a:ext>
          </a:extLst>
        </xdr:cNvPr>
        <xdr:cNvSpPr txBox="1"/>
      </xdr:nvSpPr>
      <xdr:spPr>
        <a:xfrm>
          <a:off x="649379" y="5979346"/>
          <a:ext cx="2891342" cy="1009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sng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JWS To Do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Confirm any alternative treatment options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Work through AC Reports</a:t>
          </a:r>
          <a:b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Complete</a:t>
          </a:r>
          <a:r>
            <a:rPr lang="en-US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SCRIM AC Reports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meon/Desktop/EWNOC%20Chipseal%20Design%202019-20%20MS%20Teams%2024-10-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_/Documents/Higgins%20Stuff/EBOP%20Reseals%20Report%202017-18/Chipseal%20Design%20-%20NOC%202017.18%20Updated%207.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CONTRCT\CONTRACT\Contracts\Noc%20Reseals%202017-2018\Reseals%20list\Final%20Submitted%20Seal%20design\Copy%20of%20Chipseal%20Design%20-%20NOC%202017.18%20Updated%207.6%20(003)%20Appendix%2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bu.sharepoint.com/341/3413292/Resurfacing%20-%20Chip%20Seal/2021-22/WORK%20IN%20PROGRESS%20%2021-22%20Appendix%20A%20-%20DONT%20TOUCH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gginsnz.sharepoint.com/Users/margaritag/AppData/Roaming/OpenText/OTEdit/EC_infohub/c37369906/EW-NOC%20Lineal%20Drainage%20FWP%20for%202019-20%20(Nov%202019%20Updated%20FWP-HS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ChipHGLeach 29-10-19"/>
      <sheetName val="ChipGlenbrookWaiotahi 29-10-19"/>
      <sheetName val="PivotTable"/>
      <sheetName val="Marty"/>
      <sheetName val="Productivity"/>
      <sheetName val="DailyCosts"/>
      <sheetName val="DailyCostTracker"/>
      <sheetName val="StockpileHolder"/>
      <sheetName val="SC Database"/>
      <sheetName val="PivotTableSource"/>
      <sheetName val="EWNOC Chipseal Design 2019-20 M"/>
    </sheetNames>
    <sheetDataSet>
      <sheetData sheetId="0"/>
      <sheetData sheetId="1"/>
      <sheetData sheetId="2"/>
      <sheetData sheetId="3"/>
      <sheetData sheetId="4">
        <row r="4">
          <cell r="B4" t="str">
            <v>First Coat Seal</v>
          </cell>
        </row>
      </sheetData>
      <sheetData sheetId="5">
        <row r="6">
          <cell r="B6" t="str">
            <v>Type</v>
          </cell>
        </row>
        <row r="58">
          <cell r="B58" t="str">
            <v>60/70</v>
          </cell>
        </row>
        <row r="59">
          <cell r="B59" t="str">
            <v>80/100</v>
          </cell>
        </row>
        <row r="60">
          <cell r="B60" t="str">
            <v>130/150</v>
          </cell>
        </row>
        <row r="61">
          <cell r="B61" t="str">
            <v>180/200</v>
          </cell>
        </row>
        <row r="63">
          <cell r="B63" t="str">
            <v>Flexiphalt 320S</v>
          </cell>
        </row>
        <row r="64">
          <cell r="B64" t="str">
            <v>Flexiphalt 330S</v>
          </cell>
        </row>
        <row r="65">
          <cell r="B65" t="str">
            <v>Flexiphalt 340S</v>
          </cell>
        </row>
        <row r="66">
          <cell r="B66" t="str">
            <v>Flexiphalt 350S</v>
          </cell>
        </row>
        <row r="67">
          <cell r="B67" t="str">
            <v>Cat-60</v>
          </cell>
        </row>
        <row r="68">
          <cell r="B68" t="str">
            <v>Cat-65</v>
          </cell>
        </row>
        <row r="69">
          <cell r="B69" t="str">
            <v>CRS-2</v>
          </cell>
        </row>
        <row r="70">
          <cell r="B70" t="str">
            <v>Emulsiphalt 372</v>
          </cell>
        </row>
        <row r="71">
          <cell r="B71" t="str">
            <v>Emulsiphalt 373</v>
          </cell>
        </row>
        <row r="72">
          <cell r="B72" t="str">
            <v>Emulsiphalt 374</v>
          </cell>
        </row>
        <row r="73">
          <cell r="B73" t="str">
            <v>Emulsiphalt 375</v>
          </cell>
        </row>
      </sheetData>
      <sheetData sheetId="6"/>
      <sheetData sheetId="7">
        <row r="5">
          <cell r="A5" t="str">
            <v>Stockpile no#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SC Databas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Type</v>
          </cell>
        </row>
        <row r="8">
          <cell r="B8" t="str">
            <v>G2</v>
          </cell>
        </row>
        <row r="9">
          <cell r="B9" t="str">
            <v>G3</v>
          </cell>
        </row>
        <row r="10">
          <cell r="B10" t="str">
            <v>G4</v>
          </cell>
        </row>
        <row r="11">
          <cell r="B11" t="str">
            <v>G5</v>
          </cell>
        </row>
        <row r="12">
          <cell r="B12" t="str">
            <v>G6</v>
          </cell>
        </row>
        <row r="13">
          <cell r="B13" t="str">
            <v>T2/4</v>
          </cell>
        </row>
        <row r="14">
          <cell r="B14" t="str">
            <v>T2/5</v>
          </cell>
        </row>
        <row r="15">
          <cell r="B15" t="str">
            <v>T3/5</v>
          </cell>
        </row>
        <row r="16">
          <cell r="B16" t="str">
            <v>T3/6</v>
          </cell>
        </row>
        <row r="17">
          <cell r="B17" t="str">
            <v>T4/6</v>
          </cell>
        </row>
        <row r="18">
          <cell r="B18" t="str">
            <v>R2/4</v>
          </cell>
        </row>
        <row r="19">
          <cell r="B19" t="str">
            <v>R2/5</v>
          </cell>
        </row>
        <row r="20">
          <cell r="B20" t="str">
            <v>R3/5</v>
          </cell>
        </row>
        <row r="21">
          <cell r="B21" t="str">
            <v>R3/6</v>
          </cell>
        </row>
        <row r="22">
          <cell r="B22" t="str">
            <v>R4/6</v>
          </cell>
        </row>
        <row r="23">
          <cell r="B23" t="str">
            <v>S2/4</v>
          </cell>
        </row>
        <row r="24">
          <cell r="B24" t="str">
            <v>S2/5</v>
          </cell>
        </row>
        <row r="25">
          <cell r="B25" t="str">
            <v>S3/5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SC 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8">
          <cell r="A18">
            <v>12</v>
          </cell>
        </row>
        <row r="19">
          <cell r="A19">
            <v>14</v>
          </cell>
        </row>
        <row r="20">
          <cell r="A20">
            <v>15</v>
          </cell>
        </row>
        <row r="21">
          <cell r="A21">
            <v>16</v>
          </cell>
        </row>
        <row r="22">
          <cell r="A22">
            <v>17</v>
          </cell>
        </row>
        <row r="23">
          <cell r="A23">
            <v>18</v>
          </cell>
        </row>
        <row r="24">
          <cell r="A24">
            <v>19</v>
          </cell>
        </row>
        <row r="25">
          <cell r="A25">
            <v>20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29">
          <cell r="A29">
            <v>24</v>
          </cell>
        </row>
        <row r="30">
          <cell r="A30">
            <v>25</v>
          </cell>
        </row>
        <row r="31">
          <cell r="A31">
            <v>26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Summary by Cost"/>
      <sheetName val="Summary by Treatment"/>
      <sheetName val="Summary by Programme"/>
      <sheetName val="Summary by Location"/>
      <sheetName val="20.21 WC212 Renewals Programme"/>
      <sheetName val="20.21 SCRIM Programme"/>
      <sheetName val="19.20 Carry Over Sites"/>
      <sheetName val="IL and Texture data"/>
      <sheetName val="JUNO Data"/>
      <sheetName val="IL Rules"/>
      <sheetName val="Rates "/>
      <sheetName val="Chipping Rates"/>
      <sheetName val="SS 20.21 SCRIM Programme"/>
      <sheetName val="SS Master Sheet"/>
      <sheetName val="WORK IN PROGRESS  21-22 Append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l Drainage FWP"/>
      <sheetName val="Summaries"/>
      <sheetName val="LookUp Tables"/>
      <sheetName val="P&amp;S FWP"/>
      <sheetName val="HSD Rutting Data"/>
      <sheetName val="NOTES"/>
    </sheetNames>
    <sheetDataSet>
      <sheetData sheetId="0"/>
      <sheetData sheetId="1"/>
      <sheetData sheetId="2">
        <row r="76">
          <cell r="C76" t="str">
            <v>002-0037</v>
          </cell>
        </row>
        <row r="77">
          <cell r="C77" t="str">
            <v>002-0048</v>
          </cell>
        </row>
        <row r="78">
          <cell r="C78" t="str">
            <v>002-0061</v>
          </cell>
        </row>
        <row r="79">
          <cell r="C79" t="str">
            <v>002-0072-C026</v>
          </cell>
        </row>
        <row r="80">
          <cell r="C80" t="str">
            <v>002-0073</v>
          </cell>
        </row>
        <row r="81">
          <cell r="C81" t="str">
            <v>002-0093</v>
          </cell>
        </row>
        <row r="82">
          <cell r="C82" t="str">
            <v>024-0000/01.08</v>
          </cell>
        </row>
        <row r="83">
          <cell r="C83" t="str">
            <v>024-0000-D</v>
          </cell>
        </row>
        <row r="84">
          <cell r="C84" t="str">
            <v>024-0000-I</v>
          </cell>
        </row>
        <row r="85">
          <cell r="C85" t="str">
            <v>024-0013</v>
          </cell>
        </row>
        <row r="86">
          <cell r="C86" t="str">
            <v>025-0012</v>
          </cell>
        </row>
        <row r="87">
          <cell r="C87" t="str">
            <v>025-0042</v>
          </cell>
        </row>
        <row r="88">
          <cell r="C88" t="str">
            <v>025-0058</v>
          </cell>
        </row>
        <row r="89">
          <cell r="C89" t="str">
            <v>025-0072</v>
          </cell>
        </row>
        <row r="90">
          <cell r="C90" t="str">
            <v>025-0084</v>
          </cell>
        </row>
        <row r="91">
          <cell r="C91" t="str">
            <v>025-0099</v>
          </cell>
        </row>
        <row r="92">
          <cell r="C92" t="str">
            <v>025-0113</v>
          </cell>
        </row>
        <row r="93">
          <cell r="C93" t="str">
            <v>025-0127</v>
          </cell>
        </row>
        <row r="94">
          <cell r="C94" t="str">
            <v>025-0143</v>
          </cell>
        </row>
        <row r="95">
          <cell r="C95" t="str">
            <v>025-0156</v>
          </cell>
        </row>
        <row r="96">
          <cell r="C96" t="str">
            <v>025-0172</v>
          </cell>
        </row>
        <row r="97">
          <cell r="C97" t="str">
            <v>025-0188</v>
          </cell>
        </row>
        <row r="98">
          <cell r="C98" t="str">
            <v>025-0206</v>
          </cell>
        </row>
        <row r="99">
          <cell r="C99" t="str">
            <v>025-0217</v>
          </cell>
        </row>
        <row r="100">
          <cell r="C100" t="str">
            <v>025-0226</v>
          </cell>
        </row>
        <row r="101">
          <cell r="C101" t="str">
            <v>025-0242</v>
          </cell>
        </row>
        <row r="102">
          <cell r="C102" t="str">
            <v>026-0017</v>
          </cell>
        </row>
        <row r="103">
          <cell r="C103" t="str">
            <v>026-0026</v>
          </cell>
        </row>
        <row r="104">
          <cell r="C104" t="str">
            <v>026-0026/01.17</v>
          </cell>
        </row>
        <row r="105">
          <cell r="C105" t="str">
            <v>026-0048</v>
          </cell>
        </row>
        <row r="106">
          <cell r="C106" t="str">
            <v>026-0060</v>
          </cell>
        </row>
        <row r="107">
          <cell r="C107" t="str">
            <v>026-0069-C002</v>
          </cell>
        </row>
        <row r="108">
          <cell r="C108" t="str">
            <v>026-0070</v>
          </cell>
        </row>
        <row r="109">
          <cell r="C109" t="str">
            <v>026-0080</v>
          </cell>
        </row>
        <row r="110">
          <cell r="C110" t="str">
            <v>026-0095</v>
          </cell>
        </row>
        <row r="111">
          <cell r="C111" t="str">
            <v>026-0096</v>
          </cell>
        </row>
        <row r="112">
          <cell r="C112" t="str">
            <v>027-0000</v>
          </cell>
        </row>
        <row r="113">
          <cell r="C113" t="str">
            <v>027-0016</v>
          </cell>
        </row>
        <row r="114">
          <cell r="C114" t="str">
            <v>027-0021</v>
          </cell>
        </row>
        <row r="115">
          <cell r="C115" t="str">
            <v>027-0027</v>
          </cell>
        </row>
        <row r="116">
          <cell r="C116" t="str">
            <v>027-0067</v>
          </cell>
        </row>
        <row r="117">
          <cell r="C117" t="str">
            <v>027-0074</v>
          </cell>
        </row>
        <row r="118">
          <cell r="C118" t="str">
            <v>027-0082-C029</v>
          </cell>
        </row>
        <row r="119">
          <cell r="C119" t="str">
            <v>029-0042</v>
          </cell>
        </row>
        <row r="120">
          <cell r="C120" t="str">
            <v>029-0048</v>
          </cell>
        </row>
        <row r="121">
          <cell r="C121" t="str">
            <v>029-0050</v>
          </cell>
        </row>
        <row r="122">
          <cell r="C122" t="str">
            <v>029-0061</v>
          </cell>
        </row>
        <row r="123">
          <cell r="C123" t="str">
            <v>25A-0000</v>
          </cell>
        </row>
        <row r="124">
          <cell r="C124" t="str">
            <v>25A-0008</v>
          </cell>
        </row>
        <row r="125">
          <cell r="C125" t="str">
            <v>25A-0021</v>
          </cell>
        </row>
        <row r="126">
          <cell r="C126" t="str">
            <v>25A-0028</v>
          </cell>
        </row>
        <row r="127">
          <cell r="C127" t="str">
            <v>027-0045-W</v>
          </cell>
        </row>
        <row r="128">
          <cell r="C128" t="str">
            <v>027-0046</v>
          </cell>
        </row>
        <row r="129">
          <cell r="C129" t="str">
            <v>026-0035</v>
          </cell>
        </row>
        <row r="130">
          <cell r="C130" t="str">
            <v>025-0024</v>
          </cell>
        </row>
        <row r="131">
          <cell r="C131" t="str">
            <v>002-0034</v>
          </cell>
        </row>
        <row r="132">
          <cell r="C132" t="str">
            <v>025-0000</v>
          </cell>
        </row>
        <row r="133">
          <cell r="C133" t="str">
            <v>025-0022</v>
          </cell>
        </row>
        <row r="134">
          <cell r="C134" t="str">
            <v>025-0023-W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deci Waru-Savage" id="{09C72B01-E9AD-49A2-A02B-96CDF2C314D5}" userId="S::Jodeci.WaruSavage@beca.com::fb2cf522-e0cc-4c5d-8e75-1b9e817ceb78" providerId="AD"/>
  <person displayName="Jodeci Waru-Savage" id="{B0D5E0AA-1B1A-4F79-9F20-B089678CD24B}" userId="S::jodeci.warusavage_beca.com#ext#@fbu.onmicrosoft.com::6f7d2a00-4c47-4a8a-a102-0fa8c21368b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3-15T01:15:15.65" personId="{09C72B01-E9AD-49A2-A02B-96CDF2C314D5}" id="{750EA746-14C9-40BF-907D-1F57E92B1CBF}">
    <text>Combine in one report
- Railway permit same as RAB Rehab</text>
  </threadedComment>
  <threadedComment ref="B17" dT="2024-09-03T02:58:50.47" personId="{B0D5E0AA-1B1A-4F79-9F20-B089678CD24B}" id="{AA169F63-450E-4685-AF17-54854ED62E9D}">
    <text>Include on 1 report</text>
  </threadedComment>
  <threadedComment ref="B21" dT="2024-04-12T04:01:24.38" personId="{09C72B01-E9AD-49A2-A02B-96CDF2C314D5}" id="{AF8C5EB4-CFC1-4206-83F2-4D75EE13CCB9}">
    <text>Combine into one report
- Would like to include approaches on SH26. (prefer all approaches)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7A19-2658-4D1C-A533-432DE312BFE4}">
  <dimension ref="A1:FC47"/>
  <sheetViews>
    <sheetView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38" sqref="F38"/>
    </sheetView>
  </sheetViews>
  <sheetFormatPr defaultColWidth="8.85546875" defaultRowHeight="15" customHeight="1" x14ac:dyDescent="0.25"/>
  <cols>
    <col min="1" max="1" width="8.5703125" style="1" customWidth="1"/>
    <col min="2" max="2" width="41.140625" style="1" customWidth="1"/>
    <col min="3" max="3" width="15" style="1" customWidth="1"/>
    <col min="4" max="4" width="9.85546875" style="1" customWidth="1"/>
    <col min="5" max="5" width="12" style="1" customWidth="1"/>
    <col min="6" max="7" width="8.85546875" style="1" customWidth="1"/>
    <col min="8" max="9" width="13" style="1" customWidth="1"/>
    <col min="10" max="10" width="11.7109375" style="1" customWidth="1"/>
    <col min="11" max="16384" width="8.85546875" style="1"/>
  </cols>
  <sheetData>
    <row r="1" spans="1:159" s="45" customFormat="1" ht="30.75" thickBot="1" x14ac:dyDescent="0.3">
      <c r="A1" s="16" t="s">
        <v>0</v>
      </c>
      <c r="B1" s="4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53</v>
      </c>
      <c r="H1" s="3" t="s">
        <v>52</v>
      </c>
      <c r="I1" s="3" t="s">
        <v>51</v>
      </c>
      <c r="J1" s="3" t="s">
        <v>50</v>
      </c>
      <c r="K1" s="5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</row>
    <row r="2" spans="1:159" s="23" customFormat="1" x14ac:dyDescent="0.25">
      <c r="A2" s="46">
        <v>1</v>
      </c>
      <c r="B2" s="35" t="s">
        <v>6</v>
      </c>
      <c r="C2" s="36" t="s">
        <v>7</v>
      </c>
      <c r="D2" s="37">
        <v>9895</v>
      </c>
      <c r="E2" s="37">
        <v>10433</v>
      </c>
      <c r="F2" s="38" t="s">
        <v>8</v>
      </c>
      <c r="G2" s="31">
        <f t="shared" ref="G2:G26" si="0">E2-D2</f>
        <v>538</v>
      </c>
      <c r="H2" s="32">
        <f>G2*2</f>
        <v>1076</v>
      </c>
      <c r="I2" s="39">
        <v>12.14</v>
      </c>
      <c r="J2" s="32">
        <v>5254</v>
      </c>
      <c r="K2" s="5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</row>
    <row r="3" spans="1:159" s="23" customFormat="1" x14ac:dyDescent="0.25">
      <c r="A3" s="47">
        <v>10</v>
      </c>
      <c r="B3" s="27" t="s">
        <v>9</v>
      </c>
      <c r="C3" s="28" t="s">
        <v>10</v>
      </c>
      <c r="D3" s="29">
        <v>20260</v>
      </c>
      <c r="E3" s="29">
        <v>20317</v>
      </c>
      <c r="F3" s="30" t="s">
        <v>8</v>
      </c>
      <c r="G3" s="31">
        <f t="shared" si="0"/>
        <v>57</v>
      </c>
      <c r="H3" s="32">
        <f>G3*2</f>
        <v>114</v>
      </c>
      <c r="I3" s="33">
        <v>17.2</v>
      </c>
      <c r="J3" s="32">
        <v>975</v>
      </c>
      <c r="K3" s="5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</row>
    <row r="4" spans="1:159" s="6" customFormat="1" x14ac:dyDescent="0.25">
      <c r="A4" s="47">
        <v>12</v>
      </c>
      <c r="B4" s="17" t="s">
        <v>11</v>
      </c>
      <c r="C4" s="12" t="s">
        <v>12</v>
      </c>
      <c r="D4" s="13">
        <v>215</v>
      </c>
      <c r="E4" s="13">
        <v>290</v>
      </c>
      <c r="F4" s="14" t="s">
        <v>13</v>
      </c>
      <c r="G4" s="10">
        <f t="shared" si="0"/>
        <v>75</v>
      </c>
      <c r="H4" s="4">
        <v>75</v>
      </c>
      <c r="I4" s="15">
        <v>10.58</v>
      </c>
      <c r="J4" s="4">
        <v>638</v>
      </c>
      <c r="K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</row>
    <row r="5" spans="1:159" s="6" customFormat="1" x14ac:dyDescent="0.25">
      <c r="A5" s="47">
        <v>12</v>
      </c>
      <c r="B5" s="17" t="s">
        <v>14</v>
      </c>
      <c r="C5" s="12" t="s">
        <v>15</v>
      </c>
      <c r="D5" s="13">
        <v>220</v>
      </c>
      <c r="E5" s="13">
        <v>285</v>
      </c>
      <c r="F5" s="14" t="s">
        <v>16</v>
      </c>
      <c r="G5" s="10">
        <f t="shared" si="0"/>
        <v>65</v>
      </c>
      <c r="H5" s="4">
        <v>65</v>
      </c>
      <c r="I5" s="15">
        <v>10.48</v>
      </c>
      <c r="J5" s="4">
        <v>555</v>
      </c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</row>
    <row r="6" spans="1:159" s="6" customFormat="1" x14ac:dyDescent="0.25">
      <c r="A6" s="47">
        <v>12</v>
      </c>
      <c r="B6" s="17" t="s">
        <v>17</v>
      </c>
      <c r="C6" s="12" t="s">
        <v>15</v>
      </c>
      <c r="D6" s="13"/>
      <c r="E6" s="13"/>
      <c r="F6" s="14"/>
      <c r="G6" s="10"/>
      <c r="H6" s="4"/>
      <c r="I6" s="15"/>
      <c r="J6" s="4">
        <v>1004</v>
      </c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</row>
    <row r="7" spans="1:159" s="6" customFormat="1" x14ac:dyDescent="0.25">
      <c r="A7" s="47">
        <v>11</v>
      </c>
      <c r="B7" s="18" t="s">
        <v>18</v>
      </c>
      <c r="C7" s="19" t="s">
        <v>19</v>
      </c>
      <c r="D7" s="20">
        <v>1558</v>
      </c>
      <c r="E7" s="20">
        <v>1700</v>
      </c>
      <c r="F7" s="21" t="s">
        <v>8</v>
      </c>
      <c r="G7" s="10">
        <f t="shared" si="0"/>
        <v>142</v>
      </c>
      <c r="H7" s="4">
        <f t="shared" ref="H7:H22" si="1">G7*2</f>
        <v>284</v>
      </c>
      <c r="I7" s="22">
        <v>11.5</v>
      </c>
      <c r="J7" s="4">
        <v>2313</v>
      </c>
      <c r="K7" s="55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</row>
    <row r="8" spans="1:159" s="6" customFormat="1" x14ac:dyDescent="0.25">
      <c r="A8" s="47">
        <v>15</v>
      </c>
      <c r="B8" s="11" t="s">
        <v>20</v>
      </c>
      <c r="C8" s="12" t="s">
        <v>19</v>
      </c>
      <c r="D8" s="13">
        <v>6398</v>
      </c>
      <c r="E8" s="13">
        <v>6474</v>
      </c>
      <c r="F8" s="14" t="s">
        <v>8</v>
      </c>
      <c r="G8" s="10">
        <f t="shared" si="0"/>
        <v>76</v>
      </c>
      <c r="H8" s="4">
        <f t="shared" si="1"/>
        <v>152</v>
      </c>
      <c r="I8" s="15">
        <v>12.2</v>
      </c>
      <c r="J8" s="4">
        <v>1248</v>
      </c>
      <c r="K8" s="5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</row>
    <row r="9" spans="1:159" s="6" customFormat="1" x14ac:dyDescent="0.25">
      <c r="A9" s="47">
        <v>14</v>
      </c>
      <c r="B9" s="18" t="s">
        <v>21</v>
      </c>
      <c r="C9" s="19" t="s">
        <v>22</v>
      </c>
      <c r="D9" s="20">
        <v>5000</v>
      </c>
      <c r="E9" s="20">
        <v>5156</v>
      </c>
      <c r="F9" s="21" t="s">
        <v>8</v>
      </c>
      <c r="G9" s="10">
        <f t="shared" si="0"/>
        <v>156</v>
      </c>
      <c r="H9" s="4">
        <f t="shared" si="1"/>
        <v>312</v>
      </c>
      <c r="I9" s="22">
        <v>7.6</v>
      </c>
      <c r="J9" s="4">
        <v>1380</v>
      </c>
      <c r="K9" s="55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</row>
    <row r="10" spans="1:159" s="23" customFormat="1" x14ac:dyDescent="0.25">
      <c r="A10" s="47">
        <v>5</v>
      </c>
      <c r="B10" s="27" t="s">
        <v>23</v>
      </c>
      <c r="C10" s="28" t="s">
        <v>24</v>
      </c>
      <c r="D10" s="29">
        <v>7800</v>
      </c>
      <c r="E10" s="29">
        <v>8275</v>
      </c>
      <c r="F10" s="30" t="s">
        <v>8</v>
      </c>
      <c r="G10" s="31">
        <f t="shared" si="0"/>
        <v>475</v>
      </c>
      <c r="H10" s="32">
        <f t="shared" si="1"/>
        <v>950</v>
      </c>
      <c r="I10" s="33">
        <v>7.3</v>
      </c>
      <c r="J10" s="32">
        <v>3878</v>
      </c>
      <c r="K10" s="55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</row>
    <row r="11" spans="1:159" s="23" customFormat="1" x14ac:dyDescent="0.25">
      <c r="A11" s="47">
        <v>8</v>
      </c>
      <c r="B11" s="27" t="s">
        <v>25</v>
      </c>
      <c r="C11" s="28" t="s">
        <v>24</v>
      </c>
      <c r="D11" s="29">
        <v>8940</v>
      </c>
      <c r="E11" s="29">
        <v>9197</v>
      </c>
      <c r="F11" s="30" t="s">
        <v>8</v>
      </c>
      <c r="G11" s="31">
        <f t="shared" si="0"/>
        <v>257</v>
      </c>
      <c r="H11" s="32">
        <f t="shared" si="1"/>
        <v>514</v>
      </c>
      <c r="I11" s="33">
        <v>7.2</v>
      </c>
      <c r="J11" s="32">
        <v>2322</v>
      </c>
      <c r="K11" s="55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</row>
    <row r="12" spans="1:159" s="23" customFormat="1" x14ac:dyDescent="0.25">
      <c r="A12" s="47">
        <v>3</v>
      </c>
      <c r="B12" s="27" t="s">
        <v>26</v>
      </c>
      <c r="C12" s="28" t="s">
        <v>24</v>
      </c>
      <c r="D12" s="29">
        <v>10373</v>
      </c>
      <c r="E12" s="29">
        <v>10805</v>
      </c>
      <c r="F12" s="30" t="s">
        <v>8</v>
      </c>
      <c r="G12" s="31">
        <f t="shared" si="0"/>
        <v>432</v>
      </c>
      <c r="H12" s="32">
        <f t="shared" si="1"/>
        <v>864</v>
      </c>
      <c r="I12" s="33">
        <v>8</v>
      </c>
      <c r="J12" s="32">
        <v>3913</v>
      </c>
      <c r="K12" s="5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</row>
    <row r="13" spans="1:159" s="23" customFormat="1" ht="15" customHeight="1" x14ac:dyDescent="0.25">
      <c r="A13" s="47">
        <v>4</v>
      </c>
      <c r="B13" s="27" t="s">
        <v>27</v>
      </c>
      <c r="C13" s="28" t="s">
        <v>24</v>
      </c>
      <c r="D13" s="29">
        <v>11210</v>
      </c>
      <c r="E13" s="29">
        <v>11875</v>
      </c>
      <c r="F13" s="30" t="s">
        <v>8</v>
      </c>
      <c r="G13" s="31">
        <f t="shared" si="0"/>
        <v>665</v>
      </c>
      <c r="H13" s="32">
        <f t="shared" si="1"/>
        <v>1330</v>
      </c>
      <c r="I13" s="33">
        <v>9</v>
      </c>
      <c r="J13" s="32">
        <v>5794</v>
      </c>
      <c r="K13" s="55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</row>
    <row r="14" spans="1:159" s="23" customFormat="1" x14ac:dyDescent="0.25">
      <c r="A14" s="47">
        <v>7</v>
      </c>
      <c r="B14" s="27" t="s">
        <v>28</v>
      </c>
      <c r="C14" s="28" t="s">
        <v>24</v>
      </c>
      <c r="D14" s="29">
        <v>14201</v>
      </c>
      <c r="E14" s="29">
        <v>14340</v>
      </c>
      <c r="F14" s="30" t="s">
        <v>8</v>
      </c>
      <c r="G14" s="31">
        <f t="shared" si="0"/>
        <v>139</v>
      </c>
      <c r="H14" s="32">
        <f t="shared" si="1"/>
        <v>278</v>
      </c>
      <c r="I14" s="33">
        <v>10</v>
      </c>
      <c r="J14" s="32">
        <v>1409</v>
      </c>
      <c r="K14" s="55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</row>
    <row r="15" spans="1:159" s="23" customFormat="1" x14ac:dyDescent="0.25">
      <c r="A15" s="47">
        <v>9</v>
      </c>
      <c r="B15" s="27" t="s">
        <v>29</v>
      </c>
      <c r="C15" s="28" t="s">
        <v>30</v>
      </c>
      <c r="D15" s="29">
        <v>8930</v>
      </c>
      <c r="E15" s="29">
        <v>9110</v>
      </c>
      <c r="F15" s="30" t="s">
        <v>8</v>
      </c>
      <c r="G15" s="31">
        <f t="shared" si="0"/>
        <v>180</v>
      </c>
      <c r="H15" s="32">
        <f t="shared" si="1"/>
        <v>360</v>
      </c>
      <c r="I15" s="33">
        <v>8.4</v>
      </c>
      <c r="J15" s="32">
        <v>1164</v>
      </c>
      <c r="K15" s="55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</row>
    <row r="16" spans="1:159" s="23" customFormat="1" x14ac:dyDescent="0.25">
      <c r="A16" s="47">
        <v>6</v>
      </c>
      <c r="B16" s="27" t="s">
        <v>31</v>
      </c>
      <c r="C16" s="28" t="s">
        <v>32</v>
      </c>
      <c r="D16" s="29">
        <v>4050</v>
      </c>
      <c r="E16" s="29">
        <v>4359</v>
      </c>
      <c r="F16" s="30" t="s">
        <v>8</v>
      </c>
      <c r="G16" s="31">
        <f t="shared" si="0"/>
        <v>309</v>
      </c>
      <c r="H16" s="32">
        <f t="shared" si="1"/>
        <v>618</v>
      </c>
      <c r="I16" s="33">
        <v>7.9</v>
      </c>
      <c r="J16" s="32">
        <v>2466</v>
      </c>
      <c r="K16" s="55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</row>
    <row r="17" spans="1:159" s="23" customFormat="1" x14ac:dyDescent="0.25">
      <c r="A17" s="47">
        <v>2</v>
      </c>
      <c r="B17" s="27" t="s">
        <v>33</v>
      </c>
      <c r="C17" s="28" t="s">
        <v>32</v>
      </c>
      <c r="D17" s="29">
        <v>4590</v>
      </c>
      <c r="E17" s="29">
        <v>4940</v>
      </c>
      <c r="F17" s="30" t="s">
        <v>8</v>
      </c>
      <c r="G17" s="31">
        <f t="shared" si="0"/>
        <v>350</v>
      </c>
      <c r="H17" s="32">
        <f t="shared" si="1"/>
        <v>700</v>
      </c>
      <c r="I17" s="33">
        <v>7.4</v>
      </c>
      <c r="J17" s="32">
        <v>2989</v>
      </c>
      <c r="K17" s="5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</row>
    <row r="18" spans="1:159" s="23" customFormat="1" x14ac:dyDescent="0.25">
      <c r="A18" s="47">
        <v>2</v>
      </c>
      <c r="B18" s="27" t="s">
        <v>33</v>
      </c>
      <c r="C18" s="28" t="s">
        <v>32</v>
      </c>
      <c r="D18" s="29">
        <v>5080</v>
      </c>
      <c r="E18" s="29">
        <v>5170</v>
      </c>
      <c r="F18" s="30" t="s">
        <v>8</v>
      </c>
      <c r="G18" s="31">
        <f t="shared" si="0"/>
        <v>90</v>
      </c>
      <c r="H18" s="32">
        <f t="shared" si="1"/>
        <v>180</v>
      </c>
      <c r="I18" s="33">
        <v>7.4</v>
      </c>
      <c r="J18" s="32">
        <v>687</v>
      </c>
      <c r="K18" s="5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</row>
    <row r="19" spans="1:159" s="23" customFormat="1" x14ac:dyDescent="0.25">
      <c r="A19" s="47">
        <v>2</v>
      </c>
      <c r="B19" s="27" t="s">
        <v>33</v>
      </c>
      <c r="C19" s="28" t="s">
        <v>32</v>
      </c>
      <c r="D19" s="29">
        <v>5400</v>
      </c>
      <c r="E19" s="29">
        <v>5460</v>
      </c>
      <c r="F19" s="30" t="s">
        <v>8</v>
      </c>
      <c r="G19" s="31">
        <f t="shared" si="0"/>
        <v>60</v>
      </c>
      <c r="H19" s="32">
        <f t="shared" si="1"/>
        <v>120</v>
      </c>
      <c r="I19" s="33">
        <v>7.4</v>
      </c>
      <c r="J19" s="32">
        <v>509</v>
      </c>
      <c r="K19" s="5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</row>
    <row r="20" spans="1:159" s="23" customFormat="1" x14ac:dyDescent="0.25">
      <c r="A20" s="47">
        <v>2</v>
      </c>
      <c r="B20" s="27" t="s">
        <v>34</v>
      </c>
      <c r="C20" s="28"/>
      <c r="D20" s="29"/>
      <c r="E20" s="29"/>
      <c r="F20" s="30"/>
      <c r="G20" s="31"/>
      <c r="H20" s="32"/>
      <c r="I20" s="33"/>
      <c r="J20" s="32">
        <f>J17+J18+J19</f>
        <v>4185</v>
      </c>
      <c r="K20" s="5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</row>
    <row r="21" spans="1:159" s="6" customFormat="1" x14ac:dyDescent="0.25">
      <c r="A21" s="47">
        <v>13</v>
      </c>
      <c r="B21" s="17" t="s">
        <v>35</v>
      </c>
      <c r="C21" s="12" t="s">
        <v>36</v>
      </c>
      <c r="D21" s="13">
        <v>8690</v>
      </c>
      <c r="E21" s="13">
        <v>8715</v>
      </c>
      <c r="F21" s="14" t="s">
        <v>8</v>
      </c>
      <c r="G21" s="10">
        <f t="shared" si="0"/>
        <v>25</v>
      </c>
      <c r="H21" s="4">
        <f t="shared" si="1"/>
        <v>50</v>
      </c>
      <c r="I21" s="15">
        <v>15</v>
      </c>
      <c r="J21" s="4"/>
      <c r="K21" s="55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</row>
    <row r="22" spans="1:159" s="6" customFormat="1" x14ac:dyDescent="0.25">
      <c r="A22" s="47">
        <v>13</v>
      </c>
      <c r="B22" s="17" t="s">
        <v>35</v>
      </c>
      <c r="C22" s="12" t="s">
        <v>37</v>
      </c>
      <c r="D22" s="13">
        <v>0</v>
      </c>
      <c r="E22" s="13">
        <v>46</v>
      </c>
      <c r="F22" s="14" t="s">
        <v>8</v>
      </c>
      <c r="G22" s="10">
        <f t="shared" si="0"/>
        <v>46</v>
      </c>
      <c r="H22" s="4">
        <f t="shared" si="1"/>
        <v>92</v>
      </c>
      <c r="I22" s="15">
        <v>12</v>
      </c>
      <c r="J22" s="4"/>
      <c r="K22" s="5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</row>
    <row r="23" spans="1:159" s="6" customFormat="1" x14ac:dyDescent="0.25">
      <c r="A23" s="47">
        <v>13</v>
      </c>
      <c r="B23" s="17" t="s">
        <v>35</v>
      </c>
      <c r="C23" s="12" t="s">
        <v>38</v>
      </c>
      <c r="D23" s="13">
        <v>18190</v>
      </c>
      <c r="E23" s="13">
        <v>18282</v>
      </c>
      <c r="F23" s="14" t="s">
        <v>16</v>
      </c>
      <c r="G23" s="10">
        <f t="shared" si="0"/>
        <v>92</v>
      </c>
      <c r="H23" s="4">
        <v>122</v>
      </c>
      <c r="I23" s="15">
        <v>14.42</v>
      </c>
      <c r="J23" s="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</row>
    <row r="24" spans="1:159" s="6" customFormat="1" x14ac:dyDescent="0.25">
      <c r="A24" s="47">
        <v>13</v>
      </c>
      <c r="B24" s="17" t="s">
        <v>35</v>
      </c>
      <c r="C24" s="12" t="s">
        <v>38</v>
      </c>
      <c r="D24" s="13">
        <v>18210</v>
      </c>
      <c r="E24" s="13">
        <v>18282</v>
      </c>
      <c r="F24" s="14" t="s">
        <v>39</v>
      </c>
      <c r="G24" s="10">
        <f t="shared" si="0"/>
        <v>72</v>
      </c>
      <c r="H24" s="4">
        <v>72</v>
      </c>
      <c r="I24" s="15">
        <v>14.42</v>
      </c>
      <c r="J24" s="4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</row>
    <row r="25" spans="1:159" s="6" customFormat="1" x14ac:dyDescent="0.25">
      <c r="A25" s="47">
        <v>13</v>
      </c>
      <c r="B25" s="17" t="s">
        <v>35</v>
      </c>
      <c r="C25" s="12" t="s">
        <v>40</v>
      </c>
      <c r="D25" s="13">
        <v>0</v>
      </c>
      <c r="E25" s="13">
        <v>130</v>
      </c>
      <c r="F25" s="14" t="s">
        <v>16</v>
      </c>
      <c r="G25" s="10">
        <f t="shared" si="0"/>
        <v>130</v>
      </c>
      <c r="H25" s="4">
        <v>51</v>
      </c>
      <c r="I25" s="15">
        <v>8</v>
      </c>
      <c r="J25" s="4"/>
      <c r="K25" s="5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</row>
    <row r="26" spans="1:159" s="7" customFormat="1" x14ac:dyDescent="0.25">
      <c r="A26" s="47">
        <v>13</v>
      </c>
      <c r="B26" s="17" t="s">
        <v>35</v>
      </c>
      <c r="C26" s="12" t="s">
        <v>41</v>
      </c>
      <c r="D26" s="13">
        <v>0</v>
      </c>
      <c r="E26" s="13">
        <v>35</v>
      </c>
      <c r="F26" s="14" t="s">
        <v>8</v>
      </c>
      <c r="G26" s="10">
        <f t="shared" si="0"/>
        <v>35</v>
      </c>
      <c r="H26" s="4">
        <f>G26*2</f>
        <v>70</v>
      </c>
      <c r="I26" s="15">
        <v>12.5</v>
      </c>
      <c r="J26" s="4"/>
      <c r="K26" s="57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</row>
    <row r="27" spans="1:159" s="7" customFormat="1" x14ac:dyDescent="0.25">
      <c r="A27" s="47">
        <v>13</v>
      </c>
      <c r="B27" s="17" t="s">
        <v>42</v>
      </c>
      <c r="C27" s="12"/>
      <c r="D27" s="13"/>
      <c r="E27" s="13"/>
      <c r="F27" s="14"/>
      <c r="G27" s="10"/>
      <c r="H27" s="4"/>
      <c r="I27" s="15"/>
      <c r="J27" s="4">
        <v>3913</v>
      </c>
      <c r="K27" s="57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</row>
    <row r="28" spans="1:159" s="6" customFormat="1" x14ac:dyDescent="0.25">
      <c r="A28" s="48"/>
      <c r="B28" s="5"/>
      <c r="K28" s="55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</row>
    <row r="29" spans="1:159" s="6" customFormat="1" x14ac:dyDescent="0.25">
      <c r="A29" s="48"/>
      <c r="B29" s="5"/>
      <c r="K29" s="5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</row>
    <row r="30" spans="1:159" s="7" customFormat="1" x14ac:dyDescent="0.25">
      <c r="A30" s="49"/>
      <c r="B30" s="8"/>
      <c r="K30" s="57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</row>
    <row r="31" spans="1:159" s="6" customFormat="1" x14ac:dyDescent="0.25">
      <c r="A31" s="48"/>
      <c r="B31" s="5"/>
      <c r="K31" s="5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</row>
    <row r="32" spans="1:159" s="6" customFormat="1" x14ac:dyDescent="0.25">
      <c r="A32" s="48"/>
      <c r="B32" s="5"/>
      <c r="K32" s="5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</row>
    <row r="33" spans="1:159" s="6" customFormat="1" ht="15.75" thickBot="1" x14ac:dyDescent="0.3">
      <c r="A33" s="50"/>
      <c r="B33" s="24"/>
      <c r="C33" s="25"/>
      <c r="D33" s="25"/>
      <c r="E33" s="25"/>
      <c r="F33" s="25"/>
      <c r="G33" s="25"/>
      <c r="H33" s="25"/>
      <c r="I33" s="25"/>
      <c r="J33" s="25"/>
      <c r="K33" s="5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</row>
    <row r="34" spans="1:159" s="6" customFormat="1" x14ac:dyDescent="0.25">
      <c r="A34" s="51"/>
      <c r="B34" s="43"/>
      <c r="C34" s="34"/>
      <c r="D34" s="34"/>
      <c r="E34" s="34"/>
      <c r="F34" s="34"/>
      <c r="G34" s="34"/>
      <c r="H34" s="34"/>
      <c r="I34" s="34"/>
      <c r="J34" s="34"/>
      <c r="K34" s="5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</row>
    <row r="35" spans="1:159" s="6" customFormat="1" x14ac:dyDescent="0.25">
      <c r="A35" s="48"/>
      <c r="B35" s="5" t="s">
        <v>54</v>
      </c>
      <c r="C35" s="6" t="s">
        <v>7</v>
      </c>
      <c r="D35" s="6">
        <v>10780</v>
      </c>
      <c r="E35" s="6">
        <v>10860</v>
      </c>
      <c r="F35" s="6" t="s">
        <v>13</v>
      </c>
      <c r="G35" s="42">
        <f t="shared" ref="G35:G43" si="2">E35-D35</f>
        <v>80</v>
      </c>
      <c r="H35" s="6">
        <f>G35*2</f>
        <v>160</v>
      </c>
      <c r="I35" s="15">
        <v>5</v>
      </c>
      <c r="J35" s="6">
        <v>422</v>
      </c>
      <c r="K35" s="5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</row>
    <row r="36" spans="1:159" s="6" customFormat="1" x14ac:dyDescent="0.25">
      <c r="A36" s="48"/>
      <c r="B36" s="5" t="s">
        <v>55</v>
      </c>
      <c r="C36" s="6" t="s">
        <v>43</v>
      </c>
      <c r="D36" s="6">
        <v>8000</v>
      </c>
      <c r="E36" s="6">
        <v>8050</v>
      </c>
      <c r="F36" s="6" t="s">
        <v>8</v>
      </c>
      <c r="G36" s="10">
        <f t="shared" si="2"/>
        <v>50</v>
      </c>
      <c r="H36" s="6">
        <f t="shared" ref="H36:H43" si="3">G36*2</f>
        <v>100</v>
      </c>
      <c r="I36" s="15">
        <v>8.1</v>
      </c>
      <c r="J36" s="6">
        <v>652</v>
      </c>
      <c r="K36" s="5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</row>
    <row r="37" spans="1:159" s="6" customFormat="1" x14ac:dyDescent="0.25">
      <c r="A37" s="48"/>
      <c r="B37" s="5" t="s">
        <v>56</v>
      </c>
      <c r="C37" s="6" t="s">
        <v>44</v>
      </c>
      <c r="D37" s="6">
        <v>1940</v>
      </c>
      <c r="E37" s="6">
        <v>2040</v>
      </c>
      <c r="F37" s="6" t="s">
        <v>8</v>
      </c>
      <c r="G37" s="10">
        <f t="shared" si="2"/>
        <v>100</v>
      </c>
      <c r="H37" s="6">
        <f t="shared" si="3"/>
        <v>200</v>
      </c>
      <c r="I37" s="15">
        <v>7.1</v>
      </c>
      <c r="J37" s="6">
        <v>810</v>
      </c>
      <c r="K37" s="5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</row>
    <row r="38" spans="1:159" s="6" customFormat="1" x14ac:dyDescent="0.25">
      <c r="A38" s="48"/>
      <c r="B38" s="5" t="s">
        <v>57</v>
      </c>
      <c r="C38" s="6" t="s">
        <v>45</v>
      </c>
      <c r="D38" s="6">
        <v>1510</v>
      </c>
      <c r="E38" s="6">
        <v>1710</v>
      </c>
      <c r="F38" s="6" t="s">
        <v>8</v>
      </c>
      <c r="G38" s="10">
        <f t="shared" si="2"/>
        <v>200</v>
      </c>
      <c r="H38" s="6">
        <f t="shared" si="3"/>
        <v>400</v>
      </c>
      <c r="I38" s="15">
        <v>8.6999999999999993</v>
      </c>
      <c r="J38" s="6">
        <v>1542</v>
      </c>
      <c r="K38" s="5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</row>
    <row r="39" spans="1:159" s="6" customFormat="1" x14ac:dyDescent="0.25">
      <c r="A39" s="48"/>
      <c r="B39" s="5" t="s">
        <v>58</v>
      </c>
      <c r="C39" s="6" t="s">
        <v>46</v>
      </c>
      <c r="D39" s="6">
        <v>5770</v>
      </c>
      <c r="E39" s="6">
        <v>5970</v>
      </c>
      <c r="F39" s="6" t="s">
        <v>16</v>
      </c>
      <c r="G39" s="10">
        <f t="shared" si="2"/>
        <v>200</v>
      </c>
      <c r="H39" s="6">
        <f t="shared" si="3"/>
        <v>400</v>
      </c>
      <c r="I39" s="15">
        <v>5</v>
      </c>
      <c r="J39" s="6">
        <v>1066</v>
      </c>
      <c r="K39" s="5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</row>
    <row r="40" spans="1:159" s="6" customFormat="1" x14ac:dyDescent="0.25">
      <c r="A40" s="48"/>
      <c r="B40" s="5" t="s">
        <v>59</v>
      </c>
      <c r="C40" s="6" t="s">
        <v>47</v>
      </c>
      <c r="D40" s="6">
        <v>2080</v>
      </c>
      <c r="E40" s="6">
        <v>2190</v>
      </c>
      <c r="F40" s="6" t="s">
        <v>8</v>
      </c>
      <c r="G40" s="10">
        <f t="shared" si="2"/>
        <v>110</v>
      </c>
      <c r="H40" s="6">
        <f t="shared" si="3"/>
        <v>220</v>
      </c>
      <c r="I40" s="15">
        <v>12.5</v>
      </c>
      <c r="J40" s="6">
        <v>1540</v>
      </c>
      <c r="K40" s="5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</row>
    <row r="41" spans="1:159" s="6" customFormat="1" x14ac:dyDescent="0.25">
      <c r="A41" s="48"/>
      <c r="B41" s="5" t="s">
        <v>60</v>
      </c>
      <c r="C41" s="6" t="s">
        <v>48</v>
      </c>
      <c r="D41" s="6">
        <v>990</v>
      </c>
      <c r="E41" s="6">
        <v>1170</v>
      </c>
      <c r="F41" s="6" t="s">
        <v>13</v>
      </c>
      <c r="G41" s="10">
        <f t="shared" si="2"/>
        <v>180</v>
      </c>
      <c r="H41" s="6">
        <f t="shared" si="3"/>
        <v>360</v>
      </c>
      <c r="I41" s="15">
        <v>4</v>
      </c>
      <c r="J41" s="6">
        <v>943</v>
      </c>
      <c r="K41" s="5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</row>
    <row r="42" spans="1:159" s="6" customFormat="1" x14ac:dyDescent="0.25">
      <c r="A42" s="48"/>
      <c r="B42" s="5" t="s">
        <v>61</v>
      </c>
      <c r="C42" s="6" t="s">
        <v>48</v>
      </c>
      <c r="D42" s="6">
        <v>1600</v>
      </c>
      <c r="E42" s="6">
        <v>1820</v>
      </c>
      <c r="F42" s="6" t="s">
        <v>49</v>
      </c>
      <c r="G42" s="10">
        <f t="shared" si="2"/>
        <v>220</v>
      </c>
      <c r="H42" s="6">
        <f t="shared" si="3"/>
        <v>440</v>
      </c>
      <c r="I42" s="15">
        <v>7.6</v>
      </c>
      <c r="J42" s="6">
        <v>1031</v>
      </c>
      <c r="K42" s="5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</row>
    <row r="43" spans="1:159" s="6" customFormat="1" x14ac:dyDescent="0.25">
      <c r="A43" s="50"/>
      <c r="B43" s="5" t="s">
        <v>62</v>
      </c>
      <c r="C43" s="25" t="s">
        <v>48</v>
      </c>
      <c r="D43" s="25">
        <v>1410</v>
      </c>
      <c r="E43" s="25">
        <v>1530</v>
      </c>
      <c r="F43" s="25" t="s">
        <v>8</v>
      </c>
      <c r="G43" s="10">
        <f t="shared" si="2"/>
        <v>120</v>
      </c>
      <c r="H43" s="6">
        <f t="shared" si="3"/>
        <v>240</v>
      </c>
      <c r="I43" s="26">
        <v>14</v>
      </c>
      <c r="J43" s="25">
        <v>1818</v>
      </c>
      <c r="K43" s="5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</row>
    <row r="44" spans="1:159" s="6" customFormat="1" x14ac:dyDescent="0.25">
      <c r="A44" s="48"/>
      <c r="B44" s="40"/>
      <c r="K44" s="55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</row>
    <row r="45" spans="1:159" s="6" customFormat="1" x14ac:dyDescent="0.25">
      <c r="A45" s="48"/>
      <c r="B45" s="40"/>
      <c r="K45" s="55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</row>
    <row r="46" spans="1:159" s="6" customFormat="1" ht="15.75" thickBot="1" x14ac:dyDescent="0.3">
      <c r="A46" s="52"/>
      <c r="B46" s="41"/>
      <c r="C46" s="9"/>
      <c r="D46" s="9"/>
      <c r="E46" s="9"/>
      <c r="F46" s="9"/>
      <c r="G46" s="9"/>
      <c r="H46" s="9"/>
      <c r="I46" s="9"/>
      <c r="J46" s="9"/>
      <c r="K46" s="55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</row>
    <row r="47" spans="1:159" ht="1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</sheetData>
  <autoFilter ref="A1:J33" xr:uid="{896BD043-6390-4A4C-A094-ECEF52A9EBCD}">
    <sortState xmlns:xlrd2="http://schemas.microsoft.com/office/spreadsheetml/2017/richdata2" ref="A2:J33">
      <sortCondition ref="C1:C33"/>
    </sortState>
  </autoFilter>
  <phoneticPr fontId="1" type="noConversion"/>
  <pageMargins left="0.7" right="0.7" top="0.75" bottom="0.75" header="0.3" footer="0.3"/>
  <pageSetup paperSize="9" orientation="portrait" r:id="rId1"/>
  <headerFooter>
    <oddHeader>&amp;L&amp;"Calibri"&amp;8&amp;K000000 Sensitivity: General&amp;1#_x000D_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4a2171-8492-4322-ba97-ec11172eaba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65EC33B695244E9500E8A2DB4B3764" ma:contentTypeVersion="14" ma:contentTypeDescription="Create a new document." ma:contentTypeScope="" ma:versionID="371de40e238e0fd3e93ab3dca0e66e11">
  <xsd:schema xmlns:xsd="http://www.w3.org/2001/XMLSchema" xmlns:xs="http://www.w3.org/2001/XMLSchema" xmlns:p="http://schemas.microsoft.com/office/2006/metadata/properties" xmlns:ns2="cd4a2171-8492-4322-ba97-ec11172eaba6" xmlns:ns3="08a5058e-3905-4e59-bf4b-36de31b09fb2" targetNamespace="http://schemas.microsoft.com/office/2006/metadata/properties" ma:root="true" ma:fieldsID="7d9434ddd02c4aaca357ac540feb70c3" ns2:_="" ns3:_="">
    <xsd:import namespace="cd4a2171-8492-4322-ba97-ec11172eaba6"/>
    <xsd:import namespace="08a5058e-3905-4e59-bf4b-36de31b09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a2171-8492-4322-ba97-ec11172ea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91b78-03bb-497b-a728-46d257510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5058e-3905-4e59-bf4b-36de31b09f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FF18B7-6DB6-4D3D-BB97-92D8F3E353D8}">
  <ds:schemaRefs>
    <ds:schemaRef ds:uri="cd4a2171-8492-4322-ba97-ec11172eaba6"/>
    <ds:schemaRef ds:uri="http://purl.org/dc/terms/"/>
    <ds:schemaRef ds:uri="http://schemas.microsoft.com/office/2006/metadata/properties"/>
    <ds:schemaRef ds:uri="http://schemas.microsoft.com/office/2006/documentManagement/types"/>
    <ds:schemaRef ds:uri="08a5058e-3905-4e59-bf4b-36de31b09fb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56D9D1-E3D5-477C-8A1C-CC8A75D20D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CA38AB-F58A-413E-8D5D-2873047DC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4a2171-8492-4322-ba97-ec11172eaba6"/>
    <ds:schemaRef ds:uri="08a5058e-3905-4e59-bf4b-36de31b09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1e8007d-0344-4ee5-bb02-8f24bdb7d471}" enabled="1" method="Standard" siteId="{bb0f7126-b1c5-4f3e-8ca1-2b24f0f7462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Downes</dc:creator>
  <cp:keywords/>
  <dc:description/>
  <cp:lastModifiedBy>Sameer Bakshi (Higgins)</cp:lastModifiedBy>
  <cp:revision/>
  <dcterms:created xsi:type="dcterms:W3CDTF">2023-04-30T23:37:53Z</dcterms:created>
  <dcterms:modified xsi:type="dcterms:W3CDTF">2024-11-14T19:35:25Z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0x010100E765EC33B695244E9500E8A2DB4B3764</vt:lpwstr>
  </property>
  <property fmtid="{D5CDD505-2E9C-101B-9397-08002B2CF9AE}" pid="3" name="MediaServiceImageTags">
    <vt:lpwstr/>
  </property>
</Properties>
</file>