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William\Desktop\CONQA\_Git\CONQA\Downer\26609\"/>
    </mc:Choice>
  </mc:AlternateContent>
  <xr:revisionPtr revIDLastSave="0" documentId="13_ncr:1_{ADCDE7C9-61F3-45B7-AC61-26844A455361}" xr6:coauthVersionLast="47" xr6:coauthVersionMax="47" xr10:uidLastSave="{00000000-0000-0000-0000-000000000000}"/>
  <bookViews>
    <workbookView xWindow="1380" yWindow="105" windowWidth="28965" windowHeight="18750" xr2:uid="{00000000-000D-0000-FFFF-FFFF00000000}"/>
  </bookViews>
  <sheets>
    <sheet name="Iwitahi" sheetId="21" r:id="rId1"/>
    <sheet name="Dicks Hill" sheetId="20" r:id="rId2"/>
    <sheet name="Palmer Mill rd" sheetId="22" r:id="rId3"/>
    <sheet name="OL" sheetId="11" r:id="rId4"/>
  </sheets>
  <definedNames>
    <definedName name="_GoBack" localSheetId="1">'Dicks Hill'!$C$1</definedName>
    <definedName name="_GoBack" localSheetId="0">Iwitahi!$C$1</definedName>
    <definedName name="_GoBack" localSheetId="2">'Palmer Mill rd'!$C$1</definedName>
    <definedName name="_xlnm.Print_Area" localSheetId="1">'Dicks Hill'!$B$1:$O$127</definedName>
    <definedName name="_xlnm.Print_Area" localSheetId="0">Iwitahi!$B$1:$O$127</definedName>
    <definedName name="_xlnm.Print_Area" localSheetId="3">OL!$A$1:$X$9</definedName>
    <definedName name="_xlnm.Print_Area" localSheetId="2">'Palmer Mill rd'!$B$1:$O$127</definedName>
    <definedName name="_xlnm.Print_Titles" localSheetId="1">'Dicks Hill'!$1:$8</definedName>
    <definedName name="_xlnm.Print_Titles" localSheetId="0">Iwitahi!$1:$8</definedName>
    <definedName name="_xlnm.Print_Titles" localSheetId="2">'Palmer Mill rd'!$1:$8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22" l="1"/>
  <c r="B35" i="22"/>
  <c r="B36" i="20"/>
  <c r="B35" i="20"/>
  <c r="B36" i="21"/>
  <c r="B35" i="21"/>
  <c r="B25" i="22"/>
  <c r="B26" i="22" s="1"/>
  <c r="B27" i="22" s="1"/>
  <c r="B28" i="22" s="1"/>
  <c r="B29" i="22" s="1"/>
  <c r="B30" i="22" s="1"/>
  <c r="B31" i="22" s="1"/>
  <c r="B32" i="22" s="1"/>
  <c r="B10" i="22"/>
  <c r="B11" i="22" s="1"/>
  <c r="B12" i="22" s="1"/>
  <c r="B13" i="22" s="1"/>
  <c r="E3" i="22"/>
  <c r="E3" i="20"/>
  <c r="G6" i="11"/>
  <c r="G5" i="11"/>
  <c r="B14" i="22" l="1"/>
  <c r="B15" i="22"/>
  <c r="B16" i="22" s="1"/>
  <c r="B17" i="22" s="1"/>
  <c r="B18" i="22" s="1"/>
  <c r="B19" i="22" s="1"/>
  <c r="B20" i="22" s="1"/>
  <c r="B21" i="22" s="1"/>
  <c r="B22" i="22" s="1"/>
  <c r="B23" i="22" s="1"/>
  <c r="B24" i="22" s="1"/>
  <c r="B33" i="22"/>
  <c r="B37" i="22" l="1"/>
  <c r="B34" i="22"/>
  <c r="B38" i="22" l="1"/>
  <c r="B39" i="22" s="1"/>
  <c r="B40" i="22" s="1"/>
  <c r="B41" i="22"/>
  <c r="B42" i="22" l="1"/>
  <c r="B43" i="22" s="1"/>
  <c r="B44" i="22" s="1"/>
  <c r="B46" i="22" s="1"/>
  <c r="B47" i="22" s="1"/>
  <c r="B48" i="22" s="1"/>
  <c r="B49" i="22" s="1"/>
  <c r="B51" i="22"/>
  <c r="B54" i="22" l="1"/>
  <c r="B52" i="22"/>
  <c r="B53" i="22" s="1"/>
  <c r="B25" i="21"/>
  <c r="B26" i="21" s="1"/>
  <c r="B27" i="21" s="1"/>
  <c r="B28" i="21" s="1"/>
  <c r="B29" i="21" s="1"/>
  <c r="B30" i="21" s="1"/>
  <c r="B31" i="21" s="1"/>
  <c r="B32" i="21" s="1"/>
  <c r="B10" i="21"/>
  <c r="B11" i="21" s="1"/>
  <c r="B12" i="21" s="1"/>
  <c r="B13" i="21" s="1"/>
  <c r="E3" i="21"/>
  <c r="B25" i="20"/>
  <c r="B26" i="20" s="1"/>
  <c r="B27" i="20" s="1"/>
  <c r="B28" i="20" s="1"/>
  <c r="B29" i="20" s="1"/>
  <c r="B30" i="20" s="1"/>
  <c r="B31" i="20" s="1"/>
  <c r="B32" i="20" s="1"/>
  <c r="B10" i="20"/>
  <c r="B11" i="20" s="1"/>
  <c r="B12" i="20" s="1"/>
  <c r="B13" i="20" s="1"/>
  <c r="B69" i="22" l="1"/>
  <c r="B55" i="22"/>
  <c r="B58" i="22" s="1"/>
  <c r="B62" i="22" s="1"/>
  <c r="B64" i="22" s="1"/>
  <c r="B67" i="22" s="1"/>
  <c r="B68" i="22" s="1"/>
  <c r="B15" i="21"/>
  <c r="B16" i="21" s="1"/>
  <c r="B17" i="21" s="1"/>
  <c r="B18" i="21" s="1"/>
  <c r="B19" i="21" s="1"/>
  <c r="B20" i="21" s="1"/>
  <c r="B21" i="21" s="1"/>
  <c r="B22" i="21" s="1"/>
  <c r="B23" i="21" s="1"/>
  <c r="B24" i="21" s="1"/>
  <c r="B14" i="21"/>
  <c r="B33" i="21"/>
  <c r="B15" i="20"/>
  <c r="B16" i="20" s="1"/>
  <c r="B17" i="20" s="1"/>
  <c r="B18" i="20" s="1"/>
  <c r="B19" i="20" s="1"/>
  <c r="B20" i="20" s="1"/>
  <c r="B21" i="20" s="1"/>
  <c r="B22" i="20" s="1"/>
  <c r="B23" i="20" s="1"/>
  <c r="B24" i="20" s="1"/>
  <c r="B14" i="20"/>
  <c r="B33" i="20"/>
  <c r="B70" i="22" l="1"/>
  <c r="B94" i="22"/>
  <c r="B37" i="21"/>
  <c r="B34" i="21"/>
  <c r="B37" i="20"/>
  <c r="B34" i="20"/>
  <c r="B100" i="22" l="1"/>
  <c r="B95" i="22"/>
  <c r="B96" i="22" s="1"/>
  <c r="B98" i="22" s="1"/>
  <c r="B88" i="22"/>
  <c r="B91" i="22" s="1"/>
  <c r="B93" i="22" s="1"/>
  <c r="B71" i="22"/>
  <c r="B72" i="22" s="1"/>
  <c r="B73" i="22" s="1"/>
  <c r="B38" i="21"/>
  <c r="B39" i="21" s="1"/>
  <c r="B40" i="21" s="1"/>
  <c r="B41" i="21"/>
  <c r="B38" i="20"/>
  <c r="B39" i="20" s="1"/>
  <c r="B40" i="20" s="1"/>
  <c r="B41" i="20"/>
  <c r="B101" i="22" l="1"/>
  <c r="B103" i="22" s="1"/>
  <c r="B105" i="22" s="1"/>
  <c r="B106" i="22"/>
  <c r="B74" i="22"/>
  <c r="B75" i="22" s="1"/>
  <c r="B76" i="22"/>
  <c r="B77" i="22" s="1"/>
  <c r="B82" i="22" s="1"/>
  <c r="B84" i="22" s="1"/>
  <c r="B86" i="22" s="1"/>
  <c r="B42" i="21"/>
  <c r="B43" i="21" s="1"/>
  <c r="B44" i="21" s="1"/>
  <c r="B46" i="21" s="1"/>
  <c r="B47" i="21" s="1"/>
  <c r="B48" i="21" s="1"/>
  <c r="B49" i="21" s="1"/>
  <c r="B51" i="21"/>
  <c r="B42" i="20"/>
  <c r="B43" i="20" s="1"/>
  <c r="B44" i="20" s="1"/>
  <c r="B46" i="20" s="1"/>
  <c r="B47" i="20" s="1"/>
  <c r="B48" i="20" s="1"/>
  <c r="B49" i="20" s="1"/>
  <c r="B51" i="20"/>
  <c r="W2" i="11"/>
  <c r="B116" i="22" l="1"/>
  <c r="B117" i="22" s="1"/>
  <c r="B118" i="22" s="1"/>
  <c r="B119" i="22" s="1"/>
  <c r="B107" i="22"/>
  <c r="B54" i="21"/>
  <c r="B52" i="21"/>
  <c r="B53" i="21" s="1"/>
  <c r="B54" i="20"/>
  <c r="B52" i="20"/>
  <c r="B53" i="20" s="1"/>
  <c r="B108" i="22" l="1"/>
  <c r="B109" i="22"/>
  <c r="B110" i="22" s="1"/>
  <c r="B111" i="22" s="1"/>
  <c r="B112" i="22" s="1"/>
  <c r="B113" i="22" s="1"/>
  <c r="B114" i="22" s="1"/>
  <c r="B115" i="22" s="1"/>
  <c r="B55" i="21"/>
  <c r="B58" i="21" s="1"/>
  <c r="B62" i="21" s="1"/>
  <c r="B64" i="21" s="1"/>
  <c r="B67" i="21" s="1"/>
  <c r="B68" i="21" s="1"/>
  <c r="B69" i="21"/>
  <c r="B55" i="20"/>
  <c r="B58" i="20" s="1"/>
  <c r="B62" i="20" s="1"/>
  <c r="B64" i="20" s="1"/>
  <c r="B67" i="20" s="1"/>
  <c r="B68" i="20" s="1"/>
  <c r="B69" i="20"/>
  <c r="B70" i="21" l="1"/>
  <c r="B94" i="21"/>
  <c r="B70" i="20"/>
  <c r="B94" i="20"/>
  <c r="B100" i="21" l="1"/>
  <c r="B95" i="21"/>
  <c r="B96" i="21" s="1"/>
  <c r="B98" i="21" s="1"/>
  <c r="B88" i="21"/>
  <c r="B91" i="21" s="1"/>
  <c r="B93" i="21" s="1"/>
  <c r="B71" i="21"/>
  <c r="B72" i="21" s="1"/>
  <c r="B73" i="21" s="1"/>
  <c r="B74" i="21" s="1"/>
  <c r="B75" i="21" s="1"/>
  <c r="B88" i="20"/>
  <c r="B91" i="20" s="1"/>
  <c r="B93" i="20" s="1"/>
  <c r="B71" i="20"/>
  <c r="B72" i="20" s="1"/>
  <c r="B73" i="20" s="1"/>
  <c r="B100" i="20"/>
  <c r="B95" i="20"/>
  <c r="B96" i="20" s="1"/>
  <c r="B98" i="20" s="1"/>
  <c r="B101" i="21" l="1"/>
  <c r="B103" i="21" s="1"/>
  <c r="B105" i="21" s="1"/>
  <c r="B106" i="21"/>
  <c r="B76" i="21"/>
  <c r="B77" i="21" s="1"/>
  <c r="B82" i="21" s="1"/>
  <c r="B84" i="21" s="1"/>
  <c r="B86" i="21" s="1"/>
  <c r="B76" i="20"/>
  <c r="B77" i="20" s="1"/>
  <c r="B82" i="20" s="1"/>
  <c r="B84" i="20" s="1"/>
  <c r="B86" i="20" s="1"/>
  <c r="B74" i="20"/>
  <c r="B75" i="20" s="1"/>
  <c r="B101" i="20"/>
  <c r="B103" i="20" s="1"/>
  <c r="B105" i="20" s="1"/>
  <c r="B106" i="20"/>
  <c r="S9" i="11"/>
  <c r="W4" i="11"/>
  <c r="W3" i="11"/>
  <c r="B116" i="21" l="1"/>
  <c r="B117" i="21" s="1"/>
  <c r="B118" i="21" s="1"/>
  <c r="B119" i="21" s="1"/>
  <c r="B107" i="21"/>
  <c r="B107" i="20"/>
  <c r="B116" i="20"/>
  <c r="B117" i="20" s="1"/>
  <c r="B118" i="20" s="1"/>
  <c r="B119" i="20" s="1"/>
  <c r="B108" i="21" l="1"/>
  <c r="B109" i="21"/>
  <c r="B110" i="21" s="1"/>
  <c r="B111" i="21" s="1"/>
  <c r="B112" i="21" s="1"/>
  <c r="B113" i="21" s="1"/>
  <c r="B114" i="21" s="1"/>
  <c r="B115" i="21" s="1"/>
  <c r="B109" i="20"/>
  <c r="B110" i="20" s="1"/>
  <c r="B111" i="20" s="1"/>
  <c r="B112" i="20" s="1"/>
  <c r="B113" i="20" s="1"/>
  <c r="B114" i="20" s="1"/>
  <c r="B115" i="20" s="1"/>
  <c r="B108"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tc={4086EDB3-627A-46FD-BF3C-239514F2B4D2}</author>
  </authors>
  <commentList>
    <comment ref="C37" authorId="0" shapeId="0" xr:uid="{4086EDB3-627A-46FD-BF3C-239514F2B4D2}">
      <text>
        <t>[Threaded comment]
Your version of Excel allows you to read this threaded comment; however, any edits to it will get removed if the file is opened in a newer version of Excel. Learn more: https://go.microsoft.com/fwlink/?linkid=870924
Comment:
    Might pay to add a requird yes/no feild here to make it clear. Same for subsoils, dont want someone reviewing this to thik we didnt do it</t>
      </text>
    </comment>
  </commentList>
</comments>
</file>

<file path=xl/sharedStrings.xml><?xml version="1.0" encoding="utf-8"?>
<sst xmlns="http://schemas.openxmlformats.org/spreadsheetml/2006/main" count="1804" uniqueCount="438">
  <si>
    <t xml:space="preserve">Prepared:                            </t>
  </si>
  <si>
    <t>Date:</t>
  </si>
  <si>
    <t xml:space="preserve">Approved:                          </t>
  </si>
  <si>
    <t xml:space="preserve"> Date: </t>
  </si>
  <si>
    <t>ACTIVITY DESCRIPTION</t>
  </si>
  <si>
    <t>VERIFICATION ACTIVITY</t>
  </si>
  <si>
    <t>METHODS OR REFERENCE</t>
  </si>
  <si>
    <t>ACCEPTANCE CRITERIA</t>
  </si>
  <si>
    <t>INSPECTORATE V/W/H</t>
  </si>
  <si>
    <r>
      <t>V</t>
    </r>
    <r>
      <rPr>
        <sz val="7.5"/>
        <color theme="1"/>
        <rFont val="Calibri"/>
        <family val="2"/>
        <scheme val="minor"/>
      </rPr>
      <t>=VERIFICATION,</t>
    </r>
    <r>
      <rPr>
        <b/>
        <sz val="7.5"/>
        <color theme="1"/>
        <rFont val="Calibri"/>
        <family val="2"/>
        <scheme val="minor"/>
      </rPr>
      <t xml:space="preserve"> W</t>
    </r>
    <r>
      <rPr>
        <sz val="7.5"/>
        <color theme="1"/>
        <rFont val="Calibri"/>
        <family val="2"/>
        <scheme val="minor"/>
      </rPr>
      <t xml:space="preserve">=WITNESS, </t>
    </r>
    <r>
      <rPr>
        <b/>
        <sz val="7.5"/>
        <color theme="1"/>
        <rFont val="Calibri"/>
        <family val="2"/>
        <scheme val="minor"/>
      </rPr>
      <t xml:space="preserve">H </t>
    </r>
    <r>
      <rPr>
        <sz val="7.5"/>
        <color theme="1"/>
        <rFont val="Calibri"/>
        <family val="2"/>
        <scheme val="minor"/>
      </rPr>
      <t>=HOLD</t>
    </r>
    <r>
      <rPr>
        <sz val="8"/>
        <color theme="1"/>
        <rFont val="Calibri"/>
        <family val="2"/>
        <scheme val="minor"/>
      </rPr>
      <t> </t>
    </r>
  </si>
  <si>
    <t>As per Quality Plan</t>
  </si>
  <si>
    <t>incl NCR ref</t>
  </si>
  <si>
    <t>Type</t>
  </si>
  <si>
    <t>Description</t>
  </si>
  <si>
    <t>Preliminary and General</t>
  </si>
  <si>
    <t>Construction Programme Completion</t>
  </si>
  <si>
    <t>Confirmation</t>
  </si>
  <si>
    <t>Best Practice Contract Specific MMP</t>
  </si>
  <si>
    <t>Before work commences</t>
  </si>
  <si>
    <t>V</t>
  </si>
  <si>
    <t>Approved RQP</t>
  </si>
  <si>
    <t>Contract Specification</t>
  </si>
  <si>
    <t>H</t>
  </si>
  <si>
    <t>Setout</t>
  </si>
  <si>
    <t>Survey</t>
  </si>
  <si>
    <t>Visual plan BeforeUDig Cable locate  (electronic or pothole for line &amp; depth)</t>
  </si>
  <si>
    <t>NZAUAG Guide to Working on the Road</t>
  </si>
  <si>
    <t>Zero service strikes</t>
  </si>
  <si>
    <t xml:space="preserve">Hold point -  No excavation is to be commenced until services are located and accounted for </t>
  </si>
  <si>
    <t>Cultural/Heritage Risk Assessment</t>
  </si>
  <si>
    <t>Notification</t>
  </si>
  <si>
    <t>NZTA Cultural &amp; Heritage Risk Model</t>
  </si>
  <si>
    <t>Local iwi has been notified of intent to start work</t>
  </si>
  <si>
    <t>Where risk of cultural discovery</t>
  </si>
  <si>
    <t>Letter drop to local residents</t>
  </si>
  <si>
    <t>Archaeological Risk</t>
  </si>
  <si>
    <t xml:space="preserve">Toolbox meeting </t>
  </si>
  <si>
    <t>Toolbox meeting held covering accidental discovery protocol</t>
  </si>
  <si>
    <t>Hold point -  No excavation is to be commenced until toolbox meeting is held</t>
  </si>
  <si>
    <t>Traffic Management</t>
  </si>
  <si>
    <t>TMP</t>
  </si>
  <si>
    <t>Visual check</t>
  </si>
  <si>
    <t>CoPTTM</t>
  </si>
  <si>
    <t>Hold point -  No traffic management is to be set up until TMP has been checked and approved</t>
  </si>
  <si>
    <t>Traffic Management Plan</t>
  </si>
  <si>
    <t>Traffic management complies with TMP</t>
  </si>
  <si>
    <t xml:space="preserve">Hold point -  No physical works are to be commenced until necessary traffic management is in place </t>
  </si>
  <si>
    <t>Preliminary Works</t>
  </si>
  <si>
    <t>On site</t>
  </si>
  <si>
    <t>W</t>
  </si>
  <si>
    <t xml:space="preserve">Compaction </t>
  </si>
  <si>
    <t>Imported Basecourse Materials Testing</t>
  </si>
  <si>
    <t>Refer project specification</t>
  </si>
  <si>
    <t>Crushing Resistance</t>
  </si>
  <si>
    <r>
      <t>1 test per 10,000 m3 of source material per source, or when a variation occurs in the rock geology e.g. new seam of rock</t>
    </r>
    <r>
      <rPr>
        <sz val="11"/>
        <color theme="1"/>
        <rFont val="Calibri"/>
        <family val="2"/>
        <scheme val="minor"/>
      </rPr>
      <t> </t>
    </r>
  </si>
  <si>
    <t>Crushing resistance must reach 130 kN with less than 10% fines passing 2.36mm sieve</t>
  </si>
  <si>
    <t>Must have quality index of AA, AB, AC, BA, BB or CA</t>
  </si>
  <si>
    <t>Visual Inspection</t>
  </si>
  <si>
    <t>Hold Point – no surfacing layer is to be applied until passing results are achieved</t>
  </si>
  <si>
    <t>TNZ B/2</t>
  </si>
  <si>
    <t>Visual inspection
Cut/fill tolerance check
String records
Straight edge</t>
  </si>
  <si>
    <t>1 test per 20m</t>
  </si>
  <si>
    <t>≤10mm variance from 3m straight edge</t>
  </si>
  <si>
    <t>Gradual deviations</t>
  </si>
  <si>
    <t>Finished crossfall between any 2 points more than 2m apart transverse to centreline ±0.5% of design</t>
  </si>
  <si>
    <t>Confirm offset from lift pegs</t>
  </si>
  <si>
    <r>
      <t>2 at every lift peg or per 180 m</t>
    </r>
    <r>
      <rPr>
        <vertAlign val="superscript"/>
        <sz val="11"/>
        <color theme="1"/>
        <rFont val="Calibri"/>
        <family val="2"/>
        <scheme val="minor"/>
      </rPr>
      <t>2</t>
    </r>
  </si>
  <si>
    <t>- 20mm 
+ 100mm</t>
  </si>
  <si>
    <t>Stringline/lift pegs</t>
  </si>
  <si>
    <r>
      <t>3 at every lift peg or per 180 m</t>
    </r>
    <r>
      <rPr>
        <vertAlign val="superscript"/>
        <sz val="11"/>
        <color theme="1"/>
        <rFont val="Calibri"/>
        <family val="2"/>
        <scheme val="minor"/>
      </rPr>
      <t>2</t>
    </r>
  </si>
  <si>
    <t>Zero</t>
  </si>
  <si>
    <t>Owner acceptance test</t>
  </si>
  <si>
    <t>1 ride test for each lane following Basecourse completion prior to surfacing</t>
  </si>
  <si>
    <r>
      <t>Visual inspection</t>
    </r>
    <r>
      <rPr>
        <sz val="11"/>
        <color theme="1"/>
        <rFont val="Calibri"/>
        <family val="2"/>
        <scheme val="minor"/>
      </rPr>
      <t> </t>
    </r>
  </si>
  <si>
    <t>A clean macro texture with a tight mosaic surface as per Chapter 7 Chipsealing in NZ</t>
  </si>
  <si>
    <t>Overview of site for tight mosaic surface</t>
  </si>
  <si>
    <t>The large aggregate is held in place by a matrix of smaller aggregates 
The smaller aggregate is held firmly in place by fine material 
The matrix does not displace under normal trafficking or sweeping</t>
  </si>
  <si>
    <t>Sealing</t>
  </si>
  <si>
    <t>Preseal Check</t>
  </si>
  <si>
    <t>Before sealing</t>
  </si>
  <si>
    <t>Hold Point – no surfacing layer is to be applied until all necessary results are achieved</t>
  </si>
  <si>
    <t>See Sealing ITP</t>
  </si>
  <si>
    <t>Hold Point – All hold points and checks in ITP to be completed before physical works continue</t>
  </si>
  <si>
    <t>Shoulders</t>
  </si>
  <si>
    <t>Slope</t>
  </si>
  <si>
    <t xml:space="preserve">Visual check </t>
  </si>
  <si>
    <t>Visual inspection with smart level</t>
  </si>
  <si>
    <t>Compaction</t>
  </si>
  <si>
    <t>All shoulders</t>
  </si>
  <si>
    <t>Vehicles can drive on shoulders without becoming stuck</t>
  </si>
  <si>
    <t>Hold Point – physical works cannot be completed until all necessary results are achieved</t>
  </si>
  <si>
    <t>Soiling</t>
  </si>
  <si>
    <t>All areas requiring grassing</t>
  </si>
  <si>
    <r>
      <t>Soiling has been done where required</t>
    </r>
    <r>
      <rPr>
        <sz val="11"/>
        <color theme="1"/>
        <rFont val="Calibri"/>
        <family val="2"/>
        <scheme val="minor"/>
      </rPr>
      <t> </t>
    </r>
  </si>
  <si>
    <t xml:space="preserve">Site Reinstatement / Clearance </t>
  </si>
  <si>
    <t>Traffic Services</t>
  </si>
  <si>
    <t>TNZ C/20: 2003</t>
  </si>
  <si>
    <t>All signs/markers</t>
  </si>
  <si>
    <t>Replaced in same position, height etc</t>
  </si>
  <si>
    <t>Hold point – Site cannot be cleared until marker pegs, signs, markings and RRPMs replaced</t>
  </si>
  <si>
    <t>Grassing</t>
  </si>
  <si>
    <t>Grassing has been done where required</t>
  </si>
  <si>
    <t>All drains, after all other works</t>
  </si>
  <si>
    <r>
      <t>Drains are</t>
    </r>
    <r>
      <rPr>
        <sz val="11"/>
        <color theme="1"/>
        <rFont val="Calibri"/>
        <family val="2"/>
        <scheme val="minor"/>
      </rPr>
      <t>  cleared and culvert ends and side (accessway) culverts installed or reinstated</t>
    </r>
  </si>
  <si>
    <t>Traffic Management Removed</t>
  </si>
  <si>
    <t>When safe, after all physical works completed</t>
  </si>
  <si>
    <t>All traffic management removed from site safely</t>
  </si>
  <si>
    <t>After vacating site</t>
  </si>
  <si>
    <r>
      <t>·</t>
    </r>
    <r>
      <rPr>
        <sz val="11"/>
        <color theme="1"/>
        <rFont val="Times New Roman"/>
        <family val="1"/>
      </rPr>
      <t xml:space="preserve">      </t>
    </r>
    <r>
      <rPr>
        <sz val="11"/>
        <color theme="1"/>
        <rFont val="Calibri"/>
        <family val="2"/>
        <scheme val="minor"/>
      </rPr>
      <t>Stockpiles removed</t>
    </r>
  </si>
  <si>
    <r>
      <t>·</t>
    </r>
    <r>
      <rPr>
        <sz val="11"/>
        <color theme="1"/>
        <rFont val="Times New Roman"/>
        <family val="1"/>
      </rPr>
      <t xml:space="preserve">      </t>
    </r>
    <r>
      <rPr>
        <sz val="11"/>
        <color theme="1"/>
        <rFont val="Calibri"/>
        <family val="2"/>
        <scheme val="minor"/>
      </rPr>
      <t>Plant removed</t>
    </r>
  </si>
  <si>
    <r>
      <t>·</t>
    </r>
    <r>
      <rPr>
        <sz val="11"/>
        <color theme="1"/>
        <rFont val="Times New Roman"/>
        <family val="1"/>
      </rPr>
      <t xml:space="preserve">      </t>
    </r>
    <r>
      <rPr>
        <sz val="11"/>
        <color theme="1"/>
        <rFont val="Calibri"/>
        <family val="2"/>
        <scheme val="minor"/>
      </rPr>
      <t>Litter cleared from site</t>
    </r>
  </si>
  <si>
    <t>SHDOM (SM050)</t>
  </si>
  <si>
    <t>During construction</t>
  </si>
  <si>
    <t>RAMM</t>
  </si>
  <si>
    <t>Hold Point – project cannot be closed until data entered.</t>
  </si>
  <si>
    <t>(signature)</t>
  </si>
  <si>
    <t>(name)</t>
  </si>
  <si>
    <t>FREQUENCY</t>
  </si>
  <si>
    <t>Each Subsection</t>
  </si>
  <si>
    <t>Field Compaction Target</t>
  </si>
  <si>
    <t>NDM  - Plateau</t>
  </si>
  <si>
    <t>5 tests per homogeneous lot of up to 1000m2  of laid pavement</t>
  </si>
  <si>
    <t>Preteatment of Insitu Materials</t>
  </si>
  <si>
    <t>Quantity of material used</t>
  </si>
  <si>
    <t>NDM</t>
  </si>
  <si>
    <t>Hold point - No physical work is to be commenced on site until notification has been sent to residents - no later than 24 hours prior to  establishing on site.</t>
  </si>
  <si>
    <t xml:space="preserve">-5mm +15mm or ±5mm at lip of concrete channel where applicable
</t>
  </si>
  <si>
    <t>Rolling 100m average NAASRA &lt;75 counts/km</t>
  </si>
  <si>
    <t>As per  Contract Documents OPM42</t>
  </si>
  <si>
    <t xml:space="preserve">NZTA B/5 </t>
  </si>
  <si>
    <t>All prior ITP checks have been completed and signed off</t>
  </si>
  <si>
    <t>Hold Point – no surfacing layer is to be applied until all results are verified &amp; approved as per ITP</t>
  </si>
  <si>
    <t>Construction Completion Report</t>
  </si>
  <si>
    <t>Design Report Approval</t>
  </si>
  <si>
    <t>NZTA Network Manager &amp; Accreditied Designer</t>
  </si>
  <si>
    <t>ITEM NUMBER</t>
  </si>
  <si>
    <t>RESPONSIBLE PERSON</t>
  </si>
  <si>
    <t>RECORDS / 
REMARKS</t>
  </si>
  <si>
    <t>Renewals Manager</t>
  </si>
  <si>
    <t>Construction Completion will be the lesser of the completion date according to the pavement classificaiton risk profile (documented in the contract specific MMP) or the contract completion date</t>
  </si>
  <si>
    <t>Notification of Intention to Start Work</t>
  </si>
  <si>
    <t>NZTA NOC Rehab Catalogue Design &amp; Treatment Approach</t>
  </si>
  <si>
    <t>Document Number:</t>
  </si>
  <si>
    <t>Revision Number:</t>
  </si>
  <si>
    <t>Number of Pages:</t>
  </si>
  <si>
    <t>Principal's Acceptance according to guidelines in Appendix 6.3</t>
  </si>
  <si>
    <t>Principal Acceptance's acceptance according to NZTA Catalogue Design Approach document</t>
  </si>
  <si>
    <t>Site Foreman</t>
  </si>
  <si>
    <t>Invite for NZTA to carry out joint site visit to complete visual inspection</t>
  </si>
  <si>
    <t>Weathering Quality</t>
  </si>
  <si>
    <t>Weathering Quality Index (WQI) Test</t>
  </si>
  <si>
    <r>
      <t xml:space="preserve">Imported Basecourse Materials </t>
    </r>
    <r>
      <rPr>
        <b/>
        <u/>
        <sz val="11"/>
        <color theme="1"/>
        <rFont val="Calibri"/>
        <family val="2"/>
        <scheme val="minor"/>
      </rPr>
      <t>Production</t>
    </r>
    <r>
      <rPr>
        <b/>
        <sz val="11"/>
        <color theme="1"/>
        <rFont val="Calibri"/>
        <family val="2"/>
        <scheme val="minor"/>
      </rPr>
      <t xml:space="preserve"> Property Testing</t>
    </r>
  </si>
  <si>
    <r>
      <t xml:space="preserve">Imported Basecourse Materials </t>
    </r>
    <r>
      <rPr>
        <b/>
        <u/>
        <sz val="11"/>
        <color theme="1"/>
        <rFont val="Calibri"/>
        <family val="2"/>
        <scheme val="minor"/>
      </rPr>
      <t>Source</t>
    </r>
    <r>
      <rPr>
        <b/>
        <sz val="11"/>
        <color theme="1"/>
        <rFont val="Calibri"/>
        <family val="2"/>
        <scheme val="minor"/>
      </rPr>
      <t xml:space="preserve"> Property Testing</t>
    </r>
  </si>
  <si>
    <t>Hold Point – All source testing results to be provided prior to placement of material on road for a source &lt;2 years old</t>
  </si>
  <si>
    <t xml:space="preserve">Hold Point – All production testing results to be provided prior to placement of material on road for a source &lt;1 years old </t>
  </si>
  <si>
    <t>NZTA M/4</t>
  </si>
  <si>
    <t>NZS 4407 
Test 3.10</t>
  </si>
  <si>
    <t>NZS 4407 
Test 3.11</t>
  </si>
  <si>
    <t>Comply with project specification, PSD, Broken Faces, Quality of Fines (QoF)</t>
  </si>
  <si>
    <t>Bearing Strength</t>
  </si>
  <si>
    <t>Californian Bearing Ratio (CBR)</t>
  </si>
  <si>
    <t>Soaked CBR ≥ 80% when compacted/tested in accordance with both tests</t>
  </si>
  <si>
    <t>NZTA B/2</t>
  </si>
  <si>
    <t>Setout / Site Preparation</t>
  </si>
  <si>
    <t>Construction Quality Assurance (QA)</t>
  </si>
  <si>
    <t>As-built Records</t>
  </si>
  <si>
    <t>Collect Asset Data</t>
  </si>
  <si>
    <t>Enter Asset Data into RAMM and/or Register(s)</t>
  </si>
  <si>
    <t>At completion of work</t>
  </si>
  <si>
    <t>All relevant as built information collected</t>
  </si>
  <si>
    <t>All data entered into RAMM and/or register(s).  Design report &amp; drawings attached to RAMM site record as a media file.</t>
  </si>
  <si>
    <t xml:space="preserve">Checked and approved                     </t>
  </si>
  <si>
    <t>Submit all RAMM Data to Data Quality Manager for review and verification</t>
  </si>
  <si>
    <t>_________________________________________</t>
  </si>
  <si>
    <t>Date: ___________________</t>
  </si>
  <si>
    <t>_________________________________________________________</t>
  </si>
  <si>
    <t>Quality Assurance Close Out By:</t>
  </si>
  <si>
    <t>THIS RECORD TO CONTRACT FILE</t>
  </si>
  <si>
    <t>Submit Pavement Design Report, Construction Compliance, QMP, Site test results / inspections / activity records, Lessons Learnt, As-built Plans</t>
  </si>
  <si>
    <t>Drains Cleared</t>
  </si>
  <si>
    <t>Drive over 4 tonne, check wheeltracks</t>
  </si>
  <si>
    <t>Mosaic Surface</t>
  </si>
  <si>
    <t>Ride Quality</t>
  </si>
  <si>
    <t>Width Constrained</t>
  </si>
  <si>
    <t>Tolerances</t>
  </si>
  <si>
    <t>Surface Shape / Profile
Layer Thickness</t>
  </si>
  <si>
    <t>Before work commences each day</t>
  </si>
  <si>
    <t>NZTA M/4 Crushing Resistance (CR130) Test</t>
  </si>
  <si>
    <t>NZS 4407 T3.15
NZS 4402 T4.1.3</t>
  </si>
  <si>
    <t>NZTA to carry out joint site inspection to inspect newly constructed pavement surface before sealing. NZTA to approve newly constructed surface before any seasling works to be carried out.</t>
  </si>
  <si>
    <t>See Sealing TMP to confirm 24 hour trafficking and aftercare processess are in place for site</t>
  </si>
  <si>
    <t>Hold Point – 24 hour trafficking and aftercare of sealing works are described and confirmed in TMP for sealing works before physical sealing works proceed.</t>
  </si>
  <si>
    <t>Sealing Supervisor to organise sweeping of sealed surface and roadmarking of site including installation of RPM,s before handover of completed surfacing and roadmarked (including RPMinstalls) back to Downer Construction Supervisor.</t>
  </si>
  <si>
    <t>Hold Point – All sweeping activities, roadmarking and install of RPM's to be completed before handover of site from surfacing to construction supervisor.</t>
  </si>
  <si>
    <t>Sealing TMP and Aftercare Process</t>
  </si>
  <si>
    <t>Sweeping of Sealing Works and Handover to Roadmarkers</t>
  </si>
  <si>
    <t>Invite NZTA to carry out joint site inspection to inspect site.</t>
  </si>
  <si>
    <t>Width Unconstrained</t>
  </si>
  <si>
    <t>Site Left Clean and Tidy</t>
  </si>
  <si>
    <t>Marker Pegs/ Signs/Markings/RRPMs Replaced</t>
  </si>
  <si>
    <t>NZTA to approve.</t>
  </si>
  <si>
    <t>NZTA to approve letter drop before distribution to residents.</t>
  </si>
  <si>
    <t>Hold point - Review meeting with NZTA National &amp; Regional Leads and Downer NOC Managers &amp; Pavement Designers/Reviewers</t>
  </si>
  <si>
    <t>1 - 400m3 – 2 tests
400 - 1500m3 - 3 tests
1500 - 4000m3 – 4 tests
&gt;4000m3 – 1 test per 1000m3</t>
  </si>
  <si>
    <t>Refer project specification
and NZTA M/4</t>
  </si>
  <si>
    <t>All source aggregate test results to be submitted to NZTA for review and verification</t>
  </si>
  <si>
    <t>All production aggregate test results to be submitted to NZTA for review and verification</t>
  </si>
  <si>
    <t>Invite NZTA  to carry out joint site inspection to inspect NDM Testing onsite. Results to be submitted to NZTA for verification</t>
  </si>
  <si>
    <t>Invite NZTA to carry out joint site inspection to inspect surface shape/profile of pavement layer(s) onsite. Results to be submitted to NZTA for verification.</t>
  </si>
  <si>
    <t>Seal Design Approval</t>
  </si>
  <si>
    <t>Hold point - Review and approval of seal design completed</t>
  </si>
  <si>
    <t xml:space="preserve">Site Name: </t>
  </si>
  <si>
    <t xml:space="preserve">Location:    </t>
  </si>
  <si>
    <t>TMP checked and approved
Plans approved
Current EED (if applicable) Size of site area to be checked to allow machinery to operate safely</t>
  </si>
  <si>
    <t>Design strings /design surface model loaded for machine control</t>
  </si>
  <si>
    <t>Pre-Construction walkover</t>
  </si>
  <si>
    <t>Hold Point – no surfacing layer is to be applied until acceptance of ride quality, No exceptions</t>
  </si>
  <si>
    <t>Site Work Order</t>
  </si>
  <si>
    <t>Section Name</t>
  </si>
  <si>
    <t>RP start</t>
  </si>
  <si>
    <t>RP end</t>
  </si>
  <si>
    <t>Length</t>
  </si>
  <si>
    <t>Width</t>
  </si>
  <si>
    <t>Current Const.</t>
  </si>
  <si>
    <t>Current Surfacing Date</t>
  </si>
  <si>
    <t>Current Surfacing Type</t>
  </si>
  <si>
    <t>Current Surfacing</t>
  </si>
  <si>
    <t>Seal Layers</t>
  </si>
  <si>
    <t>MIS CODE</t>
  </si>
  <si>
    <t>AADT</t>
  </si>
  <si>
    <t>HCV</t>
  </si>
  <si>
    <t>Lanes</t>
  </si>
  <si>
    <t>Lane</t>
  </si>
  <si>
    <t>Area</t>
  </si>
  <si>
    <t>Lane.km</t>
  </si>
  <si>
    <t>22/23</t>
  </si>
  <si>
    <t>Reas 22/23</t>
  </si>
  <si>
    <t>Calc area</t>
  </si>
  <si>
    <t>2CHIP</t>
  </si>
  <si>
    <t>2_4</t>
  </si>
  <si>
    <t>N</t>
  </si>
  <si>
    <t>All</t>
  </si>
  <si>
    <t>RS</t>
  </si>
  <si>
    <t>FL</t>
  </si>
  <si>
    <t>SH1 Baldwin Rd 01N-0613 7099 7935</t>
  </si>
  <si>
    <t>SH1 Puriri Curves &amp; Passing Lane 01N-0625 3842 4492</t>
  </si>
  <si>
    <t>At least 24hrs before establishment or work commences</t>
  </si>
  <si>
    <t>CAR No.</t>
  </si>
  <si>
    <t>STMS</t>
  </si>
  <si>
    <t>As per approved drawings</t>
  </si>
  <si>
    <t>Signs Setup</t>
  </si>
  <si>
    <t>Shoulder Stripping / Vegetation clearing</t>
  </si>
  <si>
    <t>Shoulder stripping as per drawings completed</t>
  </si>
  <si>
    <t>Crossfall &gt; 1%</t>
  </si>
  <si>
    <t>24hrs prior to inspection, Invite NZTA to carry out joint site inspection to inspect surface shape/profile of pavement layer(s) onsite. Results to be submitted to NZTA for verification.</t>
  </si>
  <si>
    <t>Project Manager Handover</t>
  </si>
  <si>
    <t>Review and Sign off by Downer Designer to PM</t>
  </si>
  <si>
    <t>Downer Technical Services Team Designer reviews and signs off on Handover.</t>
  </si>
  <si>
    <t>Hold point - Handover completed</t>
  </si>
  <si>
    <t>Regional Engineering Team Designer</t>
  </si>
  <si>
    <t>Hold Point – no surfacing layer is to be applied until passing results are achieved  (ie average &amp; minimum of Plateau) Compaction equipment shall be sufficent to achieve 98% MDD</t>
  </si>
  <si>
    <t>Assessor signature</t>
  </si>
  <si>
    <t>NZTA Approval to Proceed NTC No.</t>
  </si>
  <si>
    <t>Hold point - No physical work is to be commenced on site until notification has been sent  no later than 24 hours before establishing on site.</t>
  </si>
  <si>
    <t>Daily site record sheet</t>
  </si>
  <si>
    <t>No caking layers present</t>
  </si>
  <si>
    <t>Pavement Surface As-Built</t>
  </si>
  <si>
    <t>Per installation / Site</t>
  </si>
  <si>
    <t>Review and Sign off by Downer Regional Sealing Manager</t>
  </si>
  <si>
    <t>Downer  Regional Sealing Manager reviews and signs off on Seal Design proposed.</t>
  </si>
  <si>
    <t xml:space="preserve">Regional Sealing Manager </t>
  </si>
  <si>
    <t>TMP No.</t>
  </si>
  <si>
    <t>Sign &amp; date if appropriate</t>
  </si>
  <si>
    <t>Crew Pack</t>
  </si>
  <si>
    <t>Items to be included:</t>
  </si>
  <si>
    <t>Excavation Inlet / Outlet Gradients</t>
  </si>
  <si>
    <t>NZTA F/3</t>
  </si>
  <si>
    <t>Once</t>
  </si>
  <si>
    <t>Consistent gradient in and out</t>
  </si>
  <si>
    <t>Hold Point – Visual check prior to pipe placement</t>
  </si>
  <si>
    <t>Pipe materials / class</t>
  </si>
  <si>
    <t>Visual Check</t>
  </si>
  <si>
    <t>NZTA F/3 2.1</t>
  </si>
  <si>
    <t>Meets appropriate AS/NZ standard reletive to specified type</t>
  </si>
  <si>
    <t>Bedding contact</t>
  </si>
  <si>
    <t>NZTA F/3 5.1</t>
  </si>
  <si>
    <t>continuous</t>
  </si>
  <si>
    <t>uniform contact over full length of pipe</t>
  </si>
  <si>
    <t>Subsoil drainage</t>
  </si>
  <si>
    <t>Trench</t>
  </si>
  <si>
    <t>Visual</t>
  </si>
  <si>
    <t>each site</t>
  </si>
  <si>
    <t>Drainage material</t>
  </si>
  <si>
    <t>7-12mm clean filter material ( grade 2 - 4 Sealing chip</t>
  </si>
  <si>
    <t>"Nova flow"</t>
  </si>
  <si>
    <t>Use outside traffic Lane</t>
  </si>
  <si>
    <t>Docket to confirm</t>
  </si>
  <si>
    <t>Nexus</t>
  </si>
  <si>
    <t>Under traffic lane</t>
  </si>
  <si>
    <t>Filter Fabric</t>
  </si>
  <si>
    <t>150mm lap, top of fabric minimum 150mm below FSL</t>
  </si>
  <si>
    <t>Hold Point – Visual check prior to reinstatement</t>
  </si>
  <si>
    <t>Outlet</t>
  </si>
  <si>
    <t>Connect to sump barrel, culvert of construct Concrete Apron</t>
  </si>
  <si>
    <t>Sealed Pavement</t>
  </si>
  <si>
    <t>Pavement matches surrounding, surface with AC or 3/5 chip</t>
  </si>
  <si>
    <t>Berms and shoulder</t>
  </si>
  <si>
    <t>Top min 150mm impermiable backfill</t>
  </si>
  <si>
    <t>Services location plans / Marked out</t>
  </si>
  <si>
    <t>Culvert extensions / Headwalls / Flumes</t>
  </si>
  <si>
    <t>Diameter as per the design drawings</t>
  </si>
  <si>
    <t>Depth minimum 1.0m Width minimum 300mm,  fall &gt; 1:100, free from rocks etc. Position as per the design drawings +/- 100mm</t>
  </si>
  <si>
    <t>Reinstatement</t>
  </si>
  <si>
    <t>Pipe type</t>
  </si>
  <si>
    <t>Flushing / Cleaning eyes</t>
  </si>
  <si>
    <t>Machine control requirement. Downer surveyor required for MC upload and verification of model operation</t>
  </si>
  <si>
    <t>Crew Briefing Plan</t>
  </si>
  <si>
    <t>Approved TMP</t>
  </si>
  <si>
    <t>Approved ITP</t>
  </si>
  <si>
    <t>Approved for Construction drawings &amp; Pavement Design</t>
  </si>
  <si>
    <t>Hold point - No physical works are to be commenced until walkover completed</t>
  </si>
  <si>
    <t>Site pavement A/C digouts</t>
  </si>
  <si>
    <t>Check RAMM records for depths</t>
  </si>
  <si>
    <t xml:space="preserve">A/C Mill &amp; Fills to be cut to waste &amp; replaced with M/4 AP40 compacted &amp; sealed </t>
  </si>
  <si>
    <t>To be placed &amp; constructed as per Approved Drawings</t>
  </si>
  <si>
    <t>Each free end</t>
  </si>
  <si>
    <t>Undercut unsuitable areas</t>
  </si>
  <si>
    <t>Visual Inspection/ measurements</t>
  </si>
  <si>
    <t>Where required</t>
  </si>
  <si>
    <t>Correct amount of material used (M³Solid) as per geometric design / MC</t>
  </si>
  <si>
    <r>
      <t>5 tests per homogeneous lot of up to 1000m</t>
    </r>
    <r>
      <rPr>
        <vertAlign val="superscript"/>
        <sz val="11"/>
        <rFont val="Calibri"/>
        <family val="2"/>
        <scheme val="minor"/>
      </rPr>
      <t xml:space="preserve">2 </t>
    </r>
    <r>
      <rPr>
        <sz val="11"/>
        <rFont val="Calibri"/>
        <family val="2"/>
        <scheme val="minor"/>
      </rPr>
      <t xml:space="preserve"> of laid pavement</t>
    </r>
  </si>
  <si>
    <t>As per the design drawings</t>
  </si>
  <si>
    <t>Approved Design Drawings</t>
  </si>
  <si>
    <t>All unsuitable material removed. Excavated hole to be backfilled with M/4 AP40 &amp; compacted to</t>
  </si>
  <si>
    <t>Ramm data</t>
  </si>
  <si>
    <t>Accurate survey of all topograpgical features required</t>
  </si>
  <si>
    <t>Spot checks to be taken</t>
  </si>
  <si>
    <t>Verified test results of plateau to be supplied</t>
  </si>
  <si>
    <t>Approved Crew pack on site 2 weeks prior to work comencing</t>
  </si>
  <si>
    <t>Depth to be determined on site from investigations as per fig 15 Undercut &amp; Reconstruct table</t>
  </si>
  <si>
    <t>Avg 98% plateau with min 95%. Plateau testing to be completed to determine  Field Compaction Target</t>
  </si>
  <si>
    <t>Slopes consistent &amp; to 5:1 grade. Excessive shoulder construction to be carried out ahead of pavement operation</t>
  </si>
  <si>
    <t>Central Waikato NOC  - Inspection &amp; Test Plan - Catalogue Unbound Granular Overlay</t>
  </si>
  <si>
    <t>1 Every 3000m2</t>
  </si>
  <si>
    <t xml:space="preserve">Plateau testing done as required depending on the material variability throughout the site to determine compaction pattern. </t>
  </si>
  <si>
    <t>Post Construction Design Verification</t>
  </si>
  <si>
    <t>FWD/Beam</t>
  </si>
  <si>
    <t>On Works Completion</t>
  </si>
  <si>
    <t>FWD or Beam at 20m Centres</t>
  </si>
  <si>
    <t>For information purposes only</t>
  </si>
  <si>
    <t>For Unbound Granular pavements &lt;10year design life.</t>
  </si>
  <si>
    <t>Degree of Saturation</t>
  </si>
  <si>
    <t>No tests higher than 80%</t>
  </si>
  <si>
    <t>Stringline/Lift Pegs</t>
  </si>
  <si>
    <t>Per layer imported</t>
  </si>
  <si>
    <t>No imported layer &gt; 200mm no less than 2.5x particle size ie 100mm AP40</t>
  </si>
  <si>
    <t>Stringlines recorded and supplied</t>
  </si>
  <si>
    <t>Uncompacted Layer Thickness</t>
  </si>
  <si>
    <t>Pavement Renewals - Unbound Granular Overlay</t>
  </si>
  <si>
    <t>Name</t>
  </si>
  <si>
    <t>005-0008</t>
  </si>
  <si>
    <t>Mamaku Passing Lane</t>
  </si>
  <si>
    <t>OLAYD</t>
  </si>
  <si>
    <t>005-0150</t>
  </si>
  <si>
    <t>Iwitahi</t>
  </si>
  <si>
    <t>B/S</t>
  </si>
  <si>
    <t>SH5 005-0150 8374 9144</t>
  </si>
  <si>
    <t>Cut to Waste Existing Seal</t>
  </si>
  <si>
    <t>Prior to material import</t>
  </si>
  <si>
    <t>No unsuitable material remaining</t>
  </si>
  <si>
    <t>T Quintal</t>
  </si>
  <si>
    <t>Renewals Project Manager</t>
  </si>
  <si>
    <t>Before Overlay work commences</t>
  </si>
  <si>
    <t>Work completed prior to overlay contractor onsite</t>
  </si>
  <si>
    <t>Construction Supervisor / Site Foreman</t>
  </si>
  <si>
    <t>Renewals Manager / Construction PM / NZTA MCM</t>
  </si>
  <si>
    <t>Hold Point - Organise site walkover with NZTA MCM prior to dig outs commencing. Variation agreed.</t>
  </si>
  <si>
    <t>Renewals Project Manager/ WSP Information Manager</t>
  </si>
  <si>
    <t>Renewals Project Manager/ Renewals Manager</t>
  </si>
  <si>
    <t>Renewals Manager / Site Foreman / NZTA MCM</t>
  </si>
  <si>
    <t>Sealing Manager</t>
  </si>
  <si>
    <t>Renewals PM / Sealing Supervisor</t>
  </si>
  <si>
    <t>Renewals PM / NZTA MCM</t>
  </si>
  <si>
    <t>Renewals PM</t>
  </si>
  <si>
    <t>Site Foreman / STMS</t>
  </si>
  <si>
    <t>Hold Point – TMP cannot be removed until site Audited by Renewals PM</t>
  </si>
  <si>
    <t>NZTA MCM / Renewals Manager / Site Foreman / Sealing Manager / Renewals PM</t>
  </si>
  <si>
    <t>Renewals PM / Surveyor</t>
  </si>
  <si>
    <t>Road Science/ Renewals PM</t>
  </si>
  <si>
    <t>Site Foreman / Renewals PM</t>
  </si>
  <si>
    <t>Site Foreman / Renewals PM / Surveyor</t>
  </si>
  <si>
    <t xml:space="preserve">Renewals PM / Surveyor </t>
  </si>
  <si>
    <t>Renewals PM / Communications Manager</t>
  </si>
  <si>
    <t>Renewals PM / Site Foreman</t>
  </si>
  <si>
    <t>Renewals PM / TMC</t>
  </si>
  <si>
    <t>SH5 005-0008 10661 11996</t>
  </si>
  <si>
    <t>Tie in taper</t>
  </si>
  <si>
    <t>Per lane per tie in</t>
  </si>
  <si>
    <t>Stringlines recorded and supplied, Photographs</t>
  </si>
  <si>
    <t>Minimum layer thickness as per B/2 section 7.3a at tie ins.</t>
  </si>
  <si>
    <t>Visual Check and Stringlines/Lift Peg</t>
  </si>
  <si>
    <t>Principal / Downer Acceptance</t>
  </si>
  <si>
    <t xml:space="preserve">Hold point -  Walkover required ahead of Downer establishment </t>
  </si>
  <si>
    <t>Hold Point – no surfacing layer is to be applied until passing results are achieved. Downer Retain the right to override Machine Control requirement when required. Documentation and Record to supplement reasoning and affected area</t>
  </si>
  <si>
    <t>Road Science / Renewals PM</t>
  </si>
  <si>
    <t>Principal / MS Civil / Downer Acceptance</t>
  </si>
  <si>
    <t xml:space="preserve">Hold point -  Walkover required ahead of MS Civil establishment </t>
  </si>
  <si>
    <t>Hold Point – no surfacing layer is to be applied until passing results are achieved. MS Civil Retain the right to override Machine Control requirement when required. Documentation and Record to supplement reasoning and affected area</t>
  </si>
  <si>
    <t>M Owens</t>
  </si>
  <si>
    <t>Average ≥ 98% Laboratory MDD
Minimum ≥ 95% Laboratory MDD</t>
  </si>
  <si>
    <t>Hold Point – no surfacing layer is to be applied until passing results are achieved  (ie average &amp; minimum of Laboratory MDD) Compaction equipment shall be sufficent to achieve 98% MDD</t>
  </si>
  <si>
    <t>NZTA B/2 - 7.5 (b)</t>
  </si>
  <si>
    <t>Imported Basecourse Materials Compaction Testing</t>
  </si>
  <si>
    <t>TNZ B/02 - 7.5</t>
  </si>
  <si>
    <t>Maximum Dry Density (MDD) at Optimum Water Content (OWC)</t>
  </si>
  <si>
    <t>1 MDD per 5000m² or if aggregate source or processing method changes</t>
  </si>
  <si>
    <t>Used to support results required in ITP section 8.4 - Compaction.</t>
  </si>
  <si>
    <t>005-0111</t>
  </si>
  <si>
    <t>Dicks Hill</t>
  </si>
  <si>
    <t>RHAB</t>
  </si>
  <si>
    <t>Palmer Mill Rd</t>
  </si>
  <si>
    <t>CR</t>
  </si>
  <si>
    <t>SH5 005-0111 6996 7671</t>
  </si>
  <si>
    <t>SH5 005-0111 8167 8770</t>
  </si>
  <si>
    <t>Nominal 150mm Make-up Metal</t>
  </si>
  <si>
    <t>150mm depth over high spots</t>
  </si>
  <si>
    <t>Depth to be determined on site from investigations Undercut &amp; Reconstruct table on the drawings.</t>
  </si>
  <si>
    <t>Required No</t>
  </si>
  <si>
    <t>Required NO</t>
  </si>
  <si>
    <t>NDM T23 &amp; Backscatter</t>
  </si>
  <si>
    <t>Shoulder Buildup AP65</t>
  </si>
  <si>
    <t>Shoulder buildup as per drawings completed</t>
  </si>
  <si>
    <t>All unsuitable material removed. Excavated hole to be backfilled with M/4 AP40 &amp; compacted to MDD</t>
  </si>
  <si>
    <t>Measure</t>
  </si>
  <si>
    <t>B/2</t>
  </si>
  <si>
    <t>Greater than 30 CIV</t>
  </si>
  <si>
    <t>1 per 20m</t>
  </si>
  <si>
    <t>Services (includes Traffic Count Loops, In-road sensors and Traffic Signal Detector Loops)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</si>
</sst>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
    <numFmt numFmtId="167" formatCode="dd\-mmm\-yyyy"/>
  </numFmts>
  <fonts count="33" x14ac:knownFonts="1">
    <font>
      <sz val="11"/>
      <color theme="1"/>
      <name val="Calibri"/>
      <family val="2"/>
      <scheme val="minor"/>
    </font>
    <font>
      <sz val="10"/>
      <color theme="1"/>
      <name val="Calibri"/>
      <family val="2"/>
      <scheme val="minor"/>
    </font>
    <font>
      <sz val="8"/>
      <color theme="1"/>
      <name val="Calibri"/>
      <family val="2"/>
      <scheme val="minor"/>
    </font>
    <font>
      <b/>
      <sz val="9"/>
      <color theme="1"/>
      <name val="Calibri"/>
      <family val="2"/>
      <scheme val="minor"/>
    </font>
    <font>
      <sz val="10"/>
      <color theme="1"/>
      <name val="Century Gothic"/>
      <family val="2"/>
    </font>
    <font>
      <b/>
      <sz val="14"/>
      <color theme="1"/>
      <name val="Calibri"/>
      <family val="2"/>
      <scheme val="minor"/>
    </font>
    <font>
      <b/>
      <sz val="12"/>
      <color theme="1"/>
      <name val="Calibri"/>
      <family val="2"/>
      <scheme val="minor"/>
    </font>
    <font>
      <b/>
      <sz val="7.5"/>
      <color theme="1"/>
      <name val="Calibri"/>
      <family val="2"/>
      <scheme val="minor"/>
    </font>
    <font>
      <sz val="7.5"/>
      <color theme="1"/>
      <name val="Calibri"/>
      <family val="2"/>
      <scheme val="minor"/>
    </font>
    <font>
      <b/>
      <sz val="11"/>
      <color theme="1"/>
      <name val="Calibri"/>
      <family val="2"/>
      <scheme val="minor"/>
    </font>
    <font>
      <b/>
      <sz val="10"/>
      <color theme="1"/>
      <name val="Calibri"/>
      <family val="2"/>
      <scheme val="minor"/>
    </font>
    <font>
      <b/>
      <sz val="10"/>
      <color theme="1"/>
      <name val="Century Gothic"/>
      <family val="2"/>
    </font>
    <font>
      <b/>
      <sz val="14"/>
      <color rgb="FF0070C0"/>
      <name val="Calibri"/>
      <family val="2"/>
      <scheme val="minor"/>
    </font>
    <font>
      <b/>
      <sz val="11"/>
      <color theme="1"/>
      <name val="Calibri"/>
      <family val="2"/>
    </font>
    <font>
      <sz val="11"/>
      <color theme="1"/>
      <name val="Calibri"/>
      <family val="2"/>
    </font>
    <font>
      <vertAlign val="superscript"/>
      <sz val="11"/>
      <color theme="1"/>
      <name val="Calibri"/>
      <family val="2"/>
      <scheme val="minor"/>
    </font>
    <font>
      <sz val="11"/>
      <color theme="1"/>
      <name val="Symbol"/>
      <family val="1"/>
      <charset val="2"/>
    </font>
    <font>
      <sz val="11"/>
      <color theme="1"/>
      <name val="Times New Roman"/>
      <family val="1"/>
    </font>
    <font>
      <sz val="11"/>
      <color theme="1"/>
      <name val="Century Gothic"/>
      <family val="2"/>
    </font>
    <font>
      <b/>
      <sz val="11"/>
      <name val="Calibri"/>
      <family val="2"/>
    </font>
    <font>
      <sz val="11"/>
      <name val="Calibri"/>
      <family val="2"/>
      <scheme val="minor"/>
    </font>
    <font>
      <sz val="11"/>
      <name val="Calibri"/>
      <family val="2"/>
    </font>
    <font>
      <vertAlign val="superscript"/>
      <sz val="11"/>
      <name val="Calibri"/>
      <family val="2"/>
      <scheme val="minor"/>
    </font>
    <font>
      <b/>
      <sz val="11"/>
      <name val="Calibri"/>
      <family val="2"/>
      <scheme val="minor"/>
    </font>
    <font>
      <b/>
      <u/>
      <sz val="11"/>
      <color theme="1"/>
      <name val="Calibri"/>
      <family val="2"/>
      <scheme val="minor"/>
    </font>
    <font>
      <b/>
      <sz val="12"/>
      <name val="Calibri"/>
      <family val="2"/>
      <scheme val="minor"/>
    </font>
    <font>
      <sz val="10"/>
      <color rgb="FF305496"/>
      <name val="Arial"/>
      <family val="2"/>
    </font>
    <font>
      <b/>
      <sz val="11"/>
      <color rgb="FF000000"/>
      <name val="Calibri"/>
      <family val="2"/>
      <scheme val="minor"/>
    </font>
    <font>
      <b/>
      <sz val="9"/>
      <name val="Calibri"/>
      <family val="2"/>
      <scheme val="minor"/>
    </font>
    <font>
      <sz val="11"/>
      <color rgb="FF000000"/>
      <name val="Calibri"/>
      <family val="2"/>
      <scheme val="minor"/>
    </font>
    <font>
      <b/>
      <i/>
      <sz val="11"/>
      <name val="Calibri"/>
      <family val="2"/>
      <scheme val="minor"/>
    </font>
    <font>
      <sz val="10"/>
      <color theme="1"/>
      <name val="Arial"/>
      <family val="2"/>
    </font>
    <font>
      <sz val="8"/>
      <name val="Calibri"/>
      <family val="2"/>
      <scheme val="minor"/>
    </font>
  </fonts>
  <fills count="9">
    <fill>
      <patternFill patternType="none"/>
    </fill>
    <fill>
      <patternFill patternType="gray125"/>
    </fill>
    <fill>
      <patternFill patternType="solid">
        <fgColor rgb="FF55C1E9"/>
        <bgColor indexed="64"/>
      </patternFill>
    </fill>
    <fill>
      <patternFill patternType="solid">
        <fgColor rgb="FFFFFF00"/>
        <bgColor indexed="64"/>
      </patternFill>
    </fill>
    <fill>
      <patternFill patternType="solid">
        <fgColor rgb="FF94D600"/>
        <bgColor indexed="64"/>
      </patternFill>
    </fill>
    <fill>
      <patternFill patternType="solid">
        <fgColor rgb="FFCCFFFF"/>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0"/>
        <bgColor indexed="64"/>
      </patternFill>
    </fill>
  </fills>
  <borders count="4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theme="2" tint="-0.499984740745262"/>
      </left>
      <right style="thin">
        <color theme="2" tint="-0.499984740745262"/>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2" tint="-0.499984740745262"/>
      </left>
      <right/>
      <top style="medium">
        <color indexed="64"/>
      </top>
      <bottom/>
      <diagonal/>
    </border>
    <border>
      <left style="medium">
        <color indexed="64"/>
      </left>
      <right style="thin">
        <color theme="2" tint="-0.499984740745262"/>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77">
    <xf numFmtId="0" fontId="0" fillId="0" borderId="0" xfId="0"/>
    <xf numFmtId="0" fontId="4" fillId="0" borderId="0" xfId="0" applyFont="1" applyAlignment="1">
      <alignment vertical="center"/>
    </xf>
    <xf numFmtId="0" fontId="2" fillId="0" borderId="0" xfId="0" applyFont="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1" fillId="0" borderId="0" xfId="0" applyFont="1" applyAlignment="1">
      <alignment vertical="center"/>
    </xf>
    <xf numFmtId="0" fontId="0" fillId="0" borderId="0" xfId="0" applyAlignment="1">
      <alignment horizontal="left"/>
    </xf>
    <xf numFmtId="0" fontId="9" fillId="0" borderId="0" xfId="0" applyFont="1"/>
    <xf numFmtId="0" fontId="11" fillId="0" borderId="0" xfId="0" applyFont="1" applyAlignment="1">
      <alignment vertical="center"/>
    </xf>
    <xf numFmtId="0" fontId="9" fillId="0" borderId="3" xfId="0" applyFont="1" applyBorder="1"/>
    <xf numFmtId="0" fontId="10" fillId="0" borderId="0" xfId="0" applyFont="1" applyAlignment="1">
      <alignment horizontal="right" vertical="center" wrapText="1"/>
    </xf>
    <xf numFmtId="0" fontId="9" fillId="0" borderId="15" xfId="0" applyFont="1" applyBorder="1"/>
    <xf numFmtId="0" fontId="9" fillId="0" borderId="10" xfId="0" applyFont="1" applyBorder="1"/>
    <xf numFmtId="0" fontId="11" fillId="0" borderId="0" xfId="0" applyFont="1" applyAlignment="1">
      <alignment horizontal="left" vertical="center"/>
    </xf>
    <xf numFmtId="0" fontId="9" fillId="0" borderId="0" xfId="0" applyFont="1" applyAlignment="1">
      <alignment horizontal="left"/>
    </xf>
    <xf numFmtId="0" fontId="9" fillId="0" borderId="12" xfId="0" applyFont="1" applyBorder="1"/>
    <xf numFmtId="0" fontId="0" fillId="0" borderId="6" xfId="0" applyBorder="1" applyAlignment="1">
      <alignment vertical="center" wrapText="1"/>
    </xf>
    <xf numFmtId="0" fontId="0" fillId="0" borderId="6" xfId="0" applyBorder="1" applyAlignment="1">
      <alignment horizontal="left" vertical="center" wrapText="1"/>
    </xf>
    <xf numFmtId="0" fontId="0" fillId="0" borderId="6" xfId="0" applyBorder="1"/>
    <xf numFmtId="0" fontId="0" fillId="0" borderId="9" xfId="0" applyBorder="1" applyAlignment="1">
      <alignment vertical="center" wrapText="1"/>
    </xf>
    <xf numFmtId="0" fontId="9" fillId="0" borderId="9" xfId="0" applyFont="1" applyBorder="1" applyAlignment="1">
      <alignment horizontal="center" vertical="center" wrapText="1"/>
    </xf>
    <xf numFmtId="0" fontId="0" fillId="0" borderId="3" xfId="0" applyBorder="1" applyAlignment="1">
      <alignmen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0" fillId="0" borderId="6" xfId="0" applyBorder="1" applyAlignment="1">
      <alignment horizontal="center" vertical="center" wrapText="1"/>
    </xf>
    <xf numFmtId="0" fontId="9" fillId="0" borderId="6" xfId="0" applyFont="1" applyBorder="1" applyAlignment="1">
      <alignment horizontal="left" vertical="center" wrapText="1"/>
    </xf>
    <xf numFmtId="0" fontId="0" fillId="0" borderId="6" xfId="0" applyBorder="1" applyAlignment="1">
      <alignment horizontal="center" vertical="center"/>
    </xf>
    <xf numFmtId="0" fontId="9" fillId="0" borderId="6" xfId="0" applyFont="1" applyBorder="1" applyAlignment="1">
      <alignment horizontal="center" vertical="center" wrapText="1"/>
    </xf>
    <xf numFmtId="0" fontId="0" fillId="0" borderId="8" xfId="0" applyBorder="1"/>
    <xf numFmtId="49" fontId="0" fillId="0" borderId="5" xfId="0" applyNumberFormat="1" applyBorder="1" applyAlignment="1">
      <alignment horizontal="left" vertical="center" wrapText="1"/>
    </xf>
    <xf numFmtId="0" fontId="9" fillId="0" borderId="10" xfId="0" applyFont="1" applyBorder="1" applyAlignment="1">
      <alignment horizontal="center" vertical="center" wrapText="1"/>
    </xf>
    <xf numFmtId="0" fontId="9" fillId="0" borderId="5" xfId="0" applyFont="1" applyBorder="1" applyAlignment="1">
      <alignment horizontal="center" vertical="center" wrapText="1"/>
    </xf>
    <xf numFmtId="0" fontId="0" fillId="0" borderId="1" xfId="0" applyBorder="1" applyAlignment="1">
      <alignment horizontal="center" vertical="center" wrapText="1"/>
    </xf>
    <xf numFmtId="0" fontId="0" fillId="0" borderId="10" xfId="0" applyBorder="1" applyAlignment="1">
      <alignment vertical="center" wrapText="1"/>
    </xf>
    <xf numFmtId="0" fontId="16" fillId="0" borderId="3" xfId="0" applyFont="1" applyBorder="1" applyAlignment="1">
      <alignment horizontal="left" vertical="center" wrapText="1" indent="1"/>
    </xf>
    <xf numFmtId="0" fontId="16" fillId="0" borderId="5" xfId="0" applyFont="1" applyBorder="1" applyAlignment="1">
      <alignment horizontal="left" vertical="center" wrapText="1" indent="1"/>
    </xf>
    <xf numFmtId="0" fontId="16" fillId="0" borderId="10" xfId="0" applyFont="1" applyBorder="1" applyAlignment="1">
      <alignment horizontal="left" vertical="center" wrapText="1" indent="1"/>
    </xf>
    <xf numFmtId="0" fontId="18" fillId="0" borderId="0" xfId="0" applyFont="1" applyAlignment="1">
      <alignment vertical="center"/>
    </xf>
    <xf numFmtId="0" fontId="6" fillId="0" borderId="5" xfId="0" applyFont="1" applyBorder="1" applyAlignment="1">
      <alignment horizontal="center" vertical="center" wrapText="1"/>
    </xf>
    <xf numFmtId="0" fontId="0" fillId="0" borderId="9" xfId="0" applyBorder="1" applyAlignment="1">
      <alignment horizontal="left" vertical="center" wrapText="1"/>
    </xf>
    <xf numFmtId="0" fontId="0" fillId="0" borderId="9" xfId="0" applyBorder="1" applyAlignment="1">
      <alignment horizontal="center" vertical="center" wrapText="1"/>
    </xf>
    <xf numFmtId="0" fontId="9" fillId="2" borderId="11" xfId="0" applyFont="1" applyFill="1" applyBorder="1" applyAlignment="1">
      <alignment horizontal="center" vertical="center" wrapText="1"/>
    </xf>
    <xf numFmtId="0" fontId="9" fillId="0" borderId="1" xfId="0" applyFont="1" applyBorder="1" applyAlignment="1">
      <alignment horizontal="left" vertical="center" wrapText="1"/>
    </xf>
    <xf numFmtId="0" fontId="0" fillId="3" borderId="3" xfId="0" applyFill="1" applyBorder="1" applyAlignment="1">
      <alignment horizontal="left" vertical="center" wrapText="1"/>
    </xf>
    <xf numFmtId="0" fontId="0" fillId="0" borderId="1" xfId="0"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9" fillId="0" borderId="8" xfId="0" applyFont="1" applyBorder="1" applyAlignment="1">
      <alignment horizontal="center"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xf>
    <xf numFmtId="49" fontId="0" fillId="0" borderId="6" xfId="0" applyNumberFormat="1" applyBorder="1" applyAlignment="1">
      <alignment horizontal="left" vertical="center" wrapText="1"/>
    </xf>
    <xf numFmtId="0" fontId="9" fillId="0" borderId="12" xfId="0" applyFont="1" applyBorder="1" applyAlignment="1">
      <alignment horizontal="center" vertical="center" wrapText="1"/>
    </xf>
    <xf numFmtId="0" fontId="0" fillId="0" borderId="7" xfId="0" applyBorder="1" applyAlignment="1">
      <alignment vertical="center" wrapText="1"/>
    </xf>
    <xf numFmtId="0" fontId="14" fillId="0" borderId="7" xfId="0" applyFont="1" applyBorder="1" applyAlignment="1">
      <alignment horizontal="left" vertical="center" wrapText="1"/>
    </xf>
    <xf numFmtId="0" fontId="0" fillId="0" borderId="4" xfId="0" applyBorder="1" applyAlignment="1">
      <alignment vertical="center" wrapText="1"/>
    </xf>
    <xf numFmtId="0" fontId="14" fillId="0" borderId="6" xfId="0" applyFont="1" applyBorder="1" applyAlignment="1">
      <alignment horizontal="left" vertical="center" wrapText="1"/>
    </xf>
    <xf numFmtId="0" fontId="20" fillId="0" borderId="0" xfId="0" applyFont="1"/>
    <xf numFmtId="0" fontId="0" fillId="3" borderId="9" xfId="0" applyFill="1" applyBorder="1" applyAlignment="1">
      <alignment vertical="center" wrapText="1"/>
    </xf>
    <xf numFmtId="0" fontId="10" fillId="0" borderId="4" xfId="0" applyFont="1" applyBorder="1" applyAlignment="1">
      <alignment horizontal="right" vertical="center" wrapText="1"/>
    </xf>
    <xf numFmtId="0" fontId="10" fillId="0" borderId="2" xfId="0" applyFont="1" applyBorder="1" applyAlignment="1">
      <alignment horizontal="right" vertical="center" wrapText="1"/>
    </xf>
    <xf numFmtId="0" fontId="10" fillId="0" borderId="0" xfId="0" applyFont="1" applyAlignment="1">
      <alignment horizontal="left" vertical="center" wrapText="1" indent="1"/>
    </xf>
    <xf numFmtId="0" fontId="0" fillId="0" borderId="6" xfId="0" applyBorder="1" applyAlignment="1">
      <alignment wrapText="1"/>
    </xf>
    <xf numFmtId="0" fontId="0" fillId="3" borderId="6" xfId="0" applyFill="1" applyBorder="1" applyAlignment="1">
      <alignment wrapText="1"/>
    </xf>
    <xf numFmtId="0" fontId="0" fillId="0" borderId="4" xfId="0" applyBorder="1" applyAlignment="1">
      <alignment wrapText="1"/>
    </xf>
    <xf numFmtId="0" fontId="0" fillId="0" borderId="11" xfId="0" applyBorder="1" applyAlignment="1">
      <alignment vertical="center" wrapText="1"/>
    </xf>
    <xf numFmtId="0" fontId="0" fillId="0" borderId="0" xfId="0" applyAlignment="1">
      <alignment vertical="center"/>
    </xf>
    <xf numFmtId="0" fontId="0" fillId="4" borderId="10" xfId="0" applyFill="1" applyBorder="1" applyAlignment="1">
      <alignment horizontal="center" vertical="center" wrapText="1"/>
    </xf>
    <xf numFmtId="0" fontId="0" fillId="0" borderId="7" xfId="0" applyBorder="1"/>
    <xf numFmtId="0" fontId="0" fillId="0" borderId="8" xfId="0" applyBorder="1" applyAlignment="1">
      <alignment horizontal="left" vertical="center" wrapText="1"/>
    </xf>
    <xf numFmtId="0" fontId="0" fillId="0" borderId="8" xfId="0" applyBorder="1" applyAlignment="1">
      <alignment horizontal="justify" vertical="center" wrapText="1"/>
    </xf>
    <xf numFmtId="0" fontId="14" fillId="0" borderId="8" xfId="0" applyFont="1" applyBorder="1" applyAlignment="1">
      <alignment horizontal="left" vertical="center" wrapText="1"/>
    </xf>
    <xf numFmtId="0" fontId="0" fillId="0" borderId="1" xfId="0" applyBorder="1" applyAlignment="1">
      <alignment horizontal="justify" vertical="center" wrapText="1"/>
    </xf>
    <xf numFmtId="0" fontId="14" fillId="0" borderId="1" xfId="0" applyFont="1" applyBorder="1" applyAlignment="1">
      <alignment horizontal="left" vertical="center" wrapText="1"/>
    </xf>
    <xf numFmtId="0" fontId="0" fillId="0" borderId="7" xfId="0" applyBorder="1" applyAlignment="1">
      <alignment horizontal="left" wrapText="1"/>
    </xf>
    <xf numFmtId="0" fontId="0" fillId="0" borderId="16" xfId="0" applyBorder="1"/>
    <xf numFmtId="0" fontId="5" fillId="0" borderId="4" xfId="0" applyFont="1" applyBorder="1" applyAlignment="1">
      <alignment vertical="center" wrapText="1"/>
    </xf>
    <xf numFmtId="0" fontId="5" fillId="0" borderId="5" xfId="0" applyFont="1" applyBorder="1" applyAlignment="1">
      <alignment vertical="center" wrapText="1"/>
    </xf>
    <xf numFmtId="17" fontId="9" fillId="0" borderId="5" xfId="0" applyNumberFormat="1" applyFont="1" applyBorder="1" applyAlignment="1">
      <alignment horizontal="left"/>
    </xf>
    <xf numFmtId="0" fontId="6" fillId="0" borderId="0" xfId="0" applyFont="1" applyAlignment="1">
      <alignment vertical="center" wrapText="1"/>
    </xf>
    <xf numFmtId="0" fontId="25" fillId="5" borderId="19" xfId="0" applyFont="1" applyFill="1" applyBorder="1" applyAlignment="1">
      <alignment horizontal="center" vertical="center" wrapText="1"/>
    </xf>
    <xf numFmtId="0" fontId="25" fillId="5" borderId="0" xfId="0" applyFont="1" applyFill="1" applyAlignment="1">
      <alignment horizontal="center" vertical="center" wrapText="1"/>
    </xf>
    <xf numFmtId="0" fontId="0" fillId="6" borderId="20" xfId="0" applyFill="1" applyBorder="1" applyAlignment="1">
      <alignment horizontal="center"/>
    </xf>
    <xf numFmtId="0" fontId="0" fillId="0" borderId="22" xfId="0" applyBorder="1" applyAlignment="1">
      <alignment horizontal="center"/>
    </xf>
    <xf numFmtId="165" fontId="0" fillId="0" borderId="0" xfId="0" applyNumberFormat="1"/>
    <xf numFmtId="0" fontId="0" fillId="0" borderId="24" xfId="0" quotePrefix="1" applyBorder="1"/>
    <xf numFmtId="165" fontId="0" fillId="0" borderId="24" xfId="0" applyNumberFormat="1" applyBorder="1"/>
    <xf numFmtId="1" fontId="0" fillId="0" borderId="24" xfId="0" applyNumberFormat="1" applyBorder="1"/>
    <xf numFmtId="166" fontId="0" fillId="0" borderId="24" xfId="0" applyNumberFormat="1" applyBorder="1"/>
    <xf numFmtId="167" fontId="0" fillId="0" borderId="24" xfId="0" applyNumberFormat="1" applyBorder="1"/>
    <xf numFmtId="0" fontId="0" fillId="0" borderId="24" xfId="0" applyBorder="1"/>
    <xf numFmtId="0" fontId="0" fillId="0" borderId="24" xfId="0" applyBorder="1" applyAlignment="1">
      <alignment horizontal="center"/>
    </xf>
    <xf numFmtId="164" fontId="0" fillId="0" borderId="24" xfId="0" applyNumberFormat="1" applyBorder="1"/>
    <xf numFmtId="0" fontId="0" fillId="6" borderId="24" xfId="0" quotePrefix="1" applyFill="1" applyBorder="1"/>
    <xf numFmtId="165" fontId="0" fillId="6" borderId="24" xfId="0" applyNumberFormat="1" applyFill="1" applyBorder="1"/>
    <xf numFmtId="1" fontId="0" fillId="6" borderId="24" xfId="0" applyNumberFormat="1" applyFill="1" applyBorder="1"/>
    <xf numFmtId="166" fontId="0" fillId="6" borderId="24" xfId="0" applyNumberFormat="1" applyFill="1" applyBorder="1"/>
    <xf numFmtId="167" fontId="0" fillId="6" borderId="24" xfId="0" applyNumberFormat="1" applyFill="1" applyBorder="1"/>
    <xf numFmtId="0" fontId="0" fillId="6" borderId="24" xfId="0" applyFill="1" applyBorder="1"/>
    <xf numFmtId="0" fontId="0" fillId="6" borderId="24" xfId="0" applyFill="1" applyBorder="1" applyAlignment="1">
      <alignment horizontal="center"/>
    </xf>
    <xf numFmtId="164" fontId="0" fillId="6" borderId="24" xfId="0" applyNumberFormat="1" applyFill="1" applyBorder="1"/>
    <xf numFmtId="0" fontId="27" fillId="0" borderId="25" xfId="0" applyFont="1" applyBorder="1" applyAlignment="1">
      <alignment vertical="center"/>
    </xf>
    <xf numFmtId="0" fontId="0" fillId="0" borderId="1" xfId="0" applyBorder="1" applyAlignment="1">
      <alignment horizontal="left" vertical="center"/>
    </xf>
    <xf numFmtId="0" fontId="0" fillId="0" borderId="1" xfId="0" applyBorder="1" applyAlignment="1">
      <alignment vertical="center" wrapText="1"/>
    </xf>
    <xf numFmtId="0" fontId="9" fillId="0" borderId="7" xfId="0" applyFont="1" applyBorder="1" applyAlignment="1">
      <alignment horizontal="center" vertical="center" wrapText="1"/>
    </xf>
    <xf numFmtId="0" fontId="9" fillId="0" borderId="11" xfId="0" applyFont="1" applyBorder="1" applyAlignment="1">
      <alignment horizontal="center" vertical="center" wrapText="1"/>
    </xf>
    <xf numFmtId="0" fontId="10" fillId="0" borderId="13" xfId="0" applyFont="1" applyBorder="1" applyAlignment="1">
      <alignment horizontal="center" vertical="center" wrapText="1"/>
    </xf>
    <xf numFmtId="0" fontId="0" fillId="0" borderId="5" xfId="0" applyBorder="1" applyAlignment="1">
      <alignment vertical="center" wrapText="1"/>
    </xf>
    <xf numFmtId="0" fontId="0" fillId="0" borderId="3" xfId="0" applyBorder="1" applyAlignment="1">
      <alignment horizontal="left" vertical="center"/>
    </xf>
    <xf numFmtId="0" fontId="0" fillId="0" borderId="14" xfId="0" applyBorder="1" applyAlignment="1">
      <alignment vertical="center" wrapText="1"/>
    </xf>
    <xf numFmtId="0" fontId="0" fillId="0" borderId="6" xfId="0" applyBorder="1" applyAlignment="1">
      <alignment horizontal="center" wrapText="1"/>
    </xf>
    <xf numFmtId="0" fontId="20" fillId="0" borderId="6" xfId="0" applyFont="1" applyBorder="1" applyAlignment="1">
      <alignment vertical="center" wrapText="1"/>
    </xf>
    <xf numFmtId="0" fontId="0" fillId="0" borderId="8" xfId="0" applyBorder="1" applyAlignment="1">
      <alignment horizontal="center" vertical="center" wrapText="1"/>
    </xf>
    <xf numFmtId="0" fontId="23" fillId="0" borderId="6" xfId="0" applyFont="1" applyBorder="1" applyAlignment="1">
      <alignment horizontal="center" vertical="center" wrapText="1"/>
    </xf>
    <xf numFmtId="2" fontId="10" fillId="0" borderId="0" xfId="0" applyNumberFormat="1" applyFont="1" applyAlignment="1">
      <alignment horizontal="left" vertical="center" wrapText="1" indent="1"/>
    </xf>
    <xf numFmtId="2" fontId="9" fillId="0" borderId="12" xfId="0" applyNumberFormat="1" applyFont="1" applyBorder="1" applyAlignment="1">
      <alignment horizontal="center" vertical="center" wrapText="1"/>
    </xf>
    <xf numFmtId="0" fontId="0" fillId="3" borderId="6" xfId="0" applyFill="1" applyBorder="1" applyAlignment="1">
      <alignment horizontal="left" vertical="center" wrapText="1"/>
    </xf>
    <xf numFmtId="0" fontId="9" fillId="8" borderId="6" xfId="0" applyFont="1" applyFill="1" applyBorder="1" applyAlignment="1">
      <alignment horizontal="center" vertical="center" wrapText="1"/>
    </xf>
    <xf numFmtId="165" fontId="25" fillId="5" borderId="19" xfId="0" applyNumberFormat="1" applyFont="1" applyFill="1" applyBorder="1" applyAlignment="1">
      <alignment horizontal="center" vertical="center" wrapText="1"/>
    </xf>
    <xf numFmtId="1" fontId="25" fillId="5" borderId="19" xfId="0" applyNumberFormat="1" applyFont="1" applyFill="1" applyBorder="1" applyAlignment="1">
      <alignment horizontal="center" vertical="center" wrapText="1"/>
    </xf>
    <xf numFmtId="165" fontId="25" fillId="5" borderId="29" xfId="0" applyNumberFormat="1" applyFont="1" applyFill="1" applyBorder="1" applyAlignment="1">
      <alignment horizontal="center" vertical="center" wrapText="1"/>
    </xf>
    <xf numFmtId="49" fontId="25" fillId="5" borderId="30" xfId="0" applyNumberFormat="1" applyFont="1" applyFill="1" applyBorder="1" applyAlignment="1">
      <alignment horizontal="center" vertical="center" wrapText="1"/>
    </xf>
    <xf numFmtId="0" fontId="26" fillId="0" borderId="21" xfId="0" applyFont="1" applyBorder="1" applyAlignment="1">
      <alignment horizontal="center" vertical="center"/>
    </xf>
    <xf numFmtId="0" fontId="0" fillId="6" borderId="20" xfId="0" quotePrefix="1" applyFill="1" applyBorder="1"/>
    <xf numFmtId="165" fontId="0" fillId="6" borderId="20" xfId="0" applyNumberFormat="1" applyFill="1" applyBorder="1"/>
    <xf numFmtId="1" fontId="0" fillId="6" borderId="20" xfId="0" applyNumberFormat="1" applyFill="1" applyBorder="1"/>
    <xf numFmtId="166" fontId="0" fillId="6" borderId="20" xfId="0" applyNumberFormat="1" applyFill="1" applyBorder="1"/>
    <xf numFmtId="167" fontId="0" fillId="6" borderId="20" xfId="0" applyNumberFormat="1" applyFill="1" applyBorder="1"/>
    <xf numFmtId="0" fontId="0" fillId="6" borderId="20" xfId="0" applyFill="1" applyBorder="1"/>
    <xf numFmtId="164" fontId="0" fillId="6" borderId="20" xfId="0" applyNumberFormat="1" applyFill="1" applyBorder="1"/>
    <xf numFmtId="0" fontId="0" fillId="0" borderId="20" xfId="0" applyBorder="1"/>
    <xf numFmtId="0" fontId="0" fillId="0" borderId="31" xfId="0" applyBorder="1"/>
    <xf numFmtId="0" fontId="26" fillId="0" borderId="28" xfId="0" applyFont="1" applyBorder="1" applyAlignment="1">
      <alignment horizontal="center" vertical="center"/>
    </xf>
    <xf numFmtId="0" fontId="29" fillId="0" borderId="32" xfId="0" applyFont="1" applyBorder="1" applyAlignment="1">
      <alignment vertical="center"/>
    </xf>
    <xf numFmtId="0" fontId="26" fillId="0" borderId="23" xfId="0" applyFont="1" applyBorder="1" applyAlignment="1">
      <alignment horizontal="center" vertical="center"/>
    </xf>
    <xf numFmtId="0" fontId="0" fillId="0" borderId="22" xfId="0" quotePrefix="1" applyBorder="1"/>
    <xf numFmtId="165" fontId="0" fillId="0" borderId="22" xfId="0" applyNumberFormat="1" applyBorder="1"/>
    <xf numFmtId="1" fontId="0" fillId="0" borderId="22" xfId="0" applyNumberFormat="1" applyBorder="1"/>
    <xf numFmtId="166" fontId="0" fillId="0" borderId="22" xfId="0" applyNumberFormat="1" applyBorder="1"/>
    <xf numFmtId="167" fontId="0" fillId="0" borderId="22" xfId="0" applyNumberFormat="1" applyBorder="1"/>
    <xf numFmtId="0" fontId="0" fillId="0" borderId="22" xfId="0" applyBorder="1"/>
    <xf numFmtId="164" fontId="0" fillId="0" borderId="22" xfId="0" applyNumberFormat="1" applyBorder="1"/>
    <xf numFmtId="0" fontId="0" fillId="0" borderId="33" xfId="0" applyBorder="1"/>
    <xf numFmtId="0" fontId="0" fillId="3" borderId="9" xfId="0" applyFill="1" applyBorder="1" applyAlignment="1">
      <alignment horizontal="left" vertical="center" wrapText="1"/>
    </xf>
    <xf numFmtId="0" fontId="0" fillId="4" borderId="6" xfId="0" applyFill="1" applyBorder="1" applyAlignment="1">
      <alignment horizontal="center" vertical="center" wrapText="1"/>
    </xf>
    <xf numFmtId="0" fontId="0" fillId="0" borderId="2" xfId="0" applyBorder="1"/>
    <xf numFmtId="0" fontId="0" fillId="0" borderId="9" xfId="0" applyBorder="1" applyAlignment="1">
      <alignment horizontal="center"/>
    </xf>
    <xf numFmtId="0" fontId="0" fillId="4" borderId="9" xfId="0" applyFill="1" applyBorder="1" applyAlignment="1">
      <alignment horizontal="center" vertical="center" wrapText="1"/>
    </xf>
    <xf numFmtId="0" fontId="20" fillId="0" borderId="6" xfId="0" applyFont="1" applyBorder="1" applyAlignment="1">
      <alignment horizontal="center" vertical="center" wrapText="1"/>
    </xf>
    <xf numFmtId="0" fontId="30" fillId="0" borderId="6" xfId="0" applyFont="1" applyBorder="1" applyAlignment="1">
      <alignment horizontal="center" vertical="center" wrapText="1"/>
    </xf>
    <xf numFmtId="0" fontId="20" fillId="0" borderId="1" xfId="0" applyFont="1" applyBorder="1" applyAlignment="1">
      <alignment horizontal="center" vertical="center" wrapText="1"/>
    </xf>
    <xf numFmtId="0" fontId="9" fillId="2" borderId="12" xfId="0" applyFont="1" applyFill="1" applyBorder="1" applyAlignment="1">
      <alignment horizontal="center" vertical="center" wrapText="1"/>
    </xf>
    <xf numFmtId="0" fontId="9" fillId="0" borderId="34" xfId="0" applyFont="1" applyBorder="1" applyAlignment="1">
      <alignment horizontal="center" vertical="center" wrapText="1"/>
    </xf>
    <xf numFmtId="0" fontId="9" fillId="0" borderId="5" xfId="0" applyFont="1" applyBorder="1" applyAlignment="1">
      <alignment horizontal="left" vertical="center"/>
    </xf>
    <xf numFmtId="165" fontId="0" fillId="6" borderId="35" xfId="0" applyNumberFormat="1" applyFill="1" applyBorder="1"/>
    <xf numFmtId="1" fontId="0" fillId="6" borderId="35" xfId="0" applyNumberFormat="1" applyFill="1" applyBorder="1"/>
    <xf numFmtId="0" fontId="0" fillId="6" borderId="35" xfId="0" applyFill="1" applyBorder="1"/>
    <xf numFmtId="0" fontId="0" fillId="6" borderId="35" xfId="0" applyFill="1" applyBorder="1" applyAlignment="1">
      <alignment horizontal="center"/>
    </xf>
    <xf numFmtId="164" fontId="0" fillId="6" borderId="35" xfId="0" applyNumberFormat="1" applyFill="1" applyBorder="1"/>
    <xf numFmtId="0" fontId="0" fillId="0" borderId="35" xfId="0" applyBorder="1"/>
    <xf numFmtId="0" fontId="27" fillId="0" borderId="0" xfId="0" applyFont="1" applyAlignment="1">
      <alignment vertical="center"/>
    </xf>
    <xf numFmtId="0" fontId="31" fillId="0" borderId="24" xfId="0" applyFont="1" applyBorder="1" applyAlignment="1">
      <alignment horizontal="center"/>
    </xf>
    <xf numFmtId="0" fontId="0" fillId="6" borderId="36" xfId="0" quotePrefix="1" applyFill="1" applyBorder="1"/>
    <xf numFmtId="0" fontId="0" fillId="6" borderId="37" xfId="0" quotePrefix="1" applyFill="1" applyBorder="1"/>
    <xf numFmtId="165" fontId="0" fillId="6" borderId="37" xfId="0" applyNumberFormat="1" applyFill="1" applyBorder="1"/>
    <xf numFmtId="166" fontId="0" fillId="6" borderId="37" xfId="0" applyNumberFormat="1" applyFill="1" applyBorder="1"/>
    <xf numFmtId="0" fontId="0" fillId="0" borderId="38" xfId="0" applyBorder="1" applyAlignment="1">
      <alignment horizontal="center"/>
    </xf>
    <xf numFmtId="0" fontId="0" fillId="6" borderId="39" xfId="0" applyFill="1" applyBorder="1" applyAlignment="1">
      <alignment horizontal="center"/>
    </xf>
    <xf numFmtId="0" fontId="0" fillId="0" borderId="36" xfId="0" quotePrefix="1" applyBorder="1"/>
    <xf numFmtId="0" fontId="0" fillId="0" borderId="37" xfId="0" quotePrefix="1" applyBorder="1"/>
    <xf numFmtId="165" fontId="0" fillId="0" borderId="37" xfId="0" applyNumberFormat="1" applyBorder="1"/>
    <xf numFmtId="166" fontId="0" fillId="0" borderId="37" xfId="0" applyNumberFormat="1" applyBorder="1"/>
    <xf numFmtId="0" fontId="0" fillId="0" borderId="39" xfId="0" applyBorder="1" applyAlignment="1">
      <alignment horizontal="center"/>
    </xf>
    <xf numFmtId="0" fontId="0" fillId="0" borderId="6" xfId="0" applyBorder="1" applyAlignment="1">
      <alignment horizontal="left" vertical="center"/>
    </xf>
    <xf numFmtId="0" fontId="0" fillId="0" borderId="6" xfId="0" applyBorder="1" applyAlignment="1">
      <alignment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12" xfId="0" applyBorder="1"/>
    <xf numFmtId="0" fontId="0" fillId="0" borderId="10" xfId="0" applyBorder="1"/>
    <xf numFmtId="0" fontId="12" fillId="0" borderId="2" xfId="0" applyFont="1" applyBorder="1" applyAlignment="1">
      <alignment vertical="center" wrapText="1"/>
    </xf>
    <xf numFmtId="0" fontId="5" fillId="0" borderId="13" xfId="0" applyFont="1" applyBorder="1" applyAlignment="1">
      <alignment vertical="center" wrapText="1"/>
    </xf>
    <xf numFmtId="0" fontId="5" fillId="0" borderId="3"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12" xfId="0" applyFont="1" applyBorder="1" applyAlignment="1">
      <alignment vertical="center" wrapText="1"/>
    </xf>
    <xf numFmtId="0" fontId="1" fillId="0" borderId="10" xfId="0" applyFont="1" applyBorder="1" applyAlignment="1">
      <alignment vertical="center" wrapText="1"/>
    </xf>
    <xf numFmtId="0" fontId="10" fillId="0" borderId="13" xfId="0" applyFont="1" applyBorder="1" applyAlignment="1">
      <alignment horizontal="center" vertical="center" wrapText="1"/>
    </xf>
    <xf numFmtId="0" fontId="5" fillId="0" borderId="0" xfId="0" applyFont="1" applyAlignment="1">
      <alignment horizontal="left" vertical="center" wrapText="1"/>
    </xf>
    <xf numFmtId="0" fontId="0" fillId="0" borderId="4" xfId="0" applyBorder="1" applyAlignment="1">
      <alignment vertical="top" wrapText="1"/>
    </xf>
    <xf numFmtId="0" fontId="0" fillId="0" borderId="0" xfId="0" applyAlignment="1">
      <alignment vertical="top" wrapText="1"/>
    </xf>
    <xf numFmtId="0" fontId="0" fillId="0" borderId="5" xfId="0"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10" xfId="0" applyBorder="1" applyAlignment="1">
      <alignment vertical="top" wrapText="1"/>
    </xf>
    <xf numFmtId="0" fontId="6" fillId="0" borderId="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3" xfId="0" applyFont="1"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8" xfId="0" applyFont="1" applyBorder="1" applyAlignment="1">
      <alignment horizontal="center"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9" fillId="0" borderId="1"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2" xfId="0" applyFont="1" applyBorder="1" applyAlignment="1">
      <alignment horizontal="center" vertical="center" wrapText="1"/>
    </xf>
    <xf numFmtId="0" fontId="9" fillId="2" borderId="11"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0" borderId="11" xfId="0" applyFont="1" applyBorder="1" applyAlignment="1">
      <alignment horizontal="left" vertical="center" wrapText="1"/>
    </xf>
    <xf numFmtId="0" fontId="9" fillId="0" borderId="9" xfId="0" applyFont="1" applyBorder="1" applyAlignment="1">
      <alignment horizontal="left" vertical="center"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left" vertical="center" wrapText="1"/>
    </xf>
    <xf numFmtId="0" fontId="0" fillId="0" borderId="9" xfId="0"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9" fillId="0" borderId="7" xfId="0" applyFont="1" applyBorder="1" applyAlignment="1">
      <alignment horizontal="center"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9" fillId="0" borderId="12" xfId="0" applyFont="1" applyBorder="1" applyAlignment="1">
      <alignment horizontal="left" vertical="center" wrapText="1"/>
    </xf>
    <xf numFmtId="0" fontId="9" fillId="0" borderId="10" xfId="0" applyFont="1" applyBorder="1" applyAlignment="1">
      <alignment horizontal="left" vertical="center" wrapText="1"/>
    </xf>
    <xf numFmtId="0" fontId="9" fillId="0" borderId="4"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5"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left" vertical="center" wrapText="1"/>
    </xf>
    <xf numFmtId="0" fontId="0" fillId="0" borderId="12" xfId="0" applyBorder="1" applyAlignment="1">
      <alignment horizontal="left" vertical="center" wrapText="1"/>
    </xf>
    <xf numFmtId="0" fontId="0" fillId="3" borderId="3" xfId="0" applyFill="1" applyBorder="1" applyAlignment="1">
      <alignment horizontal="center" vertical="center" wrapText="1"/>
    </xf>
    <xf numFmtId="0" fontId="0" fillId="3" borderId="10" xfId="0" applyFill="1" applyBorder="1" applyAlignment="1">
      <alignment horizontal="center" vertical="center" wrapText="1"/>
    </xf>
    <xf numFmtId="0" fontId="9" fillId="0" borderId="14" xfId="0" applyFont="1" applyBorder="1" applyAlignment="1">
      <alignment horizontal="left" vertical="center" wrapText="1"/>
    </xf>
    <xf numFmtId="0" fontId="28" fillId="7" borderId="11" xfId="0" applyFont="1" applyFill="1" applyBorder="1" applyAlignment="1">
      <alignment horizontal="center" vertical="center" wrapText="1"/>
    </xf>
    <xf numFmtId="0" fontId="28" fillId="7" borderId="14" xfId="0" applyFont="1" applyFill="1" applyBorder="1" applyAlignment="1">
      <alignment horizontal="center" vertical="center" wrapText="1"/>
    </xf>
    <xf numFmtId="0" fontId="28" fillId="7" borderId="9" xfId="0"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23" fillId="0" borderId="26" xfId="0" applyFont="1" applyBorder="1" applyAlignment="1">
      <alignment horizontal="left" vertical="center" wrapText="1"/>
    </xf>
    <xf numFmtId="0" fontId="9" fillId="0" borderId="27" xfId="0" applyFont="1" applyBorder="1" applyAlignment="1">
      <alignment horizontal="left" vertical="center" wrapText="1"/>
    </xf>
    <xf numFmtId="0" fontId="23" fillId="0" borderId="2" xfId="0" applyFont="1" applyBorder="1" applyAlignment="1">
      <alignment horizontal="left" vertical="center" wrapText="1"/>
    </xf>
    <xf numFmtId="0" fontId="23" fillId="0" borderId="13" xfId="0" applyFont="1" applyBorder="1" applyAlignment="1">
      <alignment horizontal="left" vertical="center" wrapText="1"/>
    </xf>
    <xf numFmtId="0" fontId="23" fillId="0" borderId="12" xfId="0" applyFont="1" applyBorder="1" applyAlignment="1">
      <alignment horizontal="left" vertical="center" wrapText="1"/>
    </xf>
    <xf numFmtId="0" fontId="23" fillId="0" borderId="15" xfId="0" applyFont="1" applyBorder="1" applyAlignment="1">
      <alignment horizontal="left" vertical="center" wrapText="1"/>
    </xf>
    <xf numFmtId="0" fontId="20" fillId="0" borderId="1" xfId="0" applyFont="1" applyBorder="1" applyAlignment="1">
      <alignment horizontal="center" vertical="center" wrapText="1"/>
    </xf>
    <xf numFmtId="0" fontId="20" fillId="0" borderId="8" xfId="0" applyFont="1" applyBorder="1" applyAlignment="1">
      <alignment horizontal="center" vertical="center" wrapText="1"/>
    </xf>
    <xf numFmtId="0" fontId="23" fillId="0" borderId="4" xfId="0" applyFont="1" applyBorder="1" applyAlignment="1">
      <alignment horizontal="left" vertical="center" wrapText="1"/>
    </xf>
    <xf numFmtId="0" fontId="9" fillId="0" borderId="0" xfId="0" applyFont="1" applyAlignment="1">
      <alignment horizontal="left" vertical="center" wrapText="1"/>
    </xf>
    <xf numFmtId="0" fontId="9" fillId="0" borderId="15" xfId="0" applyFont="1" applyBorder="1" applyAlignment="1">
      <alignment horizontal="left" vertical="center" wrapText="1"/>
    </xf>
    <xf numFmtId="0" fontId="23" fillId="0" borderId="11" xfId="0" applyFont="1" applyBorder="1" applyAlignment="1">
      <alignment horizontal="left" vertical="center" wrapText="1"/>
    </xf>
    <xf numFmtId="0" fontId="23" fillId="0" borderId="9" xfId="0" applyFont="1" applyBorder="1" applyAlignment="1">
      <alignment horizontal="left" vertical="center" wrapText="1"/>
    </xf>
    <xf numFmtId="0" fontId="0" fillId="3" borderId="1"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9" fillId="0" borderId="1"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0" fillId="0" borderId="1"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13" fillId="0" borderId="1" xfId="0" applyFont="1" applyBorder="1" applyAlignment="1">
      <alignment horizontal="left"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10" xfId="0" applyBorder="1" applyAlignment="1">
      <alignment horizontal="left" vertical="center" wrapText="1"/>
    </xf>
    <xf numFmtId="0" fontId="9" fillId="0" borderId="6" xfId="0" applyFont="1" applyBorder="1" applyAlignment="1">
      <alignment horizontal="left" vertical="center" wrapText="1"/>
    </xf>
    <xf numFmtId="0" fontId="0" fillId="0" borderId="6" xfId="0" applyBorder="1" applyAlignment="1">
      <alignment horizontal="left" vertical="center" wrapText="1"/>
    </xf>
    <xf numFmtId="0" fontId="13" fillId="0" borderId="6" xfId="0" applyFont="1" applyBorder="1" applyAlignment="1">
      <alignment horizontal="left" vertical="center" wrapText="1"/>
    </xf>
    <xf numFmtId="0" fontId="0" fillId="0" borderId="6"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20" fillId="0" borderId="1" xfId="0" applyFont="1" applyBorder="1" applyAlignment="1">
      <alignment vertical="center" wrapText="1"/>
    </xf>
    <xf numFmtId="0" fontId="20" fillId="0" borderId="7" xfId="0" applyFont="1" applyBorder="1" applyAlignment="1">
      <alignment vertical="center" wrapText="1"/>
    </xf>
    <xf numFmtId="0" fontId="20" fillId="0" borderId="8" xfId="0" applyFont="1" applyBorder="1" applyAlignment="1">
      <alignment vertical="center" wrapText="1"/>
    </xf>
    <xf numFmtId="0" fontId="20" fillId="0" borderId="7" xfId="0" applyFont="1" applyBorder="1" applyAlignment="1">
      <alignment horizontal="center" vertical="center" wrapText="1"/>
    </xf>
    <xf numFmtId="0" fontId="0" fillId="3" borderId="1"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wrapText="1"/>
    </xf>
    <xf numFmtId="0" fontId="13" fillId="0" borderId="11" xfId="0" applyFont="1" applyBorder="1" applyAlignment="1">
      <alignment horizontal="left" vertical="center" wrapText="1"/>
    </xf>
    <xf numFmtId="0" fontId="13" fillId="0" borderId="9" xfId="0" applyFont="1" applyBorder="1" applyAlignment="1">
      <alignment horizontal="left" vertical="center" wrapText="1"/>
    </xf>
    <xf numFmtId="0" fontId="13" fillId="0" borderId="12" xfId="0" applyFont="1" applyBorder="1" applyAlignment="1">
      <alignment horizontal="left" vertical="center" wrapText="1"/>
    </xf>
    <xf numFmtId="0" fontId="13" fillId="0" borderId="10" xfId="0" applyFont="1" applyBorder="1" applyAlignment="1">
      <alignment horizontal="left" vertical="center" wrapText="1"/>
    </xf>
    <xf numFmtId="0" fontId="23" fillId="0" borderId="1" xfId="0" applyFont="1" applyBorder="1" applyAlignment="1">
      <alignment horizontal="center" vertical="center" wrapText="1"/>
    </xf>
    <xf numFmtId="0" fontId="19" fillId="0" borderId="6" xfId="0" applyFont="1" applyBorder="1" applyAlignment="1">
      <alignment horizontal="left" vertical="center" wrapText="1"/>
    </xf>
    <xf numFmtId="0" fontId="21" fillId="0" borderId="1" xfId="0" applyFont="1" applyBorder="1" applyAlignment="1">
      <alignment horizontal="left" vertical="center" wrapText="1"/>
    </xf>
    <xf numFmtId="0" fontId="21" fillId="0" borderId="7" xfId="0" applyFont="1" applyBorder="1" applyAlignment="1">
      <alignment horizontal="left" vertical="center" wrapText="1"/>
    </xf>
    <xf numFmtId="0" fontId="21" fillId="0" borderId="8" xfId="0" applyFont="1" applyBorder="1" applyAlignment="1">
      <alignment horizontal="left" vertical="center" wrapText="1"/>
    </xf>
    <xf numFmtId="0" fontId="20" fillId="0" borderId="1" xfId="0" applyFont="1" applyBorder="1" applyAlignment="1">
      <alignment horizontal="left" vertical="center" wrapText="1"/>
    </xf>
    <xf numFmtId="0" fontId="20" fillId="0" borderId="7" xfId="0" applyFont="1" applyBorder="1" applyAlignment="1">
      <alignment horizontal="left" vertical="center" wrapText="1"/>
    </xf>
    <xf numFmtId="0" fontId="20" fillId="0" borderId="8" xfId="0" applyFont="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20" fillId="0" borderId="5" xfId="0" applyFont="1" applyBorder="1" applyAlignment="1">
      <alignment horizontal="left" vertical="center" wrapText="1"/>
    </xf>
    <xf numFmtId="0" fontId="20" fillId="0" borderId="12" xfId="0" applyFont="1" applyBorder="1" applyAlignment="1">
      <alignment horizontal="left" vertical="center" wrapText="1"/>
    </xf>
    <xf numFmtId="0" fontId="20" fillId="0" borderId="10" xfId="0" applyFont="1" applyBorder="1" applyAlignment="1">
      <alignment horizontal="left" vertical="center" wrapText="1"/>
    </xf>
    <xf numFmtId="0" fontId="0" fillId="0" borderId="12" xfId="0" applyBorder="1" applyAlignment="1">
      <alignment vertical="center" wrapText="1"/>
    </xf>
    <xf numFmtId="0" fontId="9" fillId="0" borderId="6" xfId="0" applyFont="1" applyBorder="1" applyAlignment="1">
      <alignment horizontal="center" vertical="center" wrapText="1"/>
    </xf>
    <xf numFmtId="0" fontId="0" fillId="0" borderId="1" xfId="0" applyBorder="1" applyAlignment="1">
      <alignment horizontal="justify" vertical="center" wrapText="1"/>
    </xf>
    <xf numFmtId="0" fontId="0" fillId="0" borderId="7" xfId="0" applyBorder="1" applyAlignment="1">
      <alignment horizontal="justify" vertical="center" wrapText="1"/>
    </xf>
    <xf numFmtId="0" fontId="0" fillId="0" borderId="8" xfId="0" applyBorder="1" applyAlignment="1">
      <alignment horizontal="justify" vertical="center" wrapText="1"/>
    </xf>
    <xf numFmtId="0" fontId="14" fillId="0" borderId="1"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49" fontId="0" fillId="0" borderId="1" xfId="0" applyNumberFormat="1" applyBorder="1" applyAlignment="1">
      <alignment horizontal="left" vertical="center" wrapText="1"/>
    </xf>
    <xf numFmtId="49" fontId="0" fillId="0" borderId="8" xfId="0" applyNumberFormat="1" applyBorder="1" applyAlignment="1">
      <alignment horizontal="left" vertical="center" wrapText="1"/>
    </xf>
    <xf numFmtId="0" fontId="0" fillId="3" borderId="17" xfId="0" applyFill="1" applyBorder="1" applyAlignment="1">
      <alignment horizontal="center" vertical="center" wrapText="1"/>
    </xf>
    <xf numFmtId="0" fontId="0" fillId="3" borderId="16" xfId="0" applyFill="1" applyBorder="1" applyAlignment="1">
      <alignment horizontal="center" vertical="center" wrapText="1"/>
    </xf>
    <xf numFmtId="0" fontId="0" fillId="3" borderId="16" xfId="0" applyFill="1" applyBorder="1" applyAlignment="1">
      <alignment vertical="center" wrapText="1"/>
    </xf>
    <xf numFmtId="0" fontId="0" fillId="3" borderId="18" xfId="0" applyFill="1" applyBorder="1" applyAlignment="1">
      <alignment vertical="center" wrapText="1"/>
    </xf>
    <xf numFmtId="0" fontId="0" fillId="0" borderId="1"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13" fillId="0" borderId="6" xfId="0" applyFont="1" applyBorder="1" applyAlignment="1">
      <alignment vertical="center" wrapText="1"/>
    </xf>
    <xf numFmtId="2" fontId="9" fillId="0" borderId="6" xfId="0" applyNumberFormat="1" applyFont="1" applyBorder="1" applyAlignment="1">
      <alignment horizontal="center" vertical="center" wrapText="1"/>
    </xf>
    <xf numFmtId="0" fontId="0" fillId="0" borderId="13" xfId="0" applyBorder="1" applyAlignment="1">
      <alignment horizontal="left"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2" fontId="9" fillId="0" borderId="1" xfId="0" quotePrefix="1" applyNumberFormat="1" applyFont="1" applyBorder="1" applyAlignment="1">
      <alignment horizontal="center" vertical="center" wrapText="1"/>
    </xf>
    <xf numFmtId="2" fontId="9" fillId="0" borderId="8" xfId="0" applyNumberFormat="1" applyFont="1" applyBorder="1" applyAlignment="1">
      <alignment horizontal="center"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9" fillId="0" borderId="13" xfId="0" applyFont="1" applyBorder="1" applyAlignment="1">
      <alignment horizontal="left" vertical="center" wrapText="1"/>
    </xf>
    <xf numFmtId="0" fontId="0" fillId="0" borderId="1" xfId="0" applyBorder="1" applyAlignment="1">
      <alignment wrapText="1"/>
    </xf>
    <xf numFmtId="0" fontId="0" fillId="0" borderId="8" xfId="0" applyBorder="1" applyAlignment="1">
      <alignment wrapText="1"/>
    </xf>
    <xf numFmtId="0" fontId="0" fillId="3" borderId="2" xfId="0" applyFill="1" applyBorder="1" applyAlignment="1">
      <alignment horizontal="left" vertical="center" wrapText="1"/>
    </xf>
    <xf numFmtId="0" fontId="0" fillId="3" borderId="4" xfId="0" applyFill="1" applyBorder="1" applyAlignment="1">
      <alignment horizontal="left" vertical="center" wrapText="1"/>
    </xf>
    <xf numFmtId="0" fontId="0" fillId="3" borderId="12" xfId="0" applyFill="1" applyBorder="1" applyAlignment="1">
      <alignment horizontal="left" vertical="center" wrapText="1"/>
    </xf>
    <xf numFmtId="0" fontId="0" fillId="3" borderId="4" xfId="0" applyFill="1" applyBorder="1" applyAlignment="1">
      <alignment vertical="center" wrapText="1"/>
    </xf>
    <xf numFmtId="0" fontId="0" fillId="3" borderId="12" xfId="0" applyFill="1" applyBorder="1" applyAlignment="1">
      <alignment vertical="center" wrapText="1"/>
    </xf>
    <xf numFmtId="0" fontId="9" fillId="0" borderId="11" xfId="0" applyFont="1" applyBorder="1" applyAlignment="1">
      <alignment vertical="center" wrapText="1"/>
    </xf>
    <xf numFmtId="0" fontId="9" fillId="0" borderId="9"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5" xfId="0" applyFont="1" applyBorder="1" applyAlignment="1">
      <alignment vertical="center" wrapText="1"/>
    </xf>
    <xf numFmtId="0" fontId="9" fillId="0" borderId="12" xfId="0" applyFont="1" applyBorder="1" applyAlignment="1">
      <alignment vertical="center" wrapText="1"/>
    </xf>
    <xf numFmtId="0" fontId="9" fillId="0" borderId="10"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13" fillId="0" borderId="7" xfId="0" applyFont="1" applyBorder="1" applyAlignment="1">
      <alignment vertical="center" wrapText="1"/>
    </xf>
    <xf numFmtId="0" fontId="13" fillId="0" borderId="8" xfId="0" applyFont="1" applyBorder="1" applyAlignment="1">
      <alignment vertical="center" wrapText="1"/>
    </xf>
    <xf numFmtId="0" fontId="0" fillId="3" borderId="1"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cellXfs>
  <cellStyles count="1">
    <cellStyle name="Normal" xfId="0" builtinId="0"/>
  </cellStyles>
  <dxfs count="139">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s>
  <tableStyles count="0" defaultTableStyle="TableStyleMedium2" defaultPivotStyle="PivotStyleLight16"/>
  <colors>
    <mruColors>
      <color rgb="FF0000FF"/>
      <color rgb="FFDDF3FB"/>
      <color rgb="FF55C1E9"/>
      <color rgb="FF94D600"/>
      <color rgb="FFE1E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09E681CB-F11A-4893-9303-DE61A3D916F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257301" y="371475"/>
          <a:ext cx="150495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203652</xdr:colOff>
      <xdr:row>0</xdr:row>
      <xdr:rowOff>0</xdr:rowOff>
    </xdr:from>
    <xdr:to>
      <xdr:col>9</xdr:col>
      <xdr:colOff>870520</xdr:colOff>
      <xdr:row>4</xdr:row>
      <xdr:rowOff>100149</xdr:rowOff>
    </xdr:to>
    <xdr:pic>
      <xdr:nvPicPr>
        <xdr:cNvPr id="3" name="Picture 2">
          <a:extLst>
            <a:ext uri="{FF2B5EF4-FFF2-40B4-BE49-F238E27FC236}">
              <a16:creationId xmlns:a16="http://schemas.microsoft.com/office/drawing/2014/main" id="{2D050360-5CF3-40AC-B4B3-58829BE955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85977" y="0"/>
          <a:ext cx="1466968" cy="1395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E1AB15EC-6ED3-45F0-993B-1804673F2068}"/>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257301" y="371475"/>
          <a:ext cx="150495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203652</xdr:colOff>
      <xdr:row>0</xdr:row>
      <xdr:rowOff>0</xdr:rowOff>
    </xdr:from>
    <xdr:to>
      <xdr:col>9</xdr:col>
      <xdr:colOff>870520</xdr:colOff>
      <xdr:row>4</xdr:row>
      <xdr:rowOff>100149</xdr:rowOff>
    </xdr:to>
    <xdr:pic>
      <xdr:nvPicPr>
        <xdr:cNvPr id="3" name="Picture 2">
          <a:extLst>
            <a:ext uri="{FF2B5EF4-FFF2-40B4-BE49-F238E27FC236}">
              <a16:creationId xmlns:a16="http://schemas.microsoft.com/office/drawing/2014/main" id="{961C2B8E-A281-4C31-B5A5-14DAE41FF0B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85977" y="0"/>
          <a:ext cx="1466968" cy="13955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70BF939F-DA38-4F9E-9AEA-C8F2127AF42C}"/>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295401" y="371475"/>
          <a:ext cx="150495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203652</xdr:colOff>
      <xdr:row>0</xdr:row>
      <xdr:rowOff>0</xdr:rowOff>
    </xdr:from>
    <xdr:to>
      <xdr:col>9</xdr:col>
      <xdr:colOff>870520</xdr:colOff>
      <xdr:row>4</xdr:row>
      <xdr:rowOff>100149</xdr:rowOff>
    </xdr:to>
    <xdr:pic>
      <xdr:nvPicPr>
        <xdr:cNvPr id="3" name="Picture 2">
          <a:extLst>
            <a:ext uri="{FF2B5EF4-FFF2-40B4-BE49-F238E27FC236}">
              <a16:creationId xmlns:a16="http://schemas.microsoft.com/office/drawing/2014/main" id="{9731E5F5-0670-4445-8784-D00E39E3E7D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24077" y="0"/>
          <a:ext cx="1466968" cy="13955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ichard Carter" id="{2BCE976C-E578-463B-9000-F387C75BDD9E}" userId="S::Richard.Carter@downer.co.nz::85efffba-bdc9-49fc-920d-a8b0661627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7" dT="2022-10-16T22:38:07.81" personId="{2BCE976C-E578-463B-9000-F387C75BDD9E}" id="{4086EDB3-627A-46FD-BF3C-239514F2B4D2}" done="1">
    <text>Might pay to add a requird yes/no feild here to make it clear. Same for subsoils, dont want someone reviewing this to thik we didnt do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B0DBB-6B96-4802-B1C8-7942895E83C4}">
  <dimension ref="B1:S183"/>
  <sheetViews>
    <sheetView tabSelected="1" view="pageBreakPreview" zoomScaleNormal="85" zoomScaleSheetLayoutView="100" zoomScalePageLayoutView="75" workbookViewId="0">
      <pane xSplit="2" ySplit="8" topLeftCell="C9" activePane="bottomRight" state="frozen"/>
      <selection pane="topRight" activeCell="B1" sqref="B1"/>
      <selection pane="bottomLeft" activeCell="A9" sqref="A9"/>
      <selection pane="bottomRight" activeCell="C10" sqref="C10:D10"/>
    </sheetView>
  </sheetViews>
  <sheetFormatPr defaultRowHeight="0" customHeight="1" zeroHeight="1" x14ac:dyDescent="0.25"/>
  <cols>
    <col min="1" max="1" width="0" hidden="1" customWidth="1"/>
    <col min="2" max="2" width="9.5703125" style="7" customWidth="1"/>
    <col min="3" max="3" width="30.7109375" customWidth="1"/>
    <col min="4" max="4" width="14.28515625" customWidth="1"/>
    <col min="5" max="5" width="16.140625" customWidth="1"/>
    <col min="6" max="6" width="18.5703125" style="6" customWidth="1"/>
    <col min="7" max="7" width="23.28515625" style="6" customWidth="1"/>
    <col min="8" max="8" width="43" style="6" customWidth="1"/>
    <col min="9" max="9" width="12" customWidth="1"/>
    <col min="10" max="10" width="15.5703125" hidden="1" customWidth="1"/>
    <col min="11" max="11" width="10.5703125" customWidth="1"/>
    <col min="12" max="12" width="25" customWidth="1"/>
    <col min="13" max="13" width="17.28515625" customWidth="1"/>
    <col min="14" max="14" width="17.28515625" hidden="1" customWidth="1"/>
    <col min="15" max="15" width="22" customWidth="1"/>
    <col min="16" max="256" width="9.140625" customWidth="1"/>
    <col min="257" max="257" width="9.5703125" customWidth="1"/>
    <col min="258" max="259" width="17" customWidth="1"/>
  </cols>
  <sheetData>
    <row r="1" spans="2:15" ht="33" customHeight="1" x14ac:dyDescent="0.25">
      <c r="B1" s="178"/>
      <c r="C1" s="179"/>
      <c r="D1" s="184" t="s">
        <v>342</v>
      </c>
      <c r="E1" s="185"/>
      <c r="F1" s="185"/>
      <c r="G1" s="185"/>
      <c r="H1" s="186"/>
      <c r="I1" s="187"/>
      <c r="J1" s="188"/>
      <c r="K1" s="63" t="s">
        <v>142</v>
      </c>
      <c r="L1" s="193" t="s">
        <v>358</v>
      </c>
      <c r="M1" s="193"/>
      <c r="N1" s="109"/>
      <c r="O1" s="9"/>
    </row>
    <row r="2" spans="2:15" ht="33" customHeight="1" x14ac:dyDescent="0.25">
      <c r="B2" s="180"/>
      <c r="C2" s="181"/>
      <c r="D2" s="79" t="s">
        <v>211</v>
      </c>
      <c r="E2" s="194" t="s">
        <v>364</v>
      </c>
      <c r="F2" s="194"/>
      <c r="G2" s="194"/>
      <c r="H2" s="80"/>
      <c r="I2" s="189"/>
      <c r="J2" s="190"/>
      <c r="K2" s="62" t="s">
        <v>143</v>
      </c>
      <c r="L2" s="117">
        <v>0.04</v>
      </c>
      <c r="M2" s="10"/>
      <c r="N2" s="10" t="s">
        <v>144</v>
      </c>
      <c r="O2" s="156">
        <v>7</v>
      </c>
    </row>
    <row r="3" spans="2:15" ht="18" customHeight="1" x14ac:dyDescent="0.25">
      <c r="B3" s="180"/>
      <c r="C3" s="181"/>
      <c r="D3" s="79" t="s">
        <v>212</v>
      </c>
      <c r="E3" s="194" t="str">
        <f>VLOOKUP(E2,OL!A1:X7,24,FALSE)</f>
        <v>SH5 005-0150 8374 9144</v>
      </c>
      <c r="F3" s="194"/>
      <c r="G3" s="194"/>
      <c r="H3" s="80"/>
      <c r="I3" s="189"/>
      <c r="J3" s="190"/>
      <c r="K3" s="62" t="s">
        <v>0</v>
      </c>
      <c r="L3" s="64" t="s">
        <v>370</v>
      </c>
      <c r="N3" s="10" t="s">
        <v>1</v>
      </c>
      <c r="O3" s="81">
        <v>45191</v>
      </c>
    </row>
    <row r="4" spans="2:15" ht="18" customHeight="1" x14ac:dyDescent="0.25">
      <c r="B4" s="180"/>
      <c r="C4" s="181"/>
      <c r="D4" s="195"/>
      <c r="E4" s="196"/>
      <c r="F4" s="196"/>
      <c r="G4" s="196"/>
      <c r="H4" s="197"/>
      <c r="I4" s="189"/>
      <c r="J4" s="190"/>
      <c r="K4" s="62" t="s">
        <v>2</v>
      </c>
      <c r="L4" s="64" t="s">
        <v>408</v>
      </c>
      <c r="N4" s="10" t="s">
        <v>3</v>
      </c>
      <c r="O4" s="81">
        <v>45191</v>
      </c>
    </row>
    <row r="5" spans="2:15" ht="9" customHeight="1" thickBot="1" x14ac:dyDescent="0.3">
      <c r="B5" s="182"/>
      <c r="C5" s="183"/>
      <c r="D5" s="198"/>
      <c r="E5" s="199"/>
      <c r="F5" s="199"/>
      <c r="G5" s="199"/>
      <c r="H5" s="200"/>
      <c r="I5" s="191"/>
      <c r="J5" s="192"/>
      <c r="K5" s="15"/>
      <c r="L5" s="11"/>
      <c r="M5" s="11"/>
      <c r="N5" s="11"/>
      <c r="O5" s="12"/>
    </row>
    <row r="6" spans="2:15" ht="31.5" customHeight="1" x14ac:dyDescent="0.25">
      <c r="B6" s="201" t="s">
        <v>135</v>
      </c>
      <c r="C6" s="201" t="s">
        <v>4</v>
      </c>
      <c r="D6" s="203"/>
      <c r="E6" s="207" t="s">
        <v>5</v>
      </c>
      <c r="F6" s="207" t="s">
        <v>6</v>
      </c>
      <c r="G6" s="207" t="s">
        <v>117</v>
      </c>
      <c r="H6" s="207" t="s">
        <v>7</v>
      </c>
      <c r="I6" s="201" t="s">
        <v>8</v>
      </c>
      <c r="J6" s="202"/>
      <c r="K6" s="202"/>
      <c r="L6" s="203"/>
      <c r="M6" s="38" t="s">
        <v>136</v>
      </c>
      <c r="N6" s="204" t="s">
        <v>272</v>
      </c>
      <c r="O6" s="207" t="s">
        <v>137</v>
      </c>
    </row>
    <row r="7" spans="2:15" ht="19.5" customHeight="1" thickBot="1" x14ac:dyDescent="0.3">
      <c r="B7" s="214"/>
      <c r="C7" s="214"/>
      <c r="D7" s="216"/>
      <c r="E7" s="208"/>
      <c r="F7" s="208"/>
      <c r="G7" s="208"/>
      <c r="H7" s="208"/>
      <c r="I7" s="209" t="s">
        <v>9</v>
      </c>
      <c r="J7" s="210"/>
      <c r="K7" s="210"/>
      <c r="L7" s="211"/>
      <c r="M7" s="205" t="s">
        <v>10</v>
      </c>
      <c r="N7" s="205"/>
      <c r="O7" s="208"/>
    </row>
    <row r="8" spans="2:15" ht="24.75" customHeight="1" thickBot="1" x14ac:dyDescent="0.3">
      <c r="B8" s="215"/>
      <c r="C8" s="215"/>
      <c r="D8" s="217"/>
      <c r="E8" s="218"/>
      <c r="F8" s="218"/>
      <c r="G8" s="218"/>
      <c r="H8" s="218"/>
      <c r="I8" s="3" t="s">
        <v>12</v>
      </c>
      <c r="J8" s="4" t="s">
        <v>261</v>
      </c>
      <c r="K8" s="212" t="s">
        <v>13</v>
      </c>
      <c r="L8" s="213"/>
      <c r="M8" s="206"/>
      <c r="N8" s="206"/>
      <c r="O8" s="107" t="s">
        <v>11</v>
      </c>
    </row>
    <row r="9" spans="2:15" s="69" customFormat="1" ht="18" customHeight="1" thickBot="1" x14ac:dyDescent="0.3">
      <c r="B9" s="41">
        <v>1</v>
      </c>
      <c r="C9" s="225" t="s">
        <v>14</v>
      </c>
      <c r="D9" s="226"/>
      <c r="E9" s="226"/>
      <c r="F9" s="226"/>
      <c r="G9" s="226"/>
      <c r="H9" s="226"/>
      <c r="I9" s="226"/>
      <c r="J9" s="226"/>
      <c r="K9" s="226"/>
      <c r="L9" s="226"/>
      <c r="M9" s="226"/>
      <c r="N9" s="226"/>
      <c r="O9" s="227"/>
    </row>
    <row r="10" spans="2:15" ht="75.75" thickBot="1" x14ac:dyDescent="0.3">
      <c r="B10" s="27">
        <f>B9+0.1</f>
        <v>1.1000000000000001</v>
      </c>
      <c r="C10" s="228" t="s">
        <v>15</v>
      </c>
      <c r="D10" s="229"/>
      <c r="E10" s="16" t="s">
        <v>16</v>
      </c>
      <c r="F10" s="39" t="s">
        <v>17</v>
      </c>
      <c r="G10" s="17" t="s">
        <v>18</v>
      </c>
      <c r="H10" s="39" t="s">
        <v>139</v>
      </c>
      <c r="I10" s="40" t="s">
        <v>19</v>
      </c>
      <c r="J10" s="18"/>
      <c r="K10" s="230"/>
      <c r="L10" s="231"/>
      <c r="M10" s="39" t="s">
        <v>138</v>
      </c>
      <c r="N10" s="19"/>
      <c r="O10" s="19"/>
    </row>
    <row r="11" spans="2:15" ht="75" customHeight="1" thickBot="1" x14ac:dyDescent="0.3">
      <c r="B11" s="27">
        <f t="shared" ref="B11:B24" si="0">B10+0.1</f>
        <v>1.2000000000000002</v>
      </c>
      <c r="C11" s="228" t="s">
        <v>20</v>
      </c>
      <c r="D11" s="229"/>
      <c r="E11" s="16" t="s">
        <v>16</v>
      </c>
      <c r="F11" s="39" t="s">
        <v>21</v>
      </c>
      <c r="G11" s="17" t="s">
        <v>246</v>
      </c>
      <c r="H11" s="39" t="s">
        <v>145</v>
      </c>
      <c r="I11" s="20" t="s">
        <v>22</v>
      </c>
      <c r="J11" s="18"/>
      <c r="K11" s="232" t="s">
        <v>263</v>
      </c>
      <c r="L11" s="233"/>
      <c r="M11" s="39" t="s">
        <v>138</v>
      </c>
      <c r="N11" s="19"/>
      <c r="O11" s="61" t="s">
        <v>200</v>
      </c>
    </row>
    <row r="12" spans="2:15" ht="75" customHeight="1" thickBot="1" x14ac:dyDescent="0.3">
      <c r="B12" s="27">
        <f t="shared" si="0"/>
        <v>1.3000000000000003</v>
      </c>
      <c r="C12" s="234" t="s">
        <v>140</v>
      </c>
      <c r="D12" s="235"/>
      <c r="E12" s="17" t="s">
        <v>30</v>
      </c>
      <c r="F12" s="48"/>
      <c r="G12" s="48" t="s">
        <v>18</v>
      </c>
      <c r="H12" s="48" t="s">
        <v>34</v>
      </c>
      <c r="I12" s="23" t="s">
        <v>22</v>
      </c>
      <c r="J12" s="50"/>
      <c r="K12" s="232" t="s">
        <v>125</v>
      </c>
      <c r="L12" s="233"/>
      <c r="M12" s="48" t="s">
        <v>383</v>
      </c>
      <c r="N12" s="48"/>
      <c r="O12" s="43" t="s">
        <v>201</v>
      </c>
    </row>
    <row r="13" spans="2:15" ht="41.25" customHeight="1" thickBot="1" x14ac:dyDescent="0.3">
      <c r="B13" s="221">
        <f t="shared" si="0"/>
        <v>1.4000000000000004</v>
      </c>
      <c r="C13" s="223" t="s">
        <v>39</v>
      </c>
      <c r="D13" s="221" t="s">
        <v>40</v>
      </c>
      <c r="E13" s="204" t="s">
        <v>41</v>
      </c>
      <c r="F13" s="204" t="s">
        <v>42</v>
      </c>
      <c r="G13" s="204" t="s">
        <v>18</v>
      </c>
      <c r="H13" s="204" t="s">
        <v>213</v>
      </c>
      <c r="I13" s="221" t="s">
        <v>22</v>
      </c>
      <c r="J13" s="204"/>
      <c r="K13" s="236" t="s">
        <v>43</v>
      </c>
      <c r="L13" s="237"/>
      <c r="M13" s="219" t="s">
        <v>394</v>
      </c>
      <c r="N13" s="204"/>
      <c r="O13" s="105" t="s">
        <v>247</v>
      </c>
    </row>
    <row r="14" spans="2:15" ht="41.25" customHeight="1" thickBot="1" x14ac:dyDescent="0.3">
      <c r="B14" s="222">
        <f t="shared" si="0"/>
        <v>1.5000000000000004</v>
      </c>
      <c r="C14" s="224"/>
      <c r="D14" s="222"/>
      <c r="E14" s="206"/>
      <c r="F14" s="206"/>
      <c r="G14" s="206"/>
      <c r="H14" s="206"/>
      <c r="I14" s="222"/>
      <c r="J14" s="206"/>
      <c r="K14" s="238"/>
      <c r="L14" s="239"/>
      <c r="M14" s="220"/>
      <c r="N14" s="206"/>
      <c r="O14" s="111" t="s">
        <v>271</v>
      </c>
    </row>
    <row r="15" spans="2:15" ht="76.5" customHeight="1" thickBot="1" x14ac:dyDescent="0.3">
      <c r="B15" s="27">
        <f>B13+0.1</f>
        <v>1.5000000000000004</v>
      </c>
      <c r="C15" s="228" t="s">
        <v>133</v>
      </c>
      <c r="D15" s="229"/>
      <c r="E15" s="16" t="s">
        <v>16</v>
      </c>
      <c r="F15" s="39" t="s">
        <v>141</v>
      </c>
      <c r="G15" s="17" t="s">
        <v>18</v>
      </c>
      <c r="H15" s="39" t="s">
        <v>146</v>
      </c>
      <c r="I15" s="20" t="s">
        <v>22</v>
      </c>
      <c r="J15" s="18"/>
      <c r="K15" s="232" t="s">
        <v>202</v>
      </c>
      <c r="L15" s="233"/>
      <c r="M15" s="39" t="s">
        <v>134</v>
      </c>
      <c r="N15" s="19"/>
      <c r="O15" s="61" t="s">
        <v>262</v>
      </c>
    </row>
    <row r="16" spans="2:15" ht="74.25" customHeight="1" thickBot="1" x14ac:dyDescent="0.3">
      <c r="B16" s="27">
        <f t="shared" si="0"/>
        <v>1.6000000000000005</v>
      </c>
      <c r="C16" s="228" t="s">
        <v>209</v>
      </c>
      <c r="D16" s="229"/>
      <c r="E16" s="16" t="s">
        <v>16</v>
      </c>
      <c r="F16" s="39" t="s">
        <v>268</v>
      </c>
      <c r="G16" s="17" t="s">
        <v>18</v>
      </c>
      <c r="H16" s="39" t="s">
        <v>269</v>
      </c>
      <c r="I16" s="20" t="s">
        <v>22</v>
      </c>
      <c r="J16" s="18"/>
      <c r="K16" s="232" t="s">
        <v>210</v>
      </c>
      <c r="L16" s="233"/>
      <c r="M16" s="39" t="s">
        <v>270</v>
      </c>
      <c r="N16" s="19"/>
      <c r="O16" s="19"/>
    </row>
    <row r="17" spans="2:15" ht="74.25" customHeight="1" thickBot="1" x14ac:dyDescent="0.3">
      <c r="B17" s="27">
        <f t="shared" si="0"/>
        <v>1.7000000000000006</v>
      </c>
      <c r="C17" s="228" t="s">
        <v>255</v>
      </c>
      <c r="D17" s="229"/>
      <c r="E17" s="16" t="s">
        <v>16</v>
      </c>
      <c r="F17" s="17" t="s">
        <v>256</v>
      </c>
      <c r="G17" s="17" t="s">
        <v>18</v>
      </c>
      <c r="H17" s="39" t="s">
        <v>257</v>
      </c>
      <c r="I17" s="20" t="s">
        <v>22</v>
      </c>
      <c r="J17" s="18"/>
      <c r="K17" s="232" t="s">
        <v>258</v>
      </c>
      <c r="L17" s="233"/>
      <c r="M17" s="39" t="s">
        <v>259</v>
      </c>
      <c r="N17" s="19"/>
      <c r="O17" s="19"/>
    </row>
    <row r="18" spans="2:15" ht="19.5" customHeight="1" thickBot="1" x14ac:dyDescent="0.3">
      <c r="B18" s="221">
        <f t="shared" si="0"/>
        <v>1.8000000000000007</v>
      </c>
      <c r="C18" s="234" t="s">
        <v>273</v>
      </c>
      <c r="D18" s="235"/>
      <c r="E18" s="204"/>
      <c r="F18" s="204" t="s">
        <v>274</v>
      </c>
      <c r="G18" s="204" t="s">
        <v>18</v>
      </c>
      <c r="H18" s="17" t="s">
        <v>317</v>
      </c>
      <c r="I18" s="223" t="s">
        <v>22</v>
      </c>
      <c r="J18" s="240"/>
      <c r="K18" s="236"/>
      <c r="L18" s="237"/>
      <c r="M18" s="219" t="s">
        <v>383</v>
      </c>
      <c r="N18" s="204"/>
      <c r="O18" s="204"/>
    </row>
    <row r="19" spans="2:15" ht="18.75" customHeight="1" thickBot="1" x14ac:dyDescent="0.3">
      <c r="B19" s="246">
        <f t="shared" si="0"/>
        <v>1.9000000000000008</v>
      </c>
      <c r="C19" s="247"/>
      <c r="D19" s="248"/>
      <c r="E19" s="205"/>
      <c r="F19" s="205"/>
      <c r="G19" s="205"/>
      <c r="H19" s="17" t="s">
        <v>308</v>
      </c>
      <c r="I19" s="251"/>
      <c r="J19" s="241"/>
      <c r="K19" s="243"/>
      <c r="L19" s="244"/>
      <c r="M19" s="245"/>
      <c r="N19" s="205"/>
      <c r="O19" s="205"/>
    </row>
    <row r="20" spans="2:15" ht="18.75" customHeight="1" thickBot="1" x14ac:dyDescent="0.3">
      <c r="B20" s="246">
        <f t="shared" si="0"/>
        <v>2.0000000000000009</v>
      </c>
      <c r="C20" s="247"/>
      <c r="D20" s="248"/>
      <c r="E20" s="205"/>
      <c r="F20" s="205"/>
      <c r="G20" s="205"/>
      <c r="H20" s="17" t="s">
        <v>20</v>
      </c>
      <c r="I20" s="251"/>
      <c r="J20" s="241"/>
      <c r="K20" s="243"/>
      <c r="L20" s="244"/>
      <c r="M20" s="245"/>
      <c r="N20" s="205"/>
      <c r="O20" s="205"/>
    </row>
    <row r="21" spans="2:15" ht="30.75" customHeight="1" thickBot="1" x14ac:dyDescent="0.3">
      <c r="B21" s="246">
        <f t="shared" si="0"/>
        <v>2.100000000000001</v>
      </c>
      <c r="C21" s="247"/>
      <c r="D21" s="248"/>
      <c r="E21" s="205"/>
      <c r="F21" s="205"/>
      <c r="G21" s="205"/>
      <c r="H21" s="17" t="s">
        <v>319</v>
      </c>
      <c r="I21" s="251"/>
      <c r="J21" s="241"/>
      <c r="K21" s="243"/>
      <c r="L21" s="244"/>
      <c r="M21" s="245"/>
      <c r="N21" s="205"/>
      <c r="O21" s="205"/>
    </row>
    <row r="22" spans="2:15" ht="18.75" customHeight="1" thickBot="1" x14ac:dyDescent="0.3">
      <c r="B22" s="246">
        <f t="shared" si="0"/>
        <v>2.2000000000000011</v>
      </c>
      <c r="C22" s="247"/>
      <c r="D22" s="248"/>
      <c r="E22" s="205"/>
      <c r="F22" s="205"/>
      <c r="G22" s="205"/>
      <c r="H22" s="17" t="s">
        <v>334</v>
      </c>
      <c r="I22" s="251"/>
      <c r="J22" s="241"/>
      <c r="K22" s="243"/>
      <c r="L22" s="244"/>
      <c r="M22" s="245"/>
      <c r="N22" s="205"/>
      <c r="O22" s="205"/>
    </row>
    <row r="23" spans="2:15" ht="18.75" customHeight="1" thickBot="1" x14ac:dyDescent="0.3">
      <c r="B23" s="246">
        <f t="shared" si="0"/>
        <v>2.3000000000000012</v>
      </c>
      <c r="C23" s="247"/>
      <c r="D23" s="248"/>
      <c r="E23" s="205"/>
      <c r="F23" s="205"/>
      <c r="G23" s="205"/>
      <c r="H23" s="17" t="s">
        <v>318</v>
      </c>
      <c r="I23" s="251"/>
      <c r="J23" s="241"/>
      <c r="K23" s="243"/>
      <c r="L23" s="244"/>
      <c r="M23" s="245"/>
      <c r="N23" s="205"/>
      <c r="O23" s="205"/>
    </row>
    <row r="24" spans="2:15" ht="18.75" customHeight="1" thickBot="1" x14ac:dyDescent="0.3">
      <c r="B24" s="222">
        <f t="shared" si="0"/>
        <v>2.4000000000000012</v>
      </c>
      <c r="C24" s="249"/>
      <c r="D24" s="250"/>
      <c r="E24" s="206"/>
      <c r="F24" s="206"/>
      <c r="G24" s="206"/>
      <c r="H24" s="17" t="s">
        <v>316</v>
      </c>
      <c r="I24" s="224"/>
      <c r="J24" s="242"/>
      <c r="K24" s="238"/>
      <c r="L24" s="239"/>
      <c r="M24" s="220"/>
      <c r="N24" s="206"/>
      <c r="O24" s="206"/>
    </row>
    <row r="25" spans="2:15" s="69" customFormat="1" ht="18" customHeight="1" thickBot="1" x14ac:dyDescent="0.3">
      <c r="B25" s="41">
        <f>$B$9+1</f>
        <v>2</v>
      </c>
      <c r="C25" s="225" t="s">
        <v>163</v>
      </c>
      <c r="D25" s="226"/>
      <c r="E25" s="226"/>
      <c r="F25" s="226"/>
      <c r="G25" s="226"/>
      <c r="H25" s="226"/>
      <c r="I25" s="226"/>
      <c r="J25" s="226"/>
      <c r="K25" s="226"/>
      <c r="L25" s="226"/>
      <c r="M25" s="226"/>
      <c r="N25" s="226"/>
      <c r="O25" s="227"/>
    </row>
    <row r="26" spans="2:15" ht="45" customHeight="1" thickBot="1" x14ac:dyDescent="0.3">
      <c r="B26" s="27">
        <f>$B$25+0.1</f>
        <v>2.1</v>
      </c>
      <c r="C26" s="228" t="s">
        <v>23</v>
      </c>
      <c r="D26" s="229"/>
      <c r="E26" s="16" t="s">
        <v>24</v>
      </c>
      <c r="F26" s="48" t="s">
        <v>249</v>
      </c>
      <c r="G26" s="48" t="s">
        <v>267</v>
      </c>
      <c r="H26" s="48" t="s">
        <v>214</v>
      </c>
      <c r="I26" s="50" t="s">
        <v>19</v>
      </c>
      <c r="K26" s="254" t="s">
        <v>315</v>
      </c>
      <c r="L26" s="231"/>
      <c r="M26" s="48" t="s">
        <v>387</v>
      </c>
      <c r="N26" s="21"/>
      <c r="O26" s="21"/>
    </row>
    <row r="27" spans="2:15" ht="90.75" customHeight="1" thickBot="1" x14ac:dyDescent="0.3">
      <c r="B27" s="27">
        <f>$B26+0.1</f>
        <v>2.2000000000000002</v>
      </c>
      <c r="C27" s="247" t="s">
        <v>437</v>
      </c>
      <c r="D27" s="248"/>
      <c r="E27" s="44" t="s">
        <v>25</v>
      </c>
      <c r="F27" s="44" t="s">
        <v>26</v>
      </c>
      <c r="G27" s="44" t="s">
        <v>18</v>
      </c>
      <c r="H27" s="44" t="s">
        <v>27</v>
      </c>
      <c r="I27" s="22" t="s">
        <v>22</v>
      </c>
      <c r="J27" s="32"/>
      <c r="K27" s="232" t="s">
        <v>28</v>
      </c>
      <c r="L27" s="233"/>
      <c r="M27" s="44" t="s">
        <v>393</v>
      </c>
      <c r="N27" s="44"/>
      <c r="O27" s="32"/>
    </row>
    <row r="28" spans="2:15" ht="67.5" customHeight="1" thickBot="1" x14ac:dyDescent="0.3">
      <c r="B28" s="27">
        <f>$B27+0.1</f>
        <v>2.3000000000000003</v>
      </c>
      <c r="C28" s="234" t="s">
        <v>29</v>
      </c>
      <c r="D28" s="235"/>
      <c r="E28" s="48" t="s">
        <v>30</v>
      </c>
      <c r="F28" s="48" t="s">
        <v>31</v>
      </c>
      <c r="G28" s="48" t="s">
        <v>18</v>
      </c>
      <c r="H28" s="48" t="s">
        <v>32</v>
      </c>
      <c r="I28" s="23" t="s">
        <v>22</v>
      </c>
      <c r="J28" s="50"/>
      <c r="K28" s="232" t="s">
        <v>33</v>
      </c>
      <c r="L28" s="233"/>
      <c r="M28" s="48" t="s">
        <v>392</v>
      </c>
      <c r="N28" s="48"/>
      <c r="O28" s="50"/>
    </row>
    <row r="29" spans="2:15" ht="47.25" customHeight="1" thickBot="1" x14ac:dyDescent="0.3">
      <c r="B29" s="27">
        <f>$B28+0.1</f>
        <v>2.4000000000000004</v>
      </c>
      <c r="C29" s="228" t="s">
        <v>35</v>
      </c>
      <c r="D29" s="229"/>
      <c r="E29" s="44" t="s">
        <v>36</v>
      </c>
      <c r="F29" s="44" t="s">
        <v>31</v>
      </c>
      <c r="G29" s="44" t="s">
        <v>18</v>
      </c>
      <c r="H29" s="44" t="s">
        <v>37</v>
      </c>
      <c r="I29" s="22" t="s">
        <v>22</v>
      </c>
      <c r="J29" s="32"/>
      <c r="K29" s="232" t="s">
        <v>38</v>
      </c>
      <c r="L29" s="233"/>
      <c r="M29" s="48" t="s">
        <v>147</v>
      </c>
      <c r="N29" s="48"/>
      <c r="O29" s="24"/>
    </row>
    <row r="30" spans="2:15" ht="48.6" customHeight="1" thickBot="1" x14ac:dyDescent="0.3">
      <c r="B30" s="27">
        <f>$B29+0.1</f>
        <v>2.5000000000000004</v>
      </c>
      <c r="C30" s="42" t="s">
        <v>39</v>
      </c>
      <c r="D30" s="25" t="s">
        <v>250</v>
      </c>
      <c r="E30" s="39" t="s">
        <v>41</v>
      </c>
      <c r="F30" s="39" t="s">
        <v>44</v>
      </c>
      <c r="G30" s="39" t="s">
        <v>186</v>
      </c>
      <c r="H30" s="39" t="s">
        <v>45</v>
      </c>
      <c r="I30" s="20" t="s">
        <v>22</v>
      </c>
      <c r="J30" s="40"/>
      <c r="K30" s="232" t="s">
        <v>46</v>
      </c>
      <c r="L30" s="233"/>
      <c r="M30" s="39" t="s">
        <v>248</v>
      </c>
      <c r="N30" s="39"/>
      <c r="O30" s="26" t="s">
        <v>264</v>
      </c>
    </row>
    <row r="31" spans="2:15" ht="39.75" customHeight="1" thickBot="1" x14ac:dyDescent="0.3">
      <c r="B31" s="221">
        <f t="shared" ref="B31:B39" si="1">$B30+0.1</f>
        <v>2.6000000000000005</v>
      </c>
      <c r="C31" s="234" t="s">
        <v>215</v>
      </c>
      <c r="D31" s="235"/>
      <c r="E31" s="204" t="s">
        <v>41</v>
      </c>
      <c r="F31" s="204" t="s">
        <v>338</v>
      </c>
      <c r="G31" s="204" t="s">
        <v>18</v>
      </c>
      <c r="H31" s="204" t="s">
        <v>405</v>
      </c>
      <c r="I31" s="252" t="s">
        <v>22</v>
      </c>
      <c r="J31" s="204"/>
      <c r="K31" s="232" t="s">
        <v>406</v>
      </c>
      <c r="L31" s="233"/>
      <c r="M31" s="255" t="s">
        <v>375</v>
      </c>
      <c r="N31" s="204"/>
      <c r="O31" s="257" t="s">
        <v>148</v>
      </c>
    </row>
    <row r="32" spans="2:15" ht="51" customHeight="1" thickBot="1" x14ac:dyDescent="0.3">
      <c r="B32" s="222">
        <f t="shared" si="1"/>
        <v>2.7000000000000006</v>
      </c>
      <c r="C32" s="249"/>
      <c r="D32" s="250"/>
      <c r="E32" s="206"/>
      <c r="F32" s="206"/>
      <c r="G32" s="206"/>
      <c r="H32" s="206"/>
      <c r="I32" s="253"/>
      <c r="J32" s="206"/>
      <c r="K32" s="232" t="s">
        <v>320</v>
      </c>
      <c r="L32" s="233"/>
      <c r="M32" s="256"/>
      <c r="N32" s="206"/>
      <c r="O32" s="258"/>
    </row>
    <row r="33" spans="2:15" s="69" customFormat="1" ht="18" customHeight="1" thickBot="1" x14ac:dyDescent="0.3">
      <c r="B33" s="41">
        <f>$B$25+1</f>
        <v>3</v>
      </c>
      <c r="C33" s="225" t="s">
        <v>47</v>
      </c>
      <c r="D33" s="226"/>
      <c r="E33" s="226"/>
      <c r="F33" s="226"/>
      <c r="G33" s="226"/>
      <c r="H33" s="226"/>
      <c r="I33" s="226"/>
      <c r="J33" s="226"/>
      <c r="K33" s="226"/>
      <c r="L33" s="226"/>
      <c r="M33" s="226"/>
      <c r="N33" s="226"/>
      <c r="O33" s="227"/>
    </row>
    <row r="34" spans="2:15" ht="60.75" thickBot="1" x14ac:dyDescent="0.3">
      <c r="B34" s="27">
        <f t="shared" si="1"/>
        <v>3.1</v>
      </c>
      <c r="C34" s="228" t="s">
        <v>251</v>
      </c>
      <c r="D34" s="229"/>
      <c r="E34" s="19" t="s">
        <v>41</v>
      </c>
      <c r="F34" s="39" t="s">
        <v>48</v>
      </c>
      <c r="G34" s="39"/>
      <c r="H34" s="39" t="s">
        <v>252</v>
      </c>
      <c r="I34" s="40" t="s">
        <v>19</v>
      </c>
      <c r="J34" s="19"/>
      <c r="K34" s="254"/>
      <c r="L34" s="231"/>
      <c r="M34" s="17" t="s">
        <v>147</v>
      </c>
      <c r="N34" s="65"/>
      <c r="O34" s="66" t="s">
        <v>148</v>
      </c>
    </row>
    <row r="35" spans="2:15" ht="34.5" customHeight="1" thickBot="1" x14ac:dyDescent="0.3">
      <c r="B35" s="27">
        <f>$B34+0.1</f>
        <v>3.2</v>
      </c>
      <c r="C35" s="228" t="s">
        <v>430</v>
      </c>
      <c r="D35" s="229"/>
      <c r="E35" s="19" t="s">
        <v>433</v>
      </c>
      <c r="F35" s="39" t="s">
        <v>434</v>
      </c>
      <c r="G35" s="39" t="s">
        <v>436</v>
      </c>
      <c r="H35" s="39" t="s">
        <v>431</v>
      </c>
      <c r="I35" s="40" t="s">
        <v>19</v>
      </c>
      <c r="J35" s="19"/>
      <c r="K35" s="254" t="s">
        <v>435</v>
      </c>
      <c r="L35" s="231"/>
      <c r="M35" s="17" t="s">
        <v>147</v>
      </c>
      <c r="N35" s="65"/>
      <c r="O35" s="65"/>
    </row>
    <row r="36" spans="2:15" ht="47.25" customHeight="1" thickBot="1" x14ac:dyDescent="0.3">
      <c r="B36" s="27">
        <f>$B35+0.1</f>
        <v>3.3000000000000003</v>
      </c>
      <c r="C36" s="228" t="s">
        <v>321</v>
      </c>
      <c r="D36" s="229"/>
      <c r="E36" s="19" t="s">
        <v>41</v>
      </c>
      <c r="F36" s="39" t="s">
        <v>322</v>
      </c>
      <c r="G36" s="17" t="s">
        <v>372</v>
      </c>
      <c r="H36" s="40" t="s">
        <v>373</v>
      </c>
      <c r="I36" s="40" t="s">
        <v>19</v>
      </c>
      <c r="J36" s="19"/>
      <c r="K36" s="254" t="s">
        <v>323</v>
      </c>
      <c r="L36" s="231"/>
      <c r="M36" s="16" t="s">
        <v>374</v>
      </c>
      <c r="N36" s="65"/>
      <c r="O36" s="65"/>
    </row>
    <row r="37" spans="2:15" ht="18" hidden="1" customHeight="1" thickBot="1" x14ac:dyDescent="0.3">
      <c r="B37" s="41">
        <f>$B$33+1</f>
        <v>4</v>
      </c>
      <c r="C37" s="260" t="s">
        <v>309</v>
      </c>
      <c r="D37" s="261"/>
      <c r="E37" s="261"/>
      <c r="F37" s="261"/>
      <c r="G37" s="261"/>
      <c r="H37" s="261"/>
      <c r="I37" s="261"/>
      <c r="J37" s="261"/>
      <c r="K37" s="261"/>
      <c r="L37" s="261"/>
      <c r="M37" s="261"/>
      <c r="N37" s="261"/>
      <c r="O37" s="262"/>
    </row>
    <row r="38" spans="2:15" ht="27.75" hidden="1" customHeight="1" thickBot="1" x14ac:dyDescent="0.3">
      <c r="B38" s="27">
        <f t="shared" si="1"/>
        <v>4.0999999999999996</v>
      </c>
      <c r="C38" s="228" t="s">
        <v>275</v>
      </c>
      <c r="D38" s="229"/>
      <c r="E38" s="40" t="s">
        <v>24</v>
      </c>
      <c r="F38" s="19" t="s">
        <v>276</v>
      </c>
      <c r="G38" s="19" t="s">
        <v>277</v>
      </c>
      <c r="H38" s="19" t="s">
        <v>278</v>
      </c>
      <c r="I38" s="147" t="s">
        <v>22</v>
      </c>
      <c r="J38" s="19"/>
      <c r="K38" s="254" t="s">
        <v>279</v>
      </c>
      <c r="L38" s="231"/>
      <c r="M38" s="39" t="s">
        <v>147</v>
      </c>
      <c r="N38" s="148"/>
      <c r="O38" s="16" t="s">
        <v>427</v>
      </c>
    </row>
    <row r="39" spans="2:15" ht="36.75" hidden="1" customHeight="1" thickBot="1" x14ac:dyDescent="0.3">
      <c r="B39" s="27">
        <f t="shared" si="1"/>
        <v>4.1999999999999993</v>
      </c>
      <c r="C39" s="228" t="s">
        <v>280</v>
      </c>
      <c r="D39" s="259"/>
      <c r="E39" s="24" t="s">
        <v>281</v>
      </c>
      <c r="F39" s="16" t="s">
        <v>282</v>
      </c>
      <c r="G39" s="112" t="s">
        <v>277</v>
      </c>
      <c r="H39" s="16" t="s">
        <v>283</v>
      </c>
      <c r="I39" s="24" t="s">
        <v>19</v>
      </c>
      <c r="J39" s="16"/>
      <c r="K39" s="254"/>
      <c r="L39" s="231"/>
      <c r="M39" s="39" t="s">
        <v>147</v>
      </c>
      <c r="N39" s="149"/>
      <c r="O39" s="16" t="s">
        <v>427</v>
      </c>
    </row>
    <row r="40" spans="2:15" ht="27.75" hidden="1" customHeight="1" thickBot="1" x14ac:dyDescent="0.3">
      <c r="B40" s="27">
        <f>$B39+0.1</f>
        <v>4.2999999999999989</v>
      </c>
      <c r="C40" s="228" t="s">
        <v>284</v>
      </c>
      <c r="D40" s="259"/>
      <c r="E40" s="24" t="s">
        <v>281</v>
      </c>
      <c r="F40" s="16" t="s">
        <v>285</v>
      </c>
      <c r="G40" s="112" t="s">
        <v>286</v>
      </c>
      <c r="H40" s="16" t="s">
        <v>287</v>
      </c>
      <c r="I40" s="24" t="s">
        <v>19</v>
      </c>
      <c r="J40" s="16"/>
      <c r="K40" s="254"/>
      <c r="L40" s="231"/>
      <c r="M40" s="39" t="s">
        <v>147</v>
      </c>
      <c r="N40" s="149"/>
      <c r="O40" s="16" t="s">
        <v>427</v>
      </c>
    </row>
    <row r="41" spans="2:15" ht="18.75" hidden="1" customHeight="1" thickBot="1" x14ac:dyDescent="0.3">
      <c r="B41" s="41">
        <f>$B$37+1</f>
        <v>5</v>
      </c>
      <c r="C41" s="263" t="s">
        <v>288</v>
      </c>
      <c r="D41" s="264"/>
      <c r="E41" s="264"/>
      <c r="F41" s="264"/>
      <c r="G41" s="264"/>
      <c r="H41" s="264"/>
      <c r="I41" s="264"/>
      <c r="J41" s="264"/>
      <c r="K41" s="264"/>
      <c r="L41" s="264"/>
      <c r="M41" s="264"/>
      <c r="N41" s="264"/>
      <c r="O41" s="265"/>
    </row>
    <row r="42" spans="2:15" ht="40.5" hidden="1" customHeight="1" thickBot="1" x14ac:dyDescent="0.3">
      <c r="B42" s="108">
        <f>B41+0.1</f>
        <v>5.0999999999999996</v>
      </c>
      <c r="C42" s="266" t="s">
        <v>289</v>
      </c>
      <c r="D42" s="267"/>
      <c r="E42" s="151" t="s">
        <v>290</v>
      </c>
      <c r="F42" s="151"/>
      <c r="G42" s="151" t="s">
        <v>291</v>
      </c>
      <c r="H42" s="151" t="s">
        <v>311</v>
      </c>
      <c r="I42" s="147" t="s">
        <v>22</v>
      </c>
      <c r="J42" s="116"/>
      <c r="K42" s="254" t="s">
        <v>279</v>
      </c>
      <c r="L42" s="231"/>
      <c r="M42" s="39" t="s">
        <v>147</v>
      </c>
      <c r="N42" s="18"/>
      <c r="O42" s="16" t="s">
        <v>427</v>
      </c>
    </row>
    <row r="43" spans="2:15" ht="34.5" hidden="1" customHeight="1" thickBot="1" x14ac:dyDescent="0.3">
      <c r="B43" s="108">
        <f>B42+0.1</f>
        <v>5.1999999999999993</v>
      </c>
      <c r="C43" s="266" t="s">
        <v>292</v>
      </c>
      <c r="D43" s="267"/>
      <c r="E43" s="151" t="s">
        <v>290</v>
      </c>
      <c r="F43" s="151"/>
      <c r="G43" s="151" t="s">
        <v>291</v>
      </c>
      <c r="H43" s="151" t="s">
        <v>293</v>
      </c>
      <c r="I43" s="147" t="s">
        <v>22</v>
      </c>
      <c r="J43" s="116"/>
      <c r="K43" s="254" t="s">
        <v>279</v>
      </c>
      <c r="L43" s="231"/>
      <c r="M43" s="39" t="s">
        <v>147</v>
      </c>
      <c r="N43" s="18"/>
      <c r="O43" s="16" t="s">
        <v>427</v>
      </c>
    </row>
    <row r="44" spans="2:15" ht="27.75" hidden="1" customHeight="1" thickBot="1" x14ac:dyDescent="0.3">
      <c r="B44" s="221">
        <f>B43+0.1</f>
        <v>5.2999999999999989</v>
      </c>
      <c r="C44" s="268" t="s">
        <v>313</v>
      </c>
      <c r="D44" s="269"/>
      <c r="E44" s="151" t="s">
        <v>290</v>
      </c>
      <c r="F44" s="272" t="s">
        <v>310</v>
      </c>
      <c r="G44" s="151" t="s">
        <v>295</v>
      </c>
      <c r="H44" s="151" t="s">
        <v>296</v>
      </c>
      <c r="I44" s="40" t="s">
        <v>19</v>
      </c>
      <c r="J44" s="116"/>
      <c r="K44" s="254" t="s">
        <v>294</v>
      </c>
      <c r="L44" s="231"/>
      <c r="M44" s="39" t="s">
        <v>147</v>
      </c>
      <c r="N44" s="18"/>
      <c r="O44" s="16" t="s">
        <v>427</v>
      </c>
    </row>
    <row r="45" spans="2:15" ht="27.75" hidden="1" customHeight="1" thickBot="1" x14ac:dyDescent="0.3">
      <c r="B45" s="222"/>
      <c r="C45" s="270"/>
      <c r="D45" s="271"/>
      <c r="E45" s="151" t="s">
        <v>290</v>
      </c>
      <c r="F45" s="273"/>
      <c r="G45" s="151" t="s">
        <v>298</v>
      </c>
      <c r="H45" s="151" t="s">
        <v>296</v>
      </c>
      <c r="I45" s="40" t="s">
        <v>19</v>
      </c>
      <c r="J45" s="152"/>
      <c r="K45" s="254" t="s">
        <v>297</v>
      </c>
      <c r="L45" s="231"/>
      <c r="M45" s="39" t="s">
        <v>147</v>
      </c>
      <c r="N45" s="18"/>
      <c r="O45" s="16" t="s">
        <v>427</v>
      </c>
    </row>
    <row r="46" spans="2:15" ht="27.75" hidden="1" customHeight="1" thickBot="1" x14ac:dyDescent="0.3">
      <c r="B46" s="108">
        <f>B44+0.1</f>
        <v>5.3999999999999986</v>
      </c>
      <c r="C46" s="266" t="s">
        <v>299</v>
      </c>
      <c r="D46" s="267"/>
      <c r="E46" s="151" t="s">
        <v>290</v>
      </c>
      <c r="F46" s="151"/>
      <c r="G46" s="151"/>
      <c r="H46" s="151" t="s">
        <v>300</v>
      </c>
      <c r="I46" s="147" t="s">
        <v>22</v>
      </c>
      <c r="J46" s="116"/>
      <c r="K46" s="254" t="s">
        <v>301</v>
      </c>
      <c r="L46" s="231"/>
      <c r="M46" s="39" t="s">
        <v>147</v>
      </c>
      <c r="N46" s="18"/>
      <c r="O46" s="16" t="s">
        <v>427</v>
      </c>
    </row>
    <row r="47" spans="2:15" ht="27.75" hidden="1" customHeight="1" thickBot="1" x14ac:dyDescent="0.3">
      <c r="B47" s="108">
        <f>B46+0.1</f>
        <v>5.4999999999999982</v>
      </c>
      <c r="C47" s="277" t="s">
        <v>302</v>
      </c>
      <c r="D47" s="229"/>
      <c r="E47" s="151" t="s">
        <v>290</v>
      </c>
      <c r="F47" s="151"/>
      <c r="G47" s="151"/>
      <c r="H47" s="151" t="s">
        <v>303</v>
      </c>
      <c r="I47" s="147" t="s">
        <v>22</v>
      </c>
      <c r="J47" s="116"/>
      <c r="K47" s="254" t="s">
        <v>301</v>
      </c>
      <c r="L47" s="231"/>
      <c r="M47" s="39" t="s">
        <v>147</v>
      </c>
      <c r="N47" s="18"/>
      <c r="O47" s="16" t="s">
        <v>427</v>
      </c>
    </row>
    <row r="48" spans="2:15" ht="43.5" hidden="1" customHeight="1" thickBot="1" x14ac:dyDescent="0.3">
      <c r="B48" s="108">
        <f>B47+0.1</f>
        <v>5.5999999999999979</v>
      </c>
      <c r="C48" s="277" t="s">
        <v>314</v>
      </c>
      <c r="D48" s="278"/>
      <c r="E48" s="151" t="s">
        <v>290</v>
      </c>
      <c r="F48" s="151" t="s">
        <v>324</v>
      </c>
      <c r="G48" s="151" t="s">
        <v>325</v>
      </c>
      <c r="H48" s="151"/>
      <c r="I48" s="150"/>
      <c r="J48" s="116"/>
      <c r="K48" s="254"/>
      <c r="L48" s="231"/>
      <c r="M48" s="39" t="s">
        <v>147</v>
      </c>
      <c r="N48" s="18"/>
      <c r="O48" s="16" t="s">
        <v>427</v>
      </c>
    </row>
    <row r="49" spans="2:15" ht="31.5" hidden="1" customHeight="1" thickBot="1" x14ac:dyDescent="0.3">
      <c r="B49" s="221">
        <f>B48+0.1</f>
        <v>5.6999999999999975</v>
      </c>
      <c r="C49" s="274" t="s">
        <v>312</v>
      </c>
      <c r="D49" s="275"/>
      <c r="E49" s="151" t="s">
        <v>304</v>
      </c>
      <c r="F49" s="151"/>
      <c r="G49" s="151"/>
      <c r="H49" s="151" t="s">
        <v>305</v>
      </c>
      <c r="I49" s="40" t="s">
        <v>19</v>
      </c>
      <c r="J49" s="116"/>
      <c r="K49" s="254"/>
      <c r="L49" s="231"/>
      <c r="M49" s="39" t="s">
        <v>147</v>
      </c>
      <c r="N49" s="18"/>
      <c r="O49" s="16" t="s">
        <v>427</v>
      </c>
    </row>
    <row r="50" spans="2:15" ht="27.75" hidden="1" customHeight="1" thickBot="1" x14ac:dyDescent="0.3">
      <c r="B50" s="222"/>
      <c r="C50" s="249"/>
      <c r="D50" s="276"/>
      <c r="E50" s="151" t="s">
        <v>306</v>
      </c>
      <c r="F50" s="151"/>
      <c r="G50" s="151"/>
      <c r="H50" s="151" t="s">
        <v>307</v>
      </c>
      <c r="I50" s="40" t="s">
        <v>19</v>
      </c>
      <c r="J50" s="116"/>
      <c r="K50" s="254"/>
      <c r="L50" s="231"/>
      <c r="M50" s="39" t="s">
        <v>147</v>
      </c>
      <c r="N50" s="18"/>
      <c r="O50" s="16" t="s">
        <v>427</v>
      </c>
    </row>
    <row r="51" spans="2:15" s="69" customFormat="1" ht="18" customHeight="1" thickBot="1" x14ac:dyDescent="0.3">
      <c r="B51" s="41">
        <f>$B$41+1</f>
        <v>6</v>
      </c>
      <c r="C51" s="225" t="s">
        <v>122</v>
      </c>
      <c r="D51" s="226"/>
      <c r="E51" s="226"/>
      <c r="F51" s="226"/>
      <c r="G51" s="226"/>
      <c r="H51" s="226"/>
      <c r="I51" s="226"/>
      <c r="J51" s="226"/>
      <c r="K51" s="226"/>
      <c r="L51" s="226"/>
      <c r="M51" s="226"/>
      <c r="N51" s="226"/>
      <c r="O51" s="227"/>
    </row>
    <row r="52" spans="2:15" ht="60" customHeight="1" thickBot="1" x14ac:dyDescent="0.3">
      <c r="B52" s="55">
        <f>B51+0.1</f>
        <v>6.1</v>
      </c>
      <c r="C52" s="277" t="s">
        <v>367</v>
      </c>
      <c r="D52" s="229"/>
      <c r="E52" s="17" t="s">
        <v>57</v>
      </c>
      <c r="F52" s="17"/>
      <c r="G52" s="17" t="s">
        <v>368</v>
      </c>
      <c r="H52" s="54" t="s">
        <v>369</v>
      </c>
      <c r="I52" s="20" t="s">
        <v>19</v>
      </c>
      <c r="J52" s="19"/>
      <c r="K52" s="232"/>
      <c r="L52" s="233"/>
      <c r="M52" s="16" t="s">
        <v>147</v>
      </c>
      <c r="N52" s="16"/>
      <c r="O52" s="16"/>
    </row>
    <row r="53" spans="2:15" ht="91.5" customHeight="1" thickBot="1" x14ac:dyDescent="0.3">
      <c r="B53" s="55">
        <f>B52+0.1</f>
        <v>6.1999999999999993</v>
      </c>
      <c r="C53" s="274" t="s">
        <v>326</v>
      </c>
      <c r="D53" s="275"/>
      <c r="E53" s="17" t="s">
        <v>327</v>
      </c>
      <c r="F53" s="17" t="s">
        <v>339</v>
      </c>
      <c r="G53" s="17" t="s">
        <v>328</v>
      </c>
      <c r="H53" s="17" t="s">
        <v>432</v>
      </c>
      <c r="I53" s="20" t="s">
        <v>22</v>
      </c>
      <c r="J53" s="24"/>
      <c r="K53" s="254" t="s">
        <v>376</v>
      </c>
      <c r="L53" s="231"/>
      <c r="M53" s="16" t="s">
        <v>379</v>
      </c>
      <c r="N53" s="115"/>
      <c r="O53" s="146" t="s">
        <v>148</v>
      </c>
    </row>
    <row r="54" spans="2:15" s="69" customFormat="1" ht="18" customHeight="1" thickBot="1" x14ac:dyDescent="0.3">
      <c r="B54" s="41">
        <f>$B$51+1</f>
        <v>7</v>
      </c>
      <c r="C54" s="225" t="s">
        <v>51</v>
      </c>
      <c r="D54" s="226"/>
      <c r="E54" s="226"/>
      <c r="F54" s="226"/>
      <c r="G54" s="226"/>
      <c r="H54" s="226"/>
      <c r="I54" s="226"/>
      <c r="J54" s="226"/>
      <c r="K54" s="226"/>
      <c r="L54" s="226"/>
      <c r="M54" s="226"/>
      <c r="N54" s="226"/>
      <c r="O54" s="227"/>
    </row>
    <row r="55" spans="2:15" ht="63" customHeight="1" thickBot="1" x14ac:dyDescent="0.3">
      <c r="B55" s="221">
        <f>B54+0.1</f>
        <v>7.1</v>
      </c>
      <c r="C55" s="234" t="s">
        <v>152</v>
      </c>
      <c r="D55" s="282" t="s">
        <v>53</v>
      </c>
      <c r="E55" s="219" t="s">
        <v>187</v>
      </c>
      <c r="F55" s="44" t="s">
        <v>156</v>
      </c>
      <c r="G55" s="219" t="s">
        <v>54</v>
      </c>
      <c r="H55" s="219" t="s">
        <v>55</v>
      </c>
      <c r="I55" s="50" t="s">
        <v>19</v>
      </c>
      <c r="J55" s="285"/>
      <c r="K55" s="255" t="s">
        <v>153</v>
      </c>
      <c r="L55" s="291"/>
      <c r="M55" s="285" t="s">
        <v>383</v>
      </c>
      <c r="N55" s="106"/>
      <c r="O55" s="279" t="s">
        <v>205</v>
      </c>
    </row>
    <row r="56" spans="2:15" ht="15" x14ac:dyDescent="0.25">
      <c r="B56" s="246"/>
      <c r="C56" s="247"/>
      <c r="D56" s="283"/>
      <c r="E56" s="245"/>
      <c r="F56" s="245" t="s">
        <v>155</v>
      </c>
      <c r="G56" s="245"/>
      <c r="H56" s="245"/>
      <c r="I56" s="246" t="s">
        <v>22</v>
      </c>
      <c r="J56" s="286"/>
      <c r="K56" s="292"/>
      <c r="L56" s="293"/>
      <c r="M56" s="286"/>
      <c r="N56" s="204"/>
      <c r="O56" s="280"/>
    </row>
    <row r="57" spans="2:15" ht="15.75" thickBot="1" x14ac:dyDescent="0.3">
      <c r="B57" s="222"/>
      <c r="C57" s="247"/>
      <c r="D57" s="284"/>
      <c r="E57" s="220"/>
      <c r="F57" s="220"/>
      <c r="G57" s="245"/>
      <c r="H57" s="220"/>
      <c r="I57" s="222"/>
      <c r="J57" s="287"/>
      <c r="K57" s="292"/>
      <c r="L57" s="293"/>
      <c r="M57" s="286"/>
      <c r="N57" s="206"/>
      <c r="O57" s="280"/>
    </row>
    <row r="58" spans="2:15" ht="30" customHeight="1" x14ac:dyDescent="0.25">
      <c r="B58" s="221">
        <f>B55+0.1</f>
        <v>7.1999999999999993</v>
      </c>
      <c r="C58" s="247"/>
      <c r="D58" s="288" t="s">
        <v>149</v>
      </c>
      <c r="E58" s="219" t="s">
        <v>150</v>
      </c>
      <c r="F58" s="219" t="s">
        <v>157</v>
      </c>
      <c r="G58" s="245"/>
      <c r="H58" s="219" t="s">
        <v>56</v>
      </c>
      <c r="I58" s="52" t="s">
        <v>19</v>
      </c>
      <c r="J58" s="285"/>
      <c r="K58" s="292"/>
      <c r="L58" s="293"/>
      <c r="M58" s="286"/>
      <c r="N58" s="204"/>
      <c r="O58" s="280"/>
    </row>
    <row r="59" spans="2:15" ht="15.75" customHeight="1" thickBot="1" x14ac:dyDescent="0.3">
      <c r="B59" s="246"/>
      <c r="C59" s="247"/>
      <c r="D59" s="289"/>
      <c r="E59" s="245"/>
      <c r="F59" s="220"/>
      <c r="G59" s="245"/>
      <c r="H59" s="245"/>
      <c r="I59" s="246" t="s">
        <v>22</v>
      </c>
      <c r="J59" s="286"/>
      <c r="K59" s="292"/>
      <c r="L59" s="293"/>
      <c r="M59" s="286"/>
      <c r="N59" s="205"/>
      <c r="O59" s="280"/>
    </row>
    <row r="60" spans="2:15" ht="24" customHeight="1" x14ac:dyDescent="0.25">
      <c r="B60" s="246"/>
      <c r="C60" s="247"/>
      <c r="D60" s="289"/>
      <c r="E60" s="245"/>
      <c r="F60" s="245" t="s">
        <v>155</v>
      </c>
      <c r="G60" s="245"/>
      <c r="H60" s="245"/>
      <c r="I60" s="246"/>
      <c r="J60" s="286"/>
      <c r="K60" s="292"/>
      <c r="L60" s="293"/>
      <c r="M60" s="286"/>
      <c r="N60" s="205"/>
      <c r="O60" s="280"/>
    </row>
    <row r="61" spans="2:15" ht="33.6" customHeight="1" thickBot="1" x14ac:dyDescent="0.3">
      <c r="B61" s="222"/>
      <c r="C61" s="247"/>
      <c r="D61" s="290"/>
      <c r="E61" s="220"/>
      <c r="F61" s="220"/>
      <c r="G61" s="245"/>
      <c r="H61" s="220"/>
      <c r="I61" s="222"/>
      <c r="J61" s="287"/>
      <c r="K61" s="292"/>
      <c r="L61" s="293"/>
      <c r="M61" s="286"/>
      <c r="N61" s="206"/>
      <c r="O61" s="280"/>
    </row>
    <row r="62" spans="2:15" ht="33" customHeight="1" thickBot="1" x14ac:dyDescent="0.3">
      <c r="B62" s="221">
        <f>B58+0.1</f>
        <v>7.2999999999999989</v>
      </c>
      <c r="C62" s="247"/>
      <c r="D62" s="288" t="s">
        <v>159</v>
      </c>
      <c r="E62" s="219" t="s">
        <v>160</v>
      </c>
      <c r="F62" s="17" t="s">
        <v>188</v>
      </c>
      <c r="G62" s="245"/>
      <c r="H62" s="219" t="s">
        <v>161</v>
      </c>
      <c r="I62" s="32" t="s">
        <v>19</v>
      </c>
      <c r="J62" s="204"/>
      <c r="K62" s="292"/>
      <c r="L62" s="293"/>
      <c r="M62" s="286"/>
      <c r="N62" s="204"/>
      <c r="O62" s="280"/>
    </row>
    <row r="63" spans="2:15" ht="33.6" customHeight="1" thickBot="1" x14ac:dyDescent="0.3">
      <c r="B63" s="222"/>
      <c r="C63" s="249"/>
      <c r="D63" s="290"/>
      <c r="E63" s="220"/>
      <c r="F63" s="45" t="s">
        <v>155</v>
      </c>
      <c r="G63" s="220"/>
      <c r="H63" s="220"/>
      <c r="I63" s="47" t="s">
        <v>22</v>
      </c>
      <c r="J63" s="206"/>
      <c r="K63" s="256"/>
      <c r="L63" s="294"/>
      <c r="M63" s="287"/>
      <c r="N63" s="206"/>
      <c r="O63" s="281"/>
    </row>
    <row r="64" spans="2:15" ht="71.25" customHeight="1" x14ac:dyDescent="0.25">
      <c r="B64" s="221">
        <f>B62+0.1</f>
        <v>7.3999999999999986</v>
      </c>
      <c r="C64" s="234" t="s">
        <v>151</v>
      </c>
      <c r="D64" s="235"/>
      <c r="E64" s="219" t="s">
        <v>158</v>
      </c>
      <c r="F64" s="219" t="s">
        <v>204</v>
      </c>
      <c r="G64" s="219" t="s">
        <v>203</v>
      </c>
      <c r="H64" s="219" t="s">
        <v>52</v>
      </c>
      <c r="I64" s="52" t="s">
        <v>19</v>
      </c>
      <c r="J64" s="285"/>
      <c r="K64" s="255" t="s">
        <v>154</v>
      </c>
      <c r="L64" s="291"/>
      <c r="M64" s="299" t="s">
        <v>383</v>
      </c>
      <c r="N64" s="204"/>
      <c r="O64" s="279" t="s">
        <v>206</v>
      </c>
    </row>
    <row r="65" spans="2:15" ht="15" x14ac:dyDescent="0.25">
      <c r="B65" s="246"/>
      <c r="C65" s="247"/>
      <c r="D65" s="248"/>
      <c r="E65" s="245"/>
      <c r="F65" s="245"/>
      <c r="G65" s="245"/>
      <c r="H65" s="245"/>
      <c r="I65" s="246" t="s">
        <v>22</v>
      </c>
      <c r="J65" s="286"/>
      <c r="K65" s="292"/>
      <c r="L65" s="293"/>
      <c r="M65" s="300"/>
      <c r="N65" s="205"/>
      <c r="O65" s="280"/>
    </row>
    <row r="66" spans="2:15" ht="15.75" thickBot="1" x14ac:dyDescent="0.3">
      <c r="B66" s="222"/>
      <c r="C66" s="247"/>
      <c r="D66" s="248"/>
      <c r="E66" s="245"/>
      <c r="F66" s="245"/>
      <c r="G66" s="245"/>
      <c r="H66" s="245"/>
      <c r="I66" s="246"/>
      <c r="J66" s="286"/>
      <c r="K66" s="292"/>
      <c r="L66" s="293"/>
      <c r="M66" s="300"/>
      <c r="N66" s="206"/>
      <c r="O66" s="280"/>
    </row>
    <row r="67" spans="2:15" ht="78.75" customHeight="1" thickBot="1" x14ac:dyDescent="0.3">
      <c r="B67" s="27">
        <f>B64+0.1</f>
        <v>7.4999999999999982</v>
      </c>
      <c r="C67" s="295" t="s">
        <v>412</v>
      </c>
      <c r="D67" s="295"/>
      <c r="E67" s="17" t="s">
        <v>414</v>
      </c>
      <c r="F67" s="17" t="s">
        <v>413</v>
      </c>
      <c r="G67" s="59" t="s">
        <v>415</v>
      </c>
      <c r="H67" s="17" t="s">
        <v>416</v>
      </c>
      <c r="I67" s="27" t="s">
        <v>22</v>
      </c>
      <c r="J67" s="16"/>
      <c r="K67" s="296" t="s">
        <v>154</v>
      </c>
      <c r="L67" s="296"/>
      <c r="M67" s="114" t="s">
        <v>383</v>
      </c>
      <c r="N67" s="16"/>
      <c r="O67" s="53"/>
    </row>
    <row r="68" spans="2:15" ht="53.25" customHeight="1" thickBot="1" x14ac:dyDescent="0.3">
      <c r="B68" s="27">
        <f>B67+0.1</f>
        <v>7.5999999999999979</v>
      </c>
      <c r="C68" s="295" t="s">
        <v>424</v>
      </c>
      <c r="D68" s="295"/>
      <c r="E68" s="17" t="s">
        <v>123</v>
      </c>
      <c r="F68" s="17" t="s">
        <v>425</v>
      </c>
      <c r="G68" s="59" t="s">
        <v>118</v>
      </c>
      <c r="H68" s="17" t="s">
        <v>329</v>
      </c>
      <c r="I68" s="27" t="s">
        <v>19</v>
      </c>
      <c r="J68" s="16"/>
      <c r="K68" s="296" t="s">
        <v>336</v>
      </c>
      <c r="L68" s="296"/>
      <c r="M68" s="114" t="s">
        <v>391</v>
      </c>
      <c r="N68" s="16"/>
      <c r="O68" s="53"/>
    </row>
    <row r="69" spans="2:15" s="69" customFormat="1" ht="18" customHeight="1" thickBot="1" x14ac:dyDescent="0.3">
      <c r="B69" s="41">
        <f>$B$54+1</f>
        <v>8</v>
      </c>
      <c r="C69" s="225" t="s">
        <v>164</v>
      </c>
      <c r="D69" s="226"/>
      <c r="E69" s="226"/>
      <c r="F69" s="226"/>
      <c r="G69" s="226"/>
      <c r="H69" s="226"/>
      <c r="I69" s="226"/>
      <c r="J69" s="226"/>
      <c r="K69" s="226"/>
      <c r="L69" s="226"/>
      <c r="M69" s="226"/>
      <c r="N69" s="226"/>
      <c r="O69" s="227"/>
    </row>
    <row r="70" spans="2:15" ht="71.25" customHeight="1" thickBot="1" x14ac:dyDescent="0.3">
      <c r="B70" s="108">
        <f>B69+0.1</f>
        <v>8.1</v>
      </c>
      <c r="C70" s="297" t="s">
        <v>396</v>
      </c>
      <c r="D70" s="297"/>
      <c r="E70" s="16" t="s">
        <v>400</v>
      </c>
      <c r="F70" s="59" t="s">
        <v>162</v>
      </c>
      <c r="G70" s="17" t="s">
        <v>397</v>
      </c>
      <c r="H70" s="17" t="s">
        <v>399</v>
      </c>
      <c r="I70" s="120" t="s">
        <v>19</v>
      </c>
      <c r="J70" s="16"/>
      <c r="K70" s="298"/>
      <c r="L70" s="298"/>
      <c r="M70" s="16" t="s">
        <v>389</v>
      </c>
      <c r="N70" s="16"/>
      <c r="O70" s="16" t="s">
        <v>398</v>
      </c>
    </row>
    <row r="71" spans="2:15" ht="71.25" customHeight="1" thickBot="1" x14ac:dyDescent="0.3">
      <c r="B71" s="108">
        <f>B70+0.1</f>
        <v>8.1999999999999993</v>
      </c>
      <c r="C71" s="297" t="s">
        <v>357</v>
      </c>
      <c r="D71" s="297"/>
      <c r="E71" s="16" t="s">
        <v>353</v>
      </c>
      <c r="F71" s="59" t="s">
        <v>162</v>
      </c>
      <c r="G71" s="17" t="s">
        <v>354</v>
      </c>
      <c r="H71" s="17" t="s">
        <v>355</v>
      </c>
      <c r="I71" s="120" t="s">
        <v>19</v>
      </c>
      <c r="J71" s="16"/>
      <c r="K71" s="298"/>
      <c r="L71" s="298"/>
      <c r="M71" s="16" t="s">
        <v>147</v>
      </c>
      <c r="N71" s="16"/>
      <c r="O71" s="16" t="s">
        <v>356</v>
      </c>
    </row>
    <row r="72" spans="2:15" ht="71.25" customHeight="1" thickBot="1" x14ac:dyDescent="0.3">
      <c r="B72" s="27">
        <f>B71+0.1</f>
        <v>8.2999999999999989</v>
      </c>
      <c r="C72" s="312" t="s">
        <v>119</v>
      </c>
      <c r="D72" s="313"/>
      <c r="E72" s="56" t="s">
        <v>120</v>
      </c>
      <c r="F72" s="57" t="s">
        <v>162</v>
      </c>
      <c r="G72" s="45" t="s">
        <v>343</v>
      </c>
      <c r="H72" s="45" t="s">
        <v>344</v>
      </c>
      <c r="I72" s="30" t="s">
        <v>22</v>
      </c>
      <c r="J72" s="56"/>
      <c r="K72" s="256" t="s">
        <v>340</v>
      </c>
      <c r="L72" s="294"/>
      <c r="M72" s="58" t="s">
        <v>147</v>
      </c>
      <c r="N72" s="58"/>
      <c r="O72" s="58" t="s">
        <v>337</v>
      </c>
    </row>
    <row r="73" spans="2:15" s="60" customFormat="1" ht="30" customHeight="1" thickBot="1" x14ac:dyDescent="0.3">
      <c r="B73" s="314">
        <f t="shared" ref="B73:B75" si="2">B72+0.1</f>
        <v>8.3999999999999986</v>
      </c>
      <c r="C73" s="315" t="s">
        <v>50</v>
      </c>
      <c r="D73" s="315"/>
      <c r="E73" s="301" t="s">
        <v>429</v>
      </c>
      <c r="F73" s="316" t="s">
        <v>411</v>
      </c>
      <c r="G73" s="319" t="s">
        <v>330</v>
      </c>
      <c r="H73" s="319" t="s">
        <v>409</v>
      </c>
      <c r="I73" s="153" t="s">
        <v>19</v>
      </c>
      <c r="J73" s="301"/>
      <c r="K73" s="322" t="s">
        <v>410</v>
      </c>
      <c r="L73" s="323"/>
      <c r="M73" s="301" t="s">
        <v>389</v>
      </c>
      <c r="N73" s="272"/>
      <c r="O73" s="305" t="s">
        <v>207</v>
      </c>
    </row>
    <row r="74" spans="2:15" s="60" customFormat="1" ht="30" customHeight="1" thickBot="1" x14ac:dyDescent="0.3">
      <c r="B74" s="308">
        <f t="shared" si="2"/>
        <v>8.4999999999999982</v>
      </c>
      <c r="C74" s="315"/>
      <c r="D74" s="315"/>
      <c r="E74" s="302"/>
      <c r="F74" s="317"/>
      <c r="G74" s="320"/>
      <c r="H74" s="320"/>
      <c r="I74" s="308" t="s">
        <v>22</v>
      </c>
      <c r="J74" s="302"/>
      <c r="K74" s="324"/>
      <c r="L74" s="325"/>
      <c r="M74" s="302"/>
      <c r="N74" s="304"/>
      <c r="O74" s="306"/>
    </row>
    <row r="75" spans="2:15" s="60" customFormat="1" ht="48.75" customHeight="1" thickBot="1" x14ac:dyDescent="0.3">
      <c r="B75" s="309">
        <f t="shared" si="2"/>
        <v>8.5999999999999979</v>
      </c>
      <c r="C75" s="315"/>
      <c r="D75" s="315"/>
      <c r="E75" s="303"/>
      <c r="F75" s="318"/>
      <c r="G75" s="321"/>
      <c r="H75" s="321"/>
      <c r="I75" s="309"/>
      <c r="J75" s="303"/>
      <c r="K75" s="326"/>
      <c r="L75" s="327"/>
      <c r="M75" s="303"/>
      <c r="N75" s="273"/>
      <c r="O75" s="307"/>
    </row>
    <row r="76" spans="2:15" ht="111.75" customHeight="1" thickBot="1" x14ac:dyDescent="0.3">
      <c r="B76" s="55">
        <f>B73+0.1</f>
        <v>8.4999999999999982</v>
      </c>
      <c r="C76" s="310" t="s">
        <v>351</v>
      </c>
      <c r="D76" s="311"/>
      <c r="E76" s="16" t="s">
        <v>124</v>
      </c>
      <c r="F76" s="48" t="s">
        <v>162</v>
      </c>
      <c r="G76" s="48" t="s">
        <v>121</v>
      </c>
      <c r="H76" s="48" t="s">
        <v>352</v>
      </c>
      <c r="I76" s="20" t="s">
        <v>22</v>
      </c>
      <c r="K76" s="254" t="s">
        <v>260</v>
      </c>
      <c r="L76" s="231"/>
      <c r="M76" s="21" t="s">
        <v>389</v>
      </c>
      <c r="N76" s="113"/>
      <c r="O76" s="119" t="s">
        <v>207</v>
      </c>
    </row>
    <row r="77" spans="2:15" ht="26.25" customHeight="1" thickBot="1" x14ac:dyDescent="0.3">
      <c r="B77" s="329">
        <f>B76+0.1</f>
        <v>8.5999999999999979</v>
      </c>
      <c r="C77" s="297" t="s">
        <v>185</v>
      </c>
      <c r="D77" s="297"/>
      <c r="E77" s="330" t="s">
        <v>162</v>
      </c>
      <c r="F77" s="333" t="s">
        <v>60</v>
      </c>
      <c r="G77" s="219" t="s">
        <v>61</v>
      </c>
      <c r="H77" s="48" t="s">
        <v>62</v>
      </c>
      <c r="I77" s="204" t="s">
        <v>19</v>
      </c>
      <c r="J77" s="285"/>
      <c r="K77" s="255" t="s">
        <v>407</v>
      </c>
      <c r="L77" s="291"/>
      <c r="M77" s="299" t="s">
        <v>390</v>
      </c>
      <c r="N77" s="204"/>
      <c r="O77" s="305" t="s">
        <v>208</v>
      </c>
    </row>
    <row r="78" spans="2:15" ht="26.25" customHeight="1" thickBot="1" x14ac:dyDescent="0.3">
      <c r="B78" s="329"/>
      <c r="C78" s="297"/>
      <c r="D78" s="297"/>
      <c r="E78" s="331"/>
      <c r="F78" s="334"/>
      <c r="G78" s="245"/>
      <c r="H78" s="49" t="s">
        <v>63</v>
      </c>
      <c r="I78" s="205"/>
      <c r="J78" s="286"/>
      <c r="K78" s="292"/>
      <c r="L78" s="293"/>
      <c r="M78" s="300"/>
      <c r="N78" s="205"/>
      <c r="O78" s="306"/>
    </row>
    <row r="79" spans="2:15" ht="26.25" customHeight="1" thickBot="1" x14ac:dyDescent="0.3">
      <c r="B79" s="329"/>
      <c r="C79" s="297"/>
      <c r="D79" s="297"/>
      <c r="E79" s="331"/>
      <c r="F79" s="334"/>
      <c r="G79" s="245"/>
      <c r="H79" s="49" t="s">
        <v>253</v>
      </c>
      <c r="I79" s="205"/>
      <c r="J79" s="286"/>
      <c r="K79" s="292"/>
      <c r="L79" s="293"/>
      <c r="M79" s="300"/>
      <c r="N79" s="205"/>
      <c r="O79" s="306"/>
    </row>
    <row r="80" spans="2:15" ht="48" customHeight="1" thickBot="1" x14ac:dyDescent="0.3">
      <c r="B80" s="329"/>
      <c r="C80" s="297"/>
      <c r="D80" s="297"/>
      <c r="E80" s="331"/>
      <c r="F80" s="334"/>
      <c r="G80" s="245"/>
      <c r="H80" s="49" t="s">
        <v>64</v>
      </c>
      <c r="I80" s="246" t="s">
        <v>22</v>
      </c>
      <c r="J80" s="286"/>
      <c r="K80" s="292"/>
      <c r="L80" s="293"/>
      <c r="M80" s="300"/>
      <c r="N80" s="205"/>
      <c r="O80" s="306"/>
    </row>
    <row r="81" spans="2:19" ht="45.75" customHeight="1" thickBot="1" x14ac:dyDescent="0.3">
      <c r="B81" s="329"/>
      <c r="C81" s="297"/>
      <c r="D81" s="297"/>
      <c r="E81" s="332"/>
      <c r="F81" s="335"/>
      <c r="G81" s="220"/>
      <c r="H81" s="29" t="s">
        <v>126</v>
      </c>
      <c r="I81" s="222"/>
      <c r="J81" s="287"/>
      <c r="K81" s="256"/>
      <c r="L81" s="294"/>
      <c r="M81" s="328"/>
      <c r="N81" s="206"/>
      <c r="O81" s="307"/>
    </row>
    <row r="82" spans="2:19" ht="38.25" customHeight="1" thickBot="1" x14ac:dyDescent="0.3">
      <c r="B82" s="329">
        <f>B77+0.1</f>
        <v>8.6999999999999975</v>
      </c>
      <c r="C82" s="288" t="s">
        <v>184</v>
      </c>
      <c r="D82" s="288" t="s">
        <v>197</v>
      </c>
      <c r="E82" s="330" t="s">
        <v>59</v>
      </c>
      <c r="F82" s="333" t="s">
        <v>65</v>
      </c>
      <c r="G82" s="219" t="s">
        <v>66</v>
      </c>
      <c r="H82" s="336" t="s">
        <v>67</v>
      </c>
      <c r="I82" s="32" t="s">
        <v>19</v>
      </c>
      <c r="J82" s="285"/>
      <c r="K82" s="236" t="s">
        <v>58</v>
      </c>
      <c r="L82" s="237"/>
      <c r="M82" s="285" t="s">
        <v>389</v>
      </c>
      <c r="N82" s="204"/>
      <c r="O82" s="305" t="s">
        <v>254</v>
      </c>
    </row>
    <row r="83" spans="2:19" ht="38.25" customHeight="1" thickBot="1" x14ac:dyDescent="0.3">
      <c r="B83" s="329"/>
      <c r="C83" s="289"/>
      <c r="D83" s="290"/>
      <c r="E83" s="332"/>
      <c r="F83" s="335"/>
      <c r="G83" s="220"/>
      <c r="H83" s="337"/>
      <c r="I83" s="30" t="s">
        <v>22</v>
      </c>
      <c r="J83" s="287"/>
      <c r="K83" s="243"/>
      <c r="L83" s="244"/>
      <c r="M83" s="286"/>
      <c r="N83" s="205"/>
      <c r="O83" s="306"/>
    </row>
    <row r="84" spans="2:19" ht="38.25" customHeight="1" thickBot="1" x14ac:dyDescent="0.3">
      <c r="B84" s="329">
        <f>B82+0.1</f>
        <v>8.7999999999999972</v>
      </c>
      <c r="C84" s="289"/>
      <c r="D84" s="288" t="s">
        <v>183</v>
      </c>
      <c r="E84" s="330" t="s">
        <v>59</v>
      </c>
      <c r="F84" s="333" t="s">
        <v>68</v>
      </c>
      <c r="G84" s="219" t="s">
        <v>69</v>
      </c>
      <c r="H84" s="219" t="s">
        <v>70</v>
      </c>
      <c r="I84" s="52" t="s">
        <v>19</v>
      </c>
      <c r="J84" s="285"/>
      <c r="K84" s="243"/>
      <c r="L84" s="244"/>
      <c r="M84" s="286"/>
      <c r="N84" s="205"/>
      <c r="O84" s="306"/>
    </row>
    <row r="85" spans="2:19" ht="38.25" customHeight="1" thickBot="1" x14ac:dyDescent="0.3">
      <c r="B85" s="329"/>
      <c r="C85" s="290"/>
      <c r="D85" s="290"/>
      <c r="E85" s="331"/>
      <c r="F85" s="334"/>
      <c r="G85" s="245"/>
      <c r="H85" s="245"/>
      <c r="I85" s="47" t="s">
        <v>22</v>
      </c>
      <c r="J85" s="286"/>
      <c r="K85" s="243"/>
      <c r="L85" s="244"/>
      <c r="M85" s="286"/>
      <c r="N85" s="206"/>
      <c r="O85" s="306"/>
    </row>
    <row r="86" spans="2:19" ht="46.5" customHeight="1" thickBot="1" x14ac:dyDescent="0.3">
      <c r="B86" s="329">
        <f>B84+0.1</f>
        <v>8.8999999999999968</v>
      </c>
      <c r="C86" s="345" t="s">
        <v>182</v>
      </c>
      <c r="D86" s="345"/>
      <c r="E86" s="219" t="s">
        <v>71</v>
      </c>
      <c r="F86" s="333" t="s">
        <v>128</v>
      </c>
      <c r="G86" s="219" t="s">
        <v>72</v>
      </c>
      <c r="H86" s="282" t="s">
        <v>127</v>
      </c>
      <c r="I86" s="32" t="s">
        <v>49</v>
      </c>
      <c r="J86" s="285"/>
      <c r="K86" s="234" t="s">
        <v>216</v>
      </c>
      <c r="L86" s="235"/>
      <c r="M86" s="204" t="s">
        <v>388</v>
      </c>
      <c r="N86" s="204"/>
      <c r="O86" s="338" t="s">
        <v>189</v>
      </c>
    </row>
    <row r="87" spans="2:19" ht="46.5" customHeight="1" thickBot="1" x14ac:dyDescent="0.3">
      <c r="B87" s="329"/>
      <c r="C87" s="345"/>
      <c r="D87" s="345"/>
      <c r="E87" s="220"/>
      <c r="F87" s="335"/>
      <c r="G87" s="220"/>
      <c r="H87" s="284"/>
      <c r="I87" s="31" t="s">
        <v>22</v>
      </c>
      <c r="J87" s="287"/>
      <c r="K87" s="249"/>
      <c r="L87" s="250"/>
      <c r="M87" s="206"/>
      <c r="N87" s="206"/>
      <c r="O87" s="339"/>
    </row>
    <row r="88" spans="2:19" ht="46.5" customHeight="1" thickBot="1" x14ac:dyDescent="0.3">
      <c r="B88" s="346">
        <f>B70</f>
        <v>8.1</v>
      </c>
      <c r="C88" s="345" t="s">
        <v>181</v>
      </c>
      <c r="D88" s="345"/>
      <c r="E88" s="330" t="s">
        <v>73</v>
      </c>
      <c r="F88" s="219" t="s">
        <v>74</v>
      </c>
      <c r="G88" s="219" t="s">
        <v>75</v>
      </c>
      <c r="H88" s="219" t="s">
        <v>76</v>
      </c>
      <c r="I88" s="32" t="s">
        <v>49</v>
      </c>
      <c r="J88" s="285"/>
      <c r="K88" s="255" t="s">
        <v>58</v>
      </c>
      <c r="L88" s="291"/>
      <c r="M88" s="347" t="s">
        <v>386</v>
      </c>
      <c r="N88" s="342"/>
      <c r="O88" s="339"/>
    </row>
    <row r="89" spans="2:19" ht="46.5" customHeight="1" thickBot="1" x14ac:dyDescent="0.3">
      <c r="B89" s="346"/>
      <c r="C89" s="345"/>
      <c r="D89" s="345"/>
      <c r="E89" s="331"/>
      <c r="F89" s="245"/>
      <c r="G89" s="245"/>
      <c r="H89" s="245"/>
      <c r="I89" s="246" t="s">
        <v>22</v>
      </c>
      <c r="J89" s="286"/>
      <c r="K89" s="292"/>
      <c r="L89" s="293"/>
      <c r="M89" s="348"/>
      <c r="N89" s="343"/>
      <c r="O89" s="339"/>
    </row>
    <row r="90" spans="2:19" ht="46.5" customHeight="1" thickBot="1" x14ac:dyDescent="0.3">
      <c r="B90" s="346"/>
      <c r="C90" s="345"/>
      <c r="D90" s="345"/>
      <c r="E90" s="332"/>
      <c r="F90" s="220"/>
      <c r="G90" s="220"/>
      <c r="H90" s="220"/>
      <c r="I90" s="222"/>
      <c r="J90" s="287"/>
      <c r="K90" s="256"/>
      <c r="L90" s="294"/>
      <c r="M90" s="348"/>
      <c r="N90" s="344"/>
      <c r="O90" s="339"/>
    </row>
    <row r="91" spans="2:19" ht="46.5" customHeight="1" x14ac:dyDescent="0.25">
      <c r="B91" s="350">
        <f>B88+0.01</f>
        <v>8.11</v>
      </c>
      <c r="C91" s="352" t="s">
        <v>78</v>
      </c>
      <c r="D91" s="353"/>
      <c r="E91" s="75" t="s">
        <v>41</v>
      </c>
      <c r="F91" s="76" t="s">
        <v>129</v>
      </c>
      <c r="G91" s="44" t="s">
        <v>79</v>
      </c>
      <c r="H91" s="44" t="s">
        <v>130</v>
      </c>
      <c r="I91" s="52" t="s">
        <v>19</v>
      </c>
      <c r="J91" s="204"/>
      <c r="K91" s="236" t="s">
        <v>131</v>
      </c>
      <c r="L91" s="237"/>
      <c r="M91" s="348"/>
      <c r="N91" s="342"/>
      <c r="O91" s="340"/>
    </row>
    <row r="92" spans="2:19" ht="46.5" customHeight="1" thickBot="1" x14ac:dyDescent="0.3">
      <c r="B92" s="351"/>
      <c r="C92" s="312"/>
      <c r="D92" s="313"/>
      <c r="E92" s="73"/>
      <c r="F92" s="74"/>
      <c r="G92" s="72"/>
      <c r="H92" s="72" t="s">
        <v>265</v>
      </c>
      <c r="I92" s="31" t="s">
        <v>22</v>
      </c>
      <c r="J92" s="206"/>
      <c r="K92" s="238"/>
      <c r="L92" s="239"/>
      <c r="M92" s="349"/>
      <c r="N92" s="344"/>
      <c r="O92" s="341"/>
      <c r="S92" s="78"/>
    </row>
    <row r="93" spans="2:19" ht="63.95" customHeight="1" thickBot="1" x14ac:dyDescent="0.3">
      <c r="B93" s="118">
        <f>B91+0.01</f>
        <v>8.1199999999999992</v>
      </c>
      <c r="C93" s="310" t="s">
        <v>266</v>
      </c>
      <c r="D93" s="311"/>
      <c r="E93" s="16" t="s">
        <v>24</v>
      </c>
      <c r="F93" s="48" t="s">
        <v>249</v>
      </c>
      <c r="G93" s="48" t="s">
        <v>267</v>
      </c>
      <c r="H93" s="48" t="s">
        <v>335</v>
      </c>
      <c r="I93" s="50" t="s">
        <v>19</v>
      </c>
      <c r="K93" s="254"/>
      <c r="L93" s="231"/>
      <c r="M93" s="21" t="s">
        <v>387</v>
      </c>
      <c r="N93" s="113"/>
      <c r="O93" s="113"/>
    </row>
    <row r="94" spans="2:19" s="69" customFormat="1" ht="18" customHeight="1" thickBot="1" x14ac:dyDescent="0.3">
      <c r="B94" s="41">
        <f>$B$69+1</f>
        <v>9</v>
      </c>
      <c r="C94" s="225" t="s">
        <v>77</v>
      </c>
      <c r="D94" s="226"/>
      <c r="E94" s="226"/>
      <c r="F94" s="226"/>
      <c r="G94" s="226"/>
      <c r="H94" s="226"/>
      <c r="I94" s="226"/>
      <c r="J94" s="226"/>
      <c r="K94" s="226"/>
      <c r="L94" s="226"/>
      <c r="M94" s="226"/>
      <c r="N94" s="226"/>
      <c r="O94" s="227"/>
    </row>
    <row r="95" spans="2:19" ht="77.25" customHeight="1" thickBot="1" x14ac:dyDescent="0.3">
      <c r="B95" s="22">
        <f>B94+0.1</f>
        <v>9.1</v>
      </c>
      <c r="C95" s="228" t="s">
        <v>77</v>
      </c>
      <c r="D95" s="229"/>
      <c r="E95" s="24" t="s">
        <v>81</v>
      </c>
      <c r="F95" s="24"/>
      <c r="G95" s="24"/>
      <c r="H95" s="50"/>
      <c r="I95" s="50" t="s">
        <v>49</v>
      </c>
      <c r="J95" s="32"/>
      <c r="K95" s="254" t="s">
        <v>82</v>
      </c>
      <c r="L95" s="231"/>
      <c r="M95" s="56" t="s">
        <v>380</v>
      </c>
      <c r="N95" s="56"/>
      <c r="O95" s="77"/>
    </row>
    <row r="96" spans="2:19" ht="37.5" customHeight="1" x14ac:dyDescent="0.25">
      <c r="B96" s="221">
        <f>B95+0.1</f>
        <v>9.1999999999999993</v>
      </c>
      <c r="C96" s="234" t="s">
        <v>194</v>
      </c>
      <c r="D96" s="354"/>
      <c r="E96" s="255" t="s">
        <v>190</v>
      </c>
      <c r="F96" s="347"/>
      <c r="G96" s="347"/>
      <c r="H96" s="291"/>
      <c r="I96" s="50" t="s">
        <v>49</v>
      </c>
      <c r="J96" s="204"/>
      <c r="K96" s="255" t="s">
        <v>191</v>
      </c>
      <c r="L96" s="291"/>
      <c r="M96" s="219" t="s">
        <v>381</v>
      </c>
      <c r="N96" s="204"/>
      <c r="O96" s="355"/>
    </row>
    <row r="97" spans="2:15" ht="37.5" customHeight="1" thickBot="1" x14ac:dyDescent="0.3">
      <c r="B97" s="222"/>
      <c r="C97" s="249"/>
      <c r="D97" s="276"/>
      <c r="E97" s="256"/>
      <c r="F97" s="349"/>
      <c r="G97" s="349"/>
      <c r="H97" s="294"/>
      <c r="I97" s="70" t="s">
        <v>22</v>
      </c>
      <c r="J97" s="206"/>
      <c r="K97" s="256"/>
      <c r="L97" s="294"/>
      <c r="M97" s="220"/>
      <c r="N97" s="206"/>
      <c r="O97" s="356"/>
    </row>
    <row r="98" spans="2:15" ht="37.5" customHeight="1" x14ac:dyDescent="0.25">
      <c r="B98" s="221">
        <f>B96+0.1</f>
        <v>9.2999999999999989</v>
      </c>
      <c r="C98" s="234" t="s">
        <v>195</v>
      </c>
      <c r="D98" s="354"/>
      <c r="E98" s="255" t="s">
        <v>192</v>
      </c>
      <c r="F98" s="347"/>
      <c r="G98" s="347"/>
      <c r="H98" s="291"/>
      <c r="I98" s="50" t="s">
        <v>49</v>
      </c>
      <c r="J98" s="204"/>
      <c r="K98" s="255" t="s">
        <v>193</v>
      </c>
      <c r="L98" s="291"/>
      <c r="M98" s="219" t="s">
        <v>381</v>
      </c>
      <c r="N98" s="204"/>
      <c r="O98" s="355"/>
    </row>
    <row r="99" spans="2:15" ht="37.5" customHeight="1" thickBot="1" x14ac:dyDescent="0.3">
      <c r="B99" s="222"/>
      <c r="C99" s="249"/>
      <c r="D99" s="276"/>
      <c r="E99" s="256"/>
      <c r="F99" s="349"/>
      <c r="G99" s="349"/>
      <c r="H99" s="294"/>
      <c r="I99" s="70" t="s">
        <v>22</v>
      </c>
      <c r="J99" s="206"/>
      <c r="K99" s="256"/>
      <c r="L99" s="294"/>
      <c r="M99" s="220"/>
      <c r="N99" s="206"/>
      <c r="O99" s="356"/>
    </row>
    <row r="100" spans="2:15" s="69" customFormat="1" ht="18" customHeight="1" thickBot="1" x14ac:dyDescent="0.3">
      <c r="B100" s="41">
        <f>$B$94+1</f>
        <v>10</v>
      </c>
      <c r="C100" s="225" t="s">
        <v>83</v>
      </c>
      <c r="D100" s="226"/>
      <c r="E100" s="226"/>
      <c r="F100" s="226"/>
      <c r="G100" s="226"/>
      <c r="H100" s="226"/>
      <c r="I100" s="226"/>
      <c r="J100" s="226"/>
      <c r="K100" s="226"/>
      <c r="L100" s="226"/>
      <c r="M100" s="226"/>
      <c r="N100" s="226"/>
      <c r="O100" s="227"/>
    </row>
    <row r="101" spans="2:15" ht="22.5" customHeight="1" x14ac:dyDescent="0.25">
      <c r="B101" s="221">
        <f>B100+0.1</f>
        <v>10.1</v>
      </c>
      <c r="C101" s="352" t="s">
        <v>84</v>
      </c>
      <c r="D101" s="353"/>
      <c r="E101" s="330" t="s">
        <v>85</v>
      </c>
      <c r="F101" s="333" t="s">
        <v>86</v>
      </c>
      <c r="G101" s="219"/>
      <c r="H101" s="219" t="s">
        <v>341</v>
      </c>
      <c r="I101" s="32" t="s">
        <v>19</v>
      </c>
      <c r="J101" s="204"/>
      <c r="K101" s="255" t="s">
        <v>80</v>
      </c>
      <c r="L101" s="291"/>
      <c r="M101" s="219" t="s">
        <v>382</v>
      </c>
      <c r="N101" s="204"/>
      <c r="O101" s="357" t="s">
        <v>196</v>
      </c>
    </row>
    <row r="102" spans="2:15" ht="22.5" customHeight="1" thickBot="1" x14ac:dyDescent="0.3">
      <c r="B102" s="222"/>
      <c r="C102" s="312"/>
      <c r="D102" s="313"/>
      <c r="E102" s="332"/>
      <c r="F102" s="335"/>
      <c r="G102" s="220"/>
      <c r="H102" s="220"/>
      <c r="I102" s="31" t="s">
        <v>22</v>
      </c>
      <c r="J102" s="206"/>
      <c r="K102" s="256"/>
      <c r="L102" s="294"/>
      <c r="M102" s="220"/>
      <c r="N102" s="206"/>
      <c r="O102" s="358"/>
    </row>
    <row r="103" spans="2:15" ht="22.5" customHeight="1" x14ac:dyDescent="0.25">
      <c r="B103" s="221">
        <f>B101+0.1</f>
        <v>10.199999999999999</v>
      </c>
      <c r="C103" s="352" t="s">
        <v>87</v>
      </c>
      <c r="D103" s="353"/>
      <c r="E103" s="330" t="s">
        <v>41</v>
      </c>
      <c r="F103" s="333" t="s">
        <v>180</v>
      </c>
      <c r="G103" s="219" t="s">
        <v>88</v>
      </c>
      <c r="H103" s="219" t="s">
        <v>89</v>
      </c>
      <c r="I103" s="50" t="s">
        <v>19</v>
      </c>
      <c r="J103" s="204"/>
      <c r="K103" s="255" t="s">
        <v>90</v>
      </c>
      <c r="L103" s="291"/>
      <c r="M103" s="219" t="s">
        <v>382</v>
      </c>
      <c r="N103" s="205"/>
      <c r="O103" s="358"/>
    </row>
    <row r="104" spans="2:15" ht="22.5" customHeight="1" thickBot="1" x14ac:dyDescent="0.3">
      <c r="B104" s="222"/>
      <c r="C104" s="312"/>
      <c r="D104" s="313"/>
      <c r="E104" s="332"/>
      <c r="F104" s="335"/>
      <c r="G104" s="220"/>
      <c r="H104" s="220"/>
      <c r="I104" s="30" t="s">
        <v>22</v>
      </c>
      <c r="J104" s="206"/>
      <c r="K104" s="256"/>
      <c r="L104" s="294"/>
      <c r="M104" s="220"/>
      <c r="N104" s="206"/>
      <c r="O104" s="359"/>
    </row>
    <row r="105" spans="2:15" ht="45" customHeight="1" thickBot="1" x14ac:dyDescent="0.3">
      <c r="B105" s="22">
        <f>B103+0.1</f>
        <v>10.299999999999999</v>
      </c>
      <c r="C105" s="310" t="s">
        <v>91</v>
      </c>
      <c r="D105" s="311"/>
      <c r="E105" s="33" t="s">
        <v>41</v>
      </c>
      <c r="F105" s="46" t="s">
        <v>332</v>
      </c>
      <c r="G105" s="46" t="s">
        <v>92</v>
      </c>
      <c r="H105" s="46" t="s">
        <v>93</v>
      </c>
      <c r="I105" s="51" t="s">
        <v>49</v>
      </c>
      <c r="J105" s="33"/>
      <c r="K105" s="232" t="s">
        <v>331</v>
      </c>
      <c r="L105" s="233"/>
      <c r="M105" s="46" t="s">
        <v>383</v>
      </c>
      <c r="N105" s="46"/>
      <c r="O105" s="176" t="s">
        <v>428</v>
      </c>
    </row>
    <row r="106" spans="2:15" s="69" customFormat="1" ht="18" customHeight="1" thickBot="1" x14ac:dyDescent="0.3">
      <c r="B106" s="41">
        <f>$B$100+1</f>
        <v>11</v>
      </c>
      <c r="C106" s="225" t="s">
        <v>94</v>
      </c>
      <c r="D106" s="226"/>
      <c r="E106" s="226"/>
      <c r="F106" s="226"/>
      <c r="G106" s="226"/>
      <c r="H106" s="226"/>
      <c r="I106" s="226"/>
      <c r="J106" s="226"/>
      <c r="K106" s="226"/>
      <c r="L106" s="226"/>
      <c r="M106" s="226"/>
      <c r="N106" s="226"/>
      <c r="O106" s="227"/>
    </row>
    <row r="107" spans="2:15" ht="24" customHeight="1" x14ac:dyDescent="0.25">
      <c r="B107" s="221">
        <f>B106+0.1</f>
        <v>11.1</v>
      </c>
      <c r="C107" s="370" t="s">
        <v>95</v>
      </c>
      <c r="D107" s="372" t="s">
        <v>199</v>
      </c>
      <c r="E107" s="331" t="s">
        <v>96</v>
      </c>
      <c r="F107" s="334" t="s">
        <v>57</v>
      </c>
      <c r="G107" s="245" t="s">
        <v>97</v>
      </c>
      <c r="H107" s="245" t="s">
        <v>98</v>
      </c>
      <c r="I107" s="52" t="s">
        <v>19</v>
      </c>
      <c r="J107" s="286"/>
      <c r="K107" s="292" t="s">
        <v>99</v>
      </c>
      <c r="L107" s="293"/>
      <c r="M107" s="286" t="s">
        <v>382</v>
      </c>
      <c r="N107" s="205"/>
      <c r="O107" s="360" t="s">
        <v>196</v>
      </c>
    </row>
    <row r="108" spans="2:15" ht="34.5" customHeight="1" thickBot="1" x14ac:dyDescent="0.3">
      <c r="B108" s="222">
        <f t="shared" ref="B108:B115" si="3">B107+0.1</f>
        <v>11.2</v>
      </c>
      <c r="C108" s="371"/>
      <c r="D108" s="373"/>
      <c r="E108" s="332"/>
      <c r="F108" s="335"/>
      <c r="G108" s="220"/>
      <c r="H108" s="220"/>
      <c r="I108" s="31" t="s">
        <v>22</v>
      </c>
      <c r="J108" s="287"/>
      <c r="K108" s="256"/>
      <c r="L108" s="294"/>
      <c r="M108" s="287"/>
      <c r="N108" s="206"/>
      <c r="O108" s="361"/>
    </row>
    <row r="109" spans="2:15" ht="30.75" thickBot="1" x14ac:dyDescent="0.3">
      <c r="B109" s="27">
        <f>B107+0.1</f>
        <v>11.2</v>
      </c>
      <c r="C109" s="362" t="s">
        <v>100</v>
      </c>
      <c r="D109" s="363"/>
      <c r="E109" s="21" t="s">
        <v>41</v>
      </c>
      <c r="F109" s="48"/>
      <c r="G109" s="48" t="s">
        <v>92</v>
      </c>
      <c r="H109" s="48" t="s">
        <v>101</v>
      </c>
      <c r="I109" s="50" t="s">
        <v>49</v>
      </c>
      <c r="J109" s="21"/>
      <c r="K109" s="232"/>
      <c r="L109" s="233"/>
      <c r="M109" s="33" t="s">
        <v>383</v>
      </c>
      <c r="N109" s="33"/>
      <c r="O109" s="176" t="s">
        <v>428</v>
      </c>
    </row>
    <row r="110" spans="2:15" ht="30.75" thickBot="1" x14ac:dyDescent="0.3">
      <c r="B110" s="27">
        <f t="shared" si="3"/>
        <v>11.299999999999999</v>
      </c>
      <c r="C110" s="362" t="s">
        <v>179</v>
      </c>
      <c r="D110" s="363"/>
      <c r="E110" s="21" t="s">
        <v>41</v>
      </c>
      <c r="F110" s="48"/>
      <c r="G110" s="48" t="s">
        <v>102</v>
      </c>
      <c r="H110" s="48" t="s">
        <v>103</v>
      </c>
      <c r="I110" s="50" t="s">
        <v>49</v>
      </c>
      <c r="J110" s="21"/>
      <c r="K110" s="232"/>
      <c r="L110" s="233"/>
      <c r="M110" s="33" t="s">
        <v>147</v>
      </c>
      <c r="N110" s="33"/>
      <c r="O110" s="18"/>
    </row>
    <row r="111" spans="2:15" ht="45.75" thickBot="1" x14ac:dyDescent="0.3">
      <c r="B111" s="27">
        <f t="shared" si="3"/>
        <v>11.399999999999999</v>
      </c>
      <c r="C111" s="362" t="s">
        <v>345</v>
      </c>
      <c r="D111" s="363"/>
      <c r="E111" s="21" t="s">
        <v>346</v>
      </c>
      <c r="F111" s="48" t="s">
        <v>348</v>
      </c>
      <c r="G111" s="48" t="s">
        <v>347</v>
      </c>
      <c r="H111" s="48" t="s">
        <v>349</v>
      </c>
      <c r="I111" s="50" t="s">
        <v>19</v>
      </c>
      <c r="J111" s="21"/>
      <c r="K111" s="232"/>
      <c r="L111" s="233"/>
      <c r="M111" s="33" t="s">
        <v>383</v>
      </c>
      <c r="N111" s="16"/>
      <c r="O111" s="65" t="s">
        <v>350</v>
      </c>
    </row>
    <row r="112" spans="2:15" ht="45.75" thickBot="1" x14ac:dyDescent="0.3">
      <c r="B112" s="27">
        <f t="shared" si="3"/>
        <v>11.499999999999998</v>
      </c>
      <c r="C112" s="362" t="s">
        <v>104</v>
      </c>
      <c r="D112" s="363"/>
      <c r="E112" s="21" t="s">
        <v>41</v>
      </c>
      <c r="F112" s="48"/>
      <c r="G112" s="48" t="s">
        <v>105</v>
      </c>
      <c r="H112" s="48" t="s">
        <v>106</v>
      </c>
      <c r="I112" s="50" t="s">
        <v>49</v>
      </c>
      <c r="J112" s="21"/>
      <c r="K112" s="232" t="s">
        <v>385</v>
      </c>
      <c r="L112" s="233"/>
      <c r="M112" s="33" t="s">
        <v>384</v>
      </c>
      <c r="N112" s="110"/>
      <c r="O112" s="71"/>
    </row>
    <row r="113" spans="2:15" ht="21" customHeight="1" x14ac:dyDescent="0.25">
      <c r="B113" s="221">
        <f t="shared" si="3"/>
        <v>11.599999999999998</v>
      </c>
      <c r="C113" s="364" t="s">
        <v>198</v>
      </c>
      <c r="D113" s="365"/>
      <c r="E113" s="285" t="s">
        <v>41</v>
      </c>
      <c r="F113" s="219"/>
      <c r="G113" s="219" t="s">
        <v>107</v>
      </c>
      <c r="H113" s="34" t="s">
        <v>108</v>
      </c>
      <c r="I113" s="204" t="s">
        <v>19</v>
      </c>
      <c r="J113" s="285"/>
      <c r="K113" s="236"/>
      <c r="L113" s="237"/>
      <c r="M113" s="299" t="s">
        <v>382</v>
      </c>
      <c r="N113" s="204"/>
      <c r="O113" s="374" t="s">
        <v>196</v>
      </c>
    </row>
    <row r="114" spans="2:15" ht="21" customHeight="1" x14ac:dyDescent="0.25">
      <c r="B114" s="246">
        <f t="shared" si="3"/>
        <v>11.699999999999998</v>
      </c>
      <c r="C114" s="366"/>
      <c r="D114" s="367"/>
      <c r="E114" s="286"/>
      <c r="F114" s="245"/>
      <c r="G114" s="245"/>
      <c r="H114" s="35" t="s">
        <v>109</v>
      </c>
      <c r="I114" s="205"/>
      <c r="J114" s="286"/>
      <c r="K114" s="243"/>
      <c r="L114" s="244"/>
      <c r="M114" s="300"/>
      <c r="N114" s="205"/>
      <c r="O114" s="375"/>
    </row>
    <row r="115" spans="2:15" ht="21" customHeight="1" thickBot="1" x14ac:dyDescent="0.3">
      <c r="B115" s="222">
        <f t="shared" si="3"/>
        <v>11.799999999999997</v>
      </c>
      <c r="C115" s="368"/>
      <c r="D115" s="369"/>
      <c r="E115" s="287"/>
      <c r="F115" s="220"/>
      <c r="G115" s="220"/>
      <c r="H115" s="36" t="s">
        <v>110</v>
      </c>
      <c r="I115" s="206"/>
      <c r="J115" s="287"/>
      <c r="K115" s="238"/>
      <c r="L115" s="239"/>
      <c r="M115" s="328"/>
      <c r="N115" s="206"/>
      <c r="O115" s="376"/>
    </row>
    <row r="116" spans="2:15" s="69" customFormat="1" ht="18" customHeight="1" thickBot="1" x14ac:dyDescent="0.3">
      <c r="B116" s="41">
        <f>$B$106+1</f>
        <v>12</v>
      </c>
      <c r="C116" s="225" t="s">
        <v>165</v>
      </c>
      <c r="D116" s="226"/>
      <c r="E116" s="226"/>
      <c r="F116" s="226"/>
      <c r="G116" s="226"/>
      <c r="H116" s="226"/>
      <c r="I116" s="226"/>
      <c r="J116" s="226"/>
      <c r="K116" s="226"/>
      <c r="L116" s="226"/>
      <c r="M116" s="226"/>
      <c r="N116" s="226"/>
      <c r="O116" s="227"/>
    </row>
    <row r="117" spans="2:15" ht="30.75" thickBot="1" x14ac:dyDescent="0.3">
      <c r="B117" s="27">
        <f>B116+0.1</f>
        <v>12.1</v>
      </c>
      <c r="C117" s="228" t="s">
        <v>166</v>
      </c>
      <c r="D117" s="229"/>
      <c r="E117" s="33" t="s">
        <v>111</v>
      </c>
      <c r="F117" s="46"/>
      <c r="G117" s="46" t="s">
        <v>112</v>
      </c>
      <c r="H117" s="46" t="s">
        <v>169</v>
      </c>
      <c r="I117" s="51" t="s">
        <v>19</v>
      </c>
      <c r="J117" s="33"/>
      <c r="K117" s="254"/>
      <c r="L117" s="231"/>
      <c r="M117" s="67" t="s">
        <v>371</v>
      </c>
      <c r="N117" s="67"/>
      <c r="O117" s="28"/>
    </row>
    <row r="118" spans="2:15" ht="60.75" thickBot="1" x14ac:dyDescent="0.3">
      <c r="B118" s="27">
        <f>B117+0.1</f>
        <v>12.2</v>
      </c>
      <c r="C118" s="228" t="s">
        <v>167</v>
      </c>
      <c r="D118" s="229"/>
      <c r="E118" s="33" t="s">
        <v>111</v>
      </c>
      <c r="F118" s="46" t="s">
        <v>113</v>
      </c>
      <c r="G118" s="46" t="s">
        <v>168</v>
      </c>
      <c r="H118" s="46" t="s">
        <v>170</v>
      </c>
      <c r="I118" s="30" t="s">
        <v>22</v>
      </c>
      <c r="J118" s="33"/>
      <c r="K118" s="232" t="s">
        <v>114</v>
      </c>
      <c r="L118" s="233"/>
      <c r="M118" s="68" t="s">
        <v>377</v>
      </c>
      <c r="N118" s="68"/>
      <c r="O118" s="16" t="s">
        <v>172</v>
      </c>
    </row>
    <row r="119" spans="2:15" ht="120.75" thickBot="1" x14ac:dyDescent="0.3">
      <c r="B119" s="27">
        <f>B118+0.1</f>
        <v>12.299999999999999</v>
      </c>
      <c r="C119" s="295" t="s">
        <v>132</v>
      </c>
      <c r="D119" s="295"/>
      <c r="E119" s="16" t="s">
        <v>16</v>
      </c>
      <c r="F119" s="17" t="s">
        <v>21</v>
      </c>
      <c r="G119" s="17" t="s">
        <v>168</v>
      </c>
      <c r="H119" s="17" t="s">
        <v>171</v>
      </c>
      <c r="I119" s="27" t="s">
        <v>19</v>
      </c>
      <c r="J119" s="16"/>
      <c r="K119" s="296"/>
      <c r="L119" s="296"/>
      <c r="M119" s="16" t="s">
        <v>378</v>
      </c>
      <c r="N119" s="16"/>
      <c r="O119" s="16" t="s">
        <v>178</v>
      </c>
    </row>
    <row r="120" spans="2:15" ht="16.5" x14ac:dyDescent="0.25">
      <c r="C120" s="37"/>
    </row>
    <row r="121" spans="2:15" ht="15" x14ac:dyDescent="0.25">
      <c r="C121" s="8" t="s">
        <v>176</v>
      </c>
      <c r="D121" s="8" t="s">
        <v>173</v>
      </c>
      <c r="E121" s="7"/>
      <c r="G121" s="13" t="s">
        <v>174</v>
      </c>
      <c r="H121" s="14"/>
      <c r="I121" s="13" t="s">
        <v>175</v>
      </c>
      <c r="J121" s="7"/>
    </row>
    <row r="122" spans="2:15" ht="15" x14ac:dyDescent="0.25">
      <c r="C122" s="7"/>
      <c r="D122" s="7"/>
      <c r="E122" s="7"/>
      <c r="F122" s="14"/>
      <c r="G122" s="14"/>
      <c r="I122" s="13" t="s">
        <v>115</v>
      </c>
      <c r="J122" s="7"/>
    </row>
    <row r="123" spans="2:15" ht="15" x14ac:dyDescent="0.25">
      <c r="C123" s="8"/>
      <c r="D123" s="7"/>
      <c r="E123" s="7"/>
      <c r="F123" s="14"/>
      <c r="G123" s="14"/>
      <c r="I123" s="14"/>
      <c r="J123" s="7"/>
    </row>
    <row r="124" spans="2:15" ht="15" x14ac:dyDescent="0.25">
      <c r="C124" s="7"/>
      <c r="D124" s="7"/>
      <c r="E124" s="7"/>
      <c r="F124" s="14"/>
      <c r="G124" s="14"/>
      <c r="I124" s="13" t="s">
        <v>175</v>
      </c>
      <c r="J124" s="7"/>
    </row>
    <row r="125" spans="2:15" ht="15" x14ac:dyDescent="0.25">
      <c r="C125" s="7"/>
      <c r="D125" s="7"/>
      <c r="E125" s="7"/>
      <c r="F125" s="14"/>
      <c r="G125" s="14"/>
      <c r="I125" s="13" t="s">
        <v>116</v>
      </c>
      <c r="J125" s="7"/>
    </row>
    <row r="126" spans="2:15" ht="15" x14ac:dyDescent="0.25">
      <c r="C126" s="8"/>
      <c r="D126" s="7"/>
      <c r="E126" s="7"/>
      <c r="F126" s="14"/>
      <c r="G126" s="14"/>
      <c r="H126" s="14"/>
      <c r="I126" s="7"/>
      <c r="J126" s="7"/>
    </row>
    <row r="127" spans="2:15" ht="15" x14ac:dyDescent="0.25">
      <c r="C127" s="8" t="s">
        <v>177</v>
      </c>
      <c r="D127" s="7"/>
      <c r="E127" s="7"/>
      <c r="F127" s="14"/>
      <c r="G127" s="14"/>
      <c r="H127" s="14"/>
      <c r="I127" s="7"/>
      <c r="J127" s="7"/>
    </row>
    <row r="128" spans="2:15" ht="15" x14ac:dyDescent="0.25">
      <c r="C128" s="1"/>
    </row>
    <row r="129" spans="3:3" ht="15" x14ac:dyDescent="0.25">
      <c r="C129" s="1"/>
    </row>
    <row r="130" spans="3:3" ht="15" x14ac:dyDescent="0.25">
      <c r="C130" s="2"/>
    </row>
    <row r="131" spans="3:3" ht="15" x14ac:dyDescent="0.25">
      <c r="C131" s="2"/>
    </row>
    <row r="132" spans="3:3" ht="15" x14ac:dyDescent="0.25">
      <c r="C132" s="2"/>
    </row>
    <row r="133" spans="3:3" ht="15" x14ac:dyDescent="0.25">
      <c r="C133" s="2"/>
    </row>
    <row r="134" spans="3:3" ht="15" x14ac:dyDescent="0.25">
      <c r="C134" s="2"/>
    </row>
    <row r="135" spans="3:3" ht="15" x14ac:dyDescent="0.25">
      <c r="C135" s="2"/>
    </row>
    <row r="136" spans="3:3" ht="15" x14ac:dyDescent="0.25">
      <c r="C136" s="2"/>
    </row>
    <row r="137" spans="3:3" ht="15" x14ac:dyDescent="0.25">
      <c r="C137" s="2"/>
    </row>
    <row r="138" spans="3:3" ht="15" x14ac:dyDescent="0.25">
      <c r="C138" s="2"/>
    </row>
    <row r="139" spans="3:3" ht="15" x14ac:dyDescent="0.25">
      <c r="C139" s="2"/>
    </row>
    <row r="140" spans="3:3" ht="15" x14ac:dyDescent="0.25">
      <c r="C140" s="2"/>
    </row>
    <row r="141" spans="3:3" ht="15" x14ac:dyDescent="0.25">
      <c r="C141" s="2"/>
    </row>
    <row r="142" spans="3:3" ht="15" x14ac:dyDescent="0.25">
      <c r="C142" s="5"/>
    </row>
    <row r="143" spans="3:3" ht="15" x14ac:dyDescent="0.25"/>
    <row r="144" spans="3:3"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sheetData>
  <protectedRanges>
    <protectedRange password="FC5F" sqref="K44:K45 K49:K50" name="Range1_2_2_5_1"/>
  </protectedRanges>
  <mergeCells count="326">
    <mergeCell ref="C118:D118"/>
    <mergeCell ref="K118:L118"/>
    <mergeCell ref="C119:D119"/>
    <mergeCell ref="K119:L119"/>
    <mergeCell ref="M113:M115"/>
    <mergeCell ref="N113:N115"/>
    <mergeCell ref="O113:O115"/>
    <mergeCell ref="C116:O116"/>
    <mergeCell ref="C117:D117"/>
    <mergeCell ref="K117:L117"/>
    <mergeCell ref="C111:D111"/>
    <mergeCell ref="K111:L111"/>
    <mergeCell ref="H107:H108"/>
    <mergeCell ref="J107:J108"/>
    <mergeCell ref="K107:L108"/>
    <mergeCell ref="C112:D112"/>
    <mergeCell ref="K112:L112"/>
    <mergeCell ref="B113:B115"/>
    <mergeCell ref="C113:D115"/>
    <mergeCell ref="E113:E115"/>
    <mergeCell ref="F113:F115"/>
    <mergeCell ref="G113:G115"/>
    <mergeCell ref="I113:I115"/>
    <mergeCell ref="J113:J115"/>
    <mergeCell ref="K113:L115"/>
    <mergeCell ref="B107:B108"/>
    <mergeCell ref="C107:C108"/>
    <mergeCell ref="D107:D108"/>
    <mergeCell ref="E107:E108"/>
    <mergeCell ref="F107:F108"/>
    <mergeCell ref="G107:G108"/>
    <mergeCell ref="C109:D109"/>
    <mergeCell ref="K109:L109"/>
    <mergeCell ref="C110:D110"/>
    <mergeCell ref="K98:L99"/>
    <mergeCell ref="M98:M99"/>
    <mergeCell ref="N98:N99"/>
    <mergeCell ref="K110:L110"/>
    <mergeCell ref="C105:D105"/>
    <mergeCell ref="K105:L105"/>
    <mergeCell ref="C106:O106"/>
    <mergeCell ref="M101:M102"/>
    <mergeCell ref="N101:N102"/>
    <mergeCell ref="O101:O104"/>
    <mergeCell ref="M107:M108"/>
    <mergeCell ref="N107:N108"/>
    <mergeCell ref="O107:O108"/>
    <mergeCell ref="N103:N104"/>
    <mergeCell ref="O96:O97"/>
    <mergeCell ref="B103:B104"/>
    <mergeCell ref="C103:D104"/>
    <mergeCell ref="E103:E104"/>
    <mergeCell ref="F103:F104"/>
    <mergeCell ref="G103:G104"/>
    <mergeCell ref="H103:H104"/>
    <mergeCell ref="J103:J104"/>
    <mergeCell ref="K103:L104"/>
    <mergeCell ref="M103:M104"/>
    <mergeCell ref="O98:O99"/>
    <mergeCell ref="C100:O100"/>
    <mergeCell ref="B101:B102"/>
    <mergeCell ref="C101:D102"/>
    <mergeCell ref="E101:E102"/>
    <mergeCell ref="F101:F102"/>
    <mergeCell ref="G101:G102"/>
    <mergeCell ref="H101:H102"/>
    <mergeCell ref="J101:J102"/>
    <mergeCell ref="K101:L102"/>
    <mergeCell ref="B98:B99"/>
    <mergeCell ref="C98:D99"/>
    <mergeCell ref="E98:H99"/>
    <mergeCell ref="J98:J99"/>
    <mergeCell ref="C95:D95"/>
    <mergeCell ref="K95:L95"/>
    <mergeCell ref="B96:B97"/>
    <mergeCell ref="C96:D97"/>
    <mergeCell ref="E96:H97"/>
    <mergeCell ref="J96:J97"/>
    <mergeCell ref="K96:L97"/>
    <mergeCell ref="M96:M97"/>
    <mergeCell ref="N96:N97"/>
    <mergeCell ref="B86:B87"/>
    <mergeCell ref="C86:D87"/>
    <mergeCell ref="E86:E87"/>
    <mergeCell ref="F86:F87"/>
    <mergeCell ref="G86:G87"/>
    <mergeCell ref="H86:H87"/>
    <mergeCell ref="C93:D93"/>
    <mergeCell ref="K93:L93"/>
    <mergeCell ref="C94:O94"/>
    <mergeCell ref="B88:B90"/>
    <mergeCell ref="C88:D90"/>
    <mergeCell ref="E88:E90"/>
    <mergeCell ref="F88:F90"/>
    <mergeCell ref="G88:G90"/>
    <mergeCell ref="H88:H90"/>
    <mergeCell ref="J88:J90"/>
    <mergeCell ref="K88:L90"/>
    <mergeCell ref="M88:M92"/>
    <mergeCell ref="I89:I90"/>
    <mergeCell ref="B91:B92"/>
    <mergeCell ref="C91:D92"/>
    <mergeCell ref="J91:J92"/>
    <mergeCell ref="K91:L92"/>
    <mergeCell ref="J86:J87"/>
    <mergeCell ref="K86:L87"/>
    <mergeCell ref="M86:M87"/>
    <mergeCell ref="H82:H83"/>
    <mergeCell ref="J82:J83"/>
    <mergeCell ref="K82:L85"/>
    <mergeCell ref="M82:M85"/>
    <mergeCell ref="N82:N85"/>
    <mergeCell ref="O82:O85"/>
    <mergeCell ref="H84:H85"/>
    <mergeCell ref="J84:J85"/>
    <mergeCell ref="N86:N87"/>
    <mergeCell ref="O86:O92"/>
    <mergeCell ref="N88:N90"/>
    <mergeCell ref="N91:N92"/>
    <mergeCell ref="B82:B83"/>
    <mergeCell ref="C82:C85"/>
    <mergeCell ref="D82:D83"/>
    <mergeCell ref="E82:E83"/>
    <mergeCell ref="F82:F83"/>
    <mergeCell ref="G82:G83"/>
    <mergeCell ref="B84:B85"/>
    <mergeCell ref="D84:D85"/>
    <mergeCell ref="E84:E85"/>
    <mergeCell ref="F84:F85"/>
    <mergeCell ref="G84:G85"/>
    <mergeCell ref="J77:J81"/>
    <mergeCell ref="K77:L81"/>
    <mergeCell ref="M77:M81"/>
    <mergeCell ref="N77:N81"/>
    <mergeCell ref="O77:O81"/>
    <mergeCell ref="I80:I81"/>
    <mergeCell ref="B77:B81"/>
    <mergeCell ref="C77:D81"/>
    <mergeCell ref="E77:E81"/>
    <mergeCell ref="F77:F81"/>
    <mergeCell ref="G77:G81"/>
    <mergeCell ref="I77:I79"/>
    <mergeCell ref="M73:M75"/>
    <mergeCell ref="N73:N75"/>
    <mergeCell ref="O73:O75"/>
    <mergeCell ref="I74:I75"/>
    <mergeCell ref="C76:D76"/>
    <mergeCell ref="K76:L76"/>
    <mergeCell ref="C72:D72"/>
    <mergeCell ref="K72:L72"/>
    <mergeCell ref="B73:B75"/>
    <mergeCell ref="C73:D75"/>
    <mergeCell ref="E73:E75"/>
    <mergeCell ref="F73:F75"/>
    <mergeCell ref="G73:G75"/>
    <mergeCell ref="H73:H75"/>
    <mergeCell ref="J73:J75"/>
    <mergeCell ref="K73:L75"/>
    <mergeCell ref="C68:D68"/>
    <mergeCell ref="K68:L68"/>
    <mergeCell ref="C69:O69"/>
    <mergeCell ref="C70:D70"/>
    <mergeCell ref="K70:L70"/>
    <mergeCell ref="C71:D71"/>
    <mergeCell ref="K71:L71"/>
    <mergeCell ref="J64:J66"/>
    <mergeCell ref="K64:L66"/>
    <mergeCell ref="M64:M66"/>
    <mergeCell ref="N64:N66"/>
    <mergeCell ref="O64:O66"/>
    <mergeCell ref="I65:I66"/>
    <mergeCell ref="C67:D67"/>
    <mergeCell ref="K67:L67"/>
    <mergeCell ref="F60:F61"/>
    <mergeCell ref="K55:L63"/>
    <mergeCell ref="M55:M63"/>
    <mergeCell ref="B64:B66"/>
    <mergeCell ref="C64:D66"/>
    <mergeCell ref="E64:E66"/>
    <mergeCell ref="F64:F66"/>
    <mergeCell ref="G64:G66"/>
    <mergeCell ref="H64:H66"/>
    <mergeCell ref="B62:B63"/>
    <mergeCell ref="D62:D63"/>
    <mergeCell ref="E62:E63"/>
    <mergeCell ref="H62:H63"/>
    <mergeCell ref="O55:O63"/>
    <mergeCell ref="F56:F57"/>
    <mergeCell ref="I56:I57"/>
    <mergeCell ref="N56:N57"/>
    <mergeCell ref="N58:N61"/>
    <mergeCell ref="C53:D53"/>
    <mergeCell ref="K53:L53"/>
    <mergeCell ref="C54:O54"/>
    <mergeCell ref="B55:B57"/>
    <mergeCell ref="C55:C63"/>
    <mergeCell ref="D55:D57"/>
    <mergeCell ref="E55:E57"/>
    <mergeCell ref="G55:G63"/>
    <mergeCell ref="H55:H57"/>
    <mergeCell ref="J55:J57"/>
    <mergeCell ref="J62:J63"/>
    <mergeCell ref="N62:N63"/>
    <mergeCell ref="B58:B61"/>
    <mergeCell ref="D58:D61"/>
    <mergeCell ref="E58:E61"/>
    <mergeCell ref="F58:F59"/>
    <mergeCell ref="H58:H61"/>
    <mergeCell ref="J58:J61"/>
    <mergeCell ref="I59:I61"/>
    <mergeCell ref="B49:B50"/>
    <mergeCell ref="C49:D50"/>
    <mergeCell ref="K49:L49"/>
    <mergeCell ref="K50:L50"/>
    <mergeCell ref="C51:O51"/>
    <mergeCell ref="C52:D52"/>
    <mergeCell ref="K52:L52"/>
    <mergeCell ref="C46:D46"/>
    <mergeCell ref="K46:L46"/>
    <mergeCell ref="C47:D47"/>
    <mergeCell ref="K47:L47"/>
    <mergeCell ref="C48:D48"/>
    <mergeCell ref="K48:L48"/>
    <mergeCell ref="C41:O41"/>
    <mergeCell ref="C42:D42"/>
    <mergeCell ref="K42:L42"/>
    <mergeCell ref="C43:D43"/>
    <mergeCell ref="K43:L43"/>
    <mergeCell ref="B44:B45"/>
    <mergeCell ref="C44:D45"/>
    <mergeCell ref="F44:F45"/>
    <mergeCell ref="K44:L44"/>
    <mergeCell ref="K45:L45"/>
    <mergeCell ref="C39:D39"/>
    <mergeCell ref="K39:L39"/>
    <mergeCell ref="C40:D40"/>
    <mergeCell ref="K40:L40"/>
    <mergeCell ref="C33:O33"/>
    <mergeCell ref="C34:D34"/>
    <mergeCell ref="K34:L34"/>
    <mergeCell ref="C36:D36"/>
    <mergeCell ref="K36:L36"/>
    <mergeCell ref="C37:O37"/>
    <mergeCell ref="C35:D35"/>
    <mergeCell ref="K35:L35"/>
    <mergeCell ref="M31:M32"/>
    <mergeCell ref="N31:N32"/>
    <mergeCell ref="O31:O32"/>
    <mergeCell ref="K32:L32"/>
    <mergeCell ref="C29:D29"/>
    <mergeCell ref="K29:L29"/>
    <mergeCell ref="K30:L30"/>
    <mergeCell ref="C38:D38"/>
    <mergeCell ref="K38:L38"/>
    <mergeCell ref="B31:B32"/>
    <mergeCell ref="C31:D32"/>
    <mergeCell ref="E31:E32"/>
    <mergeCell ref="F31:F32"/>
    <mergeCell ref="G31:G32"/>
    <mergeCell ref="H31:H32"/>
    <mergeCell ref="I31:I32"/>
    <mergeCell ref="C26:D26"/>
    <mergeCell ref="K26:L26"/>
    <mergeCell ref="C27:D27"/>
    <mergeCell ref="K27:L27"/>
    <mergeCell ref="C28:D28"/>
    <mergeCell ref="K28:L28"/>
    <mergeCell ref="J31:J32"/>
    <mergeCell ref="K31:L31"/>
    <mergeCell ref="J18:J24"/>
    <mergeCell ref="K18:L24"/>
    <mergeCell ref="M18:M24"/>
    <mergeCell ref="N18:N24"/>
    <mergeCell ref="O18:O24"/>
    <mergeCell ref="C25:O25"/>
    <mergeCell ref="B18:B24"/>
    <mergeCell ref="C18:D24"/>
    <mergeCell ref="E18:E24"/>
    <mergeCell ref="F18:F24"/>
    <mergeCell ref="G18:G24"/>
    <mergeCell ref="I18:I24"/>
    <mergeCell ref="C15:D15"/>
    <mergeCell ref="K15:L15"/>
    <mergeCell ref="C16:D16"/>
    <mergeCell ref="K16:L16"/>
    <mergeCell ref="C17:D17"/>
    <mergeCell ref="K17:L17"/>
    <mergeCell ref="H13:H14"/>
    <mergeCell ref="I13:I14"/>
    <mergeCell ref="J13:J14"/>
    <mergeCell ref="K13:L14"/>
    <mergeCell ref="M13:M14"/>
    <mergeCell ref="N13:N14"/>
    <mergeCell ref="B13:B14"/>
    <mergeCell ref="C13:C14"/>
    <mergeCell ref="D13:D14"/>
    <mergeCell ref="E13:E14"/>
    <mergeCell ref="F13:F14"/>
    <mergeCell ref="G13:G14"/>
    <mergeCell ref="C9:O9"/>
    <mergeCell ref="C10:D10"/>
    <mergeCell ref="K10:L10"/>
    <mergeCell ref="C11:D11"/>
    <mergeCell ref="K11:L11"/>
    <mergeCell ref="C12:D12"/>
    <mergeCell ref="K12:L12"/>
    <mergeCell ref="N6:N8"/>
    <mergeCell ref="O6:O7"/>
    <mergeCell ref="I7:L7"/>
    <mergeCell ref="M7:M8"/>
    <mergeCell ref="K8:L8"/>
    <mergeCell ref="B6:B8"/>
    <mergeCell ref="C6:D8"/>
    <mergeCell ref="E6:E8"/>
    <mergeCell ref="F6:F8"/>
    <mergeCell ref="G6:G8"/>
    <mergeCell ref="H6:H8"/>
    <mergeCell ref="B1:C5"/>
    <mergeCell ref="D1:H1"/>
    <mergeCell ref="I1:J5"/>
    <mergeCell ref="L1:M1"/>
    <mergeCell ref="E2:G2"/>
    <mergeCell ref="E3:G3"/>
    <mergeCell ref="D4:H4"/>
    <mergeCell ref="D5:H5"/>
    <mergeCell ref="I6:L6"/>
  </mergeCells>
  <conditionalFormatting sqref="C15:C18">
    <cfRule type="cellIs" dxfId="138" priority="43" stopIfTrue="1" operator="equal">
      <formula>"H"</formula>
    </cfRule>
  </conditionalFormatting>
  <conditionalFormatting sqref="C31 K32:L32">
    <cfRule type="cellIs" dxfId="137" priority="51" stopIfTrue="1" operator="equal">
      <formula>"H"</formula>
    </cfRule>
  </conditionalFormatting>
  <conditionalFormatting sqref="C36:C37">
    <cfRule type="cellIs" dxfId="136" priority="30" stopIfTrue="1" operator="equal">
      <formula>"H"</formula>
    </cfRule>
  </conditionalFormatting>
  <conditionalFormatting sqref="C70:C71">
    <cfRule type="cellIs" dxfId="135" priority="13" stopIfTrue="1" operator="equal">
      <formula>"H"</formula>
    </cfRule>
  </conditionalFormatting>
  <conditionalFormatting sqref="C73">
    <cfRule type="cellIs" dxfId="134" priority="6" stopIfTrue="1" operator="equal">
      <formula>"H"</formula>
    </cfRule>
  </conditionalFormatting>
  <conditionalFormatting sqref="C38:H38">
    <cfRule type="cellIs" dxfId="133" priority="31" stopIfTrue="1" operator="equal">
      <formula>"H"</formula>
    </cfRule>
  </conditionalFormatting>
  <conditionalFormatting sqref="C109:K113">
    <cfRule type="cellIs" dxfId="132" priority="18" stopIfTrue="1" operator="equal">
      <formula>"H"</formula>
    </cfRule>
  </conditionalFormatting>
  <conditionalFormatting sqref="C33:O33">
    <cfRule type="cellIs" dxfId="131" priority="69" stopIfTrue="1" operator="equal">
      <formula>"H"</formula>
    </cfRule>
  </conditionalFormatting>
  <conditionalFormatting sqref="C51:O51">
    <cfRule type="cellIs" dxfId="130" priority="61" stopIfTrue="1" operator="equal">
      <formula>"H"</formula>
    </cfRule>
  </conditionalFormatting>
  <conditionalFormatting sqref="C54:O55">
    <cfRule type="cellIs" dxfId="129" priority="68" stopIfTrue="1" operator="equal">
      <formula>"H"</formula>
    </cfRule>
  </conditionalFormatting>
  <conditionalFormatting sqref="C69:O69 C72:H72">
    <cfRule type="cellIs" dxfId="128" priority="67" stopIfTrue="1" operator="equal">
      <formula>"H"</formula>
    </cfRule>
  </conditionalFormatting>
  <conditionalFormatting sqref="C94:O94">
    <cfRule type="cellIs" dxfId="127" priority="60" stopIfTrue="1" operator="equal">
      <formula>"H"</formula>
    </cfRule>
  </conditionalFormatting>
  <conditionalFormatting sqref="C100:O100">
    <cfRule type="cellIs" dxfId="126" priority="65" stopIfTrue="1" operator="equal">
      <formula>"H"</formula>
    </cfRule>
  </conditionalFormatting>
  <conditionalFormatting sqref="C106:O106">
    <cfRule type="cellIs" dxfId="125" priority="64" stopIfTrue="1" operator="equal">
      <formula>"H"</formula>
    </cfRule>
  </conditionalFormatting>
  <conditionalFormatting sqref="C116:O116">
    <cfRule type="cellIs" dxfId="124" priority="63" stopIfTrue="1" operator="equal">
      <formula>"H"</formula>
    </cfRule>
  </conditionalFormatting>
  <conditionalFormatting sqref="C25:IY30">
    <cfRule type="cellIs" dxfId="123" priority="70" stopIfTrue="1" operator="equal">
      <formula>"H"</formula>
    </cfRule>
  </conditionalFormatting>
  <conditionalFormatting sqref="C9:XFD12">
    <cfRule type="cellIs" dxfId="122" priority="81" stopIfTrue="1" operator="equal">
      <formula>"H"</formula>
    </cfRule>
  </conditionalFormatting>
  <conditionalFormatting sqref="D56:E57">
    <cfRule type="cellIs" dxfId="121" priority="80" stopIfTrue="1" operator="equal">
      <formula>"H"</formula>
    </cfRule>
  </conditionalFormatting>
  <conditionalFormatting sqref="D1:L1 O1:IY1 D2:E3 I2:K3 P2:IY4 D4:K4 D5:IY5 C6:IY6 C7:M7 P7:IY8 C8:L8 C12:O12 C13:K13 M13:IY13 O14:IY14 P31:IY33 C34:K35 P37:IY37 P41:IY54 P55:XFD58 G57:M57 O57 D58:F58 H58:J62 D59:E59 P59:IY63 D60:F60 D61:E62 I63 C64 E65:E66 I65:M66 O65:IY66 C77 E77:O77 E78:M81 C82 E82:K82 M82:O82 E83:G83 I83:J83 M83 E84:J85 C86 N86:O86 C88 E88:H88 J88:K88 M88 I88:I89 E89:G90 J89:J90 C91 E91:K91 E92 I92 E94:E95 C95 I95:K95 C101 E101:K101 E102 I102 C103 E103:K103 E104 I104 C105 E105:K105 C107:K107 C108:J108 C114:J115 C117:C119 E117:K119 M117:O119 C120:O120 C121:E121 G121:O121 C122:G125 I122:O125 C126:O65550">
    <cfRule type="cellIs" dxfId="120" priority="96" stopIfTrue="1" operator="equal">
      <formula>"H"</formula>
    </cfRule>
  </conditionalFormatting>
  <conditionalFormatting sqref="E73:E75">
    <cfRule type="cellIs" dxfId="119" priority="2" stopIfTrue="1" operator="equal">
      <formula>"H"</formula>
    </cfRule>
  </conditionalFormatting>
  <conditionalFormatting sqref="E86:F87">
    <cfRule type="cellIs" dxfId="118" priority="71" stopIfTrue="1" operator="equal">
      <formula>"H"</formula>
    </cfRule>
  </conditionalFormatting>
  <conditionalFormatting sqref="E15:G18">
    <cfRule type="cellIs" dxfId="117" priority="29" stopIfTrue="1" operator="equal">
      <formula>"H"</formula>
    </cfRule>
  </conditionalFormatting>
  <conditionalFormatting sqref="E36:K36">
    <cfRule type="cellIs" dxfId="116" priority="37" stopIfTrue="1" operator="equal">
      <formula>"H"</formula>
    </cfRule>
  </conditionalFormatting>
  <conditionalFormatting sqref="E67:K68">
    <cfRule type="cellIs" dxfId="115" priority="5" stopIfTrue="1" operator="equal">
      <formula>"H"</formula>
    </cfRule>
  </conditionalFormatting>
  <conditionalFormatting sqref="E70:K72">
    <cfRule type="cellIs" dxfId="114" priority="10" stopIfTrue="1" operator="equal">
      <formula>"H"</formula>
    </cfRule>
  </conditionalFormatting>
  <conditionalFormatting sqref="E93:M93">
    <cfRule type="cellIs" dxfId="113" priority="16" stopIfTrue="1" operator="equal">
      <formula>"H"</formula>
    </cfRule>
  </conditionalFormatting>
  <conditionalFormatting sqref="E31:O31">
    <cfRule type="cellIs" dxfId="112" priority="47" stopIfTrue="1" operator="equal">
      <formula>"H"</formula>
    </cfRule>
  </conditionalFormatting>
  <conditionalFormatting sqref="E64:XFD64">
    <cfRule type="cellIs" dxfId="111" priority="94" stopIfTrue="1" operator="equal">
      <formula>"H"</formula>
    </cfRule>
  </conditionalFormatting>
  <conditionalFormatting sqref="F73:N73 F74:M75 E76:M76">
    <cfRule type="cellIs" dxfId="110" priority="7" stopIfTrue="1" operator="equal">
      <formula>"H"</formula>
    </cfRule>
  </conditionalFormatting>
  <conditionalFormatting sqref="F56:O56">
    <cfRule type="cellIs" dxfId="109" priority="59" stopIfTrue="1" operator="equal">
      <formula>"H"</formula>
    </cfRule>
  </conditionalFormatting>
  <conditionalFormatting sqref="G86:K86 G87:J87">
    <cfRule type="cellIs" dxfId="108" priority="72" stopIfTrue="1" operator="equal">
      <formula>"H"</formula>
    </cfRule>
  </conditionalFormatting>
  <conditionalFormatting sqref="H15:H24 M17:O18">
    <cfRule type="cellIs" dxfId="107" priority="44" stopIfTrue="1" operator="equal">
      <formula>"H"</formula>
    </cfRule>
  </conditionalFormatting>
  <conditionalFormatting sqref="I53">
    <cfRule type="cellIs" dxfId="106" priority="25" stopIfTrue="1" operator="equal">
      <formula>"H"</formula>
    </cfRule>
  </conditionalFormatting>
  <conditionalFormatting sqref="I15:K18">
    <cfRule type="cellIs" dxfId="105" priority="27" stopIfTrue="1" operator="equal">
      <formula>"H"</formula>
    </cfRule>
  </conditionalFormatting>
  <conditionalFormatting sqref="I52:O52">
    <cfRule type="cellIs" dxfId="104" priority="45" stopIfTrue="1" operator="equal">
      <formula>"H"</formula>
    </cfRule>
  </conditionalFormatting>
  <conditionalFormatting sqref="J38">
    <cfRule type="cellIs" dxfId="103" priority="33" stopIfTrue="1" operator="equal">
      <formula>"H"</formula>
    </cfRule>
  </conditionalFormatting>
  <conditionalFormatting sqref="L2:O2 L3:L4 N3:O4">
    <cfRule type="cellIs" dxfId="102" priority="1" stopIfTrue="1" operator="equal">
      <formula>"H"</formula>
    </cfRule>
  </conditionalFormatting>
  <conditionalFormatting sqref="M53">
    <cfRule type="cellIs" dxfId="101" priority="26" stopIfTrue="1" operator="equal">
      <formula>"H"</formula>
    </cfRule>
  </conditionalFormatting>
  <conditionalFormatting sqref="M67:O68">
    <cfRule type="cellIs" dxfId="100" priority="8" stopIfTrue="1" operator="equal">
      <formula>"H"</formula>
    </cfRule>
  </conditionalFormatting>
  <conditionalFormatting sqref="M70:O72">
    <cfRule type="cellIs" dxfId="99" priority="11" stopIfTrue="1" operator="equal">
      <formula>"H"</formula>
    </cfRule>
  </conditionalFormatting>
  <conditionalFormatting sqref="M34:IY36">
    <cfRule type="cellIs" dxfId="98" priority="36" stopIfTrue="1" operator="equal">
      <formula>"H"</formula>
    </cfRule>
  </conditionalFormatting>
  <conditionalFormatting sqref="M15:XFD16 P17:XFD24">
    <cfRule type="cellIs" dxfId="97" priority="58" stopIfTrue="1" operator="equal">
      <formula>"H"</formula>
    </cfRule>
  </conditionalFormatting>
  <conditionalFormatting sqref="N38:IY40 E39:K40 C39:C41">
    <cfRule type="cellIs" dxfId="96" priority="20" stopIfTrue="1" operator="equal">
      <formula>"H"</formula>
    </cfRule>
  </conditionalFormatting>
  <conditionalFormatting sqref="O8">
    <cfRule type="cellIs" dxfId="95" priority="35" stopIfTrue="1" operator="equal">
      <formula>"H"</formula>
    </cfRule>
  </conditionalFormatting>
  <conditionalFormatting sqref="O42:O50">
    <cfRule type="cellIs" dxfId="94" priority="4" stopIfTrue="1" operator="equal">
      <formula>"H"</formula>
    </cfRule>
  </conditionalFormatting>
  <conditionalFormatting sqref="P67:IY1048576">
    <cfRule type="cellIs" dxfId="93" priority="9"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72" fitToHeight="9" orientation="landscape" r:id="rId1"/>
  <headerFooter>
    <oddFooter>Page &amp;P of &amp;N</oddFooter>
  </headerFooter>
  <rowBreaks count="5" manualBreakCount="5">
    <brk id="24" min="1" max="14" man="1"/>
    <brk id="53" min="1" max="14" man="1"/>
    <brk id="68" min="1" max="14" man="1"/>
    <brk id="87" min="1" max="14" man="1"/>
    <brk id="105" min="1" max="1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162F1F0-038D-4E9F-AD25-AA0AF29BCF41}">
          <x14:formula1>
            <xm:f>OL!$D$2:$D$7</xm:f>
          </x14:formula1>
          <xm:sqref>E2:G2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89F47-3091-403C-B738-66E06329A441}">
  <sheetPr>
    <pageSetUpPr fitToPage="1"/>
  </sheetPr>
  <dimension ref="B1:S183"/>
  <sheetViews>
    <sheetView view="pageBreakPreview" zoomScaleNormal="85" zoomScaleSheetLayoutView="100" zoomScalePageLayoutView="75" workbookViewId="0">
      <pane xSplit="2" ySplit="8" topLeftCell="C9" activePane="bottomRight" state="frozen"/>
      <selection pane="topRight" activeCell="B1" sqref="B1"/>
      <selection pane="bottomLeft" activeCell="A9" sqref="A9"/>
      <selection pane="bottomRight" activeCell="N1" activeCellId="2" sqref="A1:A1048576 J1:J1048576 N1:N1048576"/>
    </sheetView>
  </sheetViews>
  <sheetFormatPr defaultRowHeight="0" customHeight="1" zeroHeight="1" x14ac:dyDescent="0.25"/>
  <cols>
    <col min="1" max="1" width="0" hidden="1" customWidth="1"/>
    <col min="2" max="2" width="10.140625" style="7" customWidth="1"/>
    <col min="3" max="3" width="30.7109375" customWidth="1"/>
    <col min="4" max="4" width="14.28515625" customWidth="1"/>
    <col min="5" max="5" width="16.140625" customWidth="1"/>
    <col min="6" max="6" width="18.5703125" style="6" customWidth="1"/>
    <col min="7" max="7" width="23.28515625" style="6" customWidth="1"/>
    <col min="8" max="8" width="43" style="6" customWidth="1"/>
    <col min="9" max="9" width="12" customWidth="1"/>
    <col min="10" max="10" width="15.5703125" hidden="1" customWidth="1"/>
    <col min="11" max="11" width="10.5703125" customWidth="1"/>
    <col min="12" max="12" width="25" customWidth="1"/>
    <col min="13" max="13" width="17.28515625" customWidth="1"/>
    <col min="14" max="14" width="17.28515625" hidden="1" customWidth="1"/>
    <col min="15" max="15" width="22" customWidth="1"/>
    <col min="16" max="256" width="9.140625" customWidth="1"/>
    <col min="257" max="257" width="9.5703125" customWidth="1"/>
    <col min="258" max="259" width="17" customWidth="1"/>
  </cols>
  <sheetData>
    <row r="1" spans="2:15" ht="33" customHeight="1" x14ac:dyDescent="0.25">
      <c r="B1" s="178"/>
      <c r="C1" s="179"/>
      <c r="D1" s="184" t="s">
        <v>342</v>
      </c>
      <c r="E1" s="185"/>
      <c r="F1" s="185"/>
      <c r="G1" s="185"/>
      <c r="H1" s="186"/>
      <c r="I1" s="187"/>
      <c r="J1" s="188"/>
      <c r="K1" s="63" t="s">
        <v>142</v>
      </c>
      <c r="L1" s="193" t="s">
        <v>358</v>
      </c>
      <c r="M1" s="193"/>
      <c r="N1" s="109"/>
      <c r="O1" s="9"/>
    </row>
    <row r="2" spans="2:15" ht="33" customHeight="1" x14ac:dyDescent="0.25">
      <c r="B2" s="180"/>
      <c r="C2" s="181"/>
      <c r="D2" s="79" t="s">
        <v>211</v>
      </c>
      <c r="E2" s="194" t="s">
        <v>418</v>
      </c>
      <c r="F2" s="194"/>
      <c r="G2" s="194"/>
      <c r="H2" s="80"/>
      <c r="I2" s="189"/>
      <c r="J2" s="190"/>
      <c r="K2" s="62" t="s">
        <v>143</v>
      </c>
      <c r="L2" s="117">
        <v>0.04</v>
      </c>
      <c r="M2" s="10"/>
      <c r="N2" s="10" t="s">
        <v>144</v>
      </c>
      <c r="O2" s="156">
        <v>7</v>
      </c>
    </row>
    <row r="3" spans="2:15" ht="18" customHeight="1" x14ac:dyDescent="0.25">
      <c r="B3" s="180"/>
      <c r="C3" s="181"/>
      <c r="D3" s="79" t="s">
        <v>212</v>
      </c>
      <c r="E3" s="194" t="str">
        <f>VLOOKUP(E2,OL!A1:X7,24,FALSE)</f>
        <v>SH5 005-0111 6996 7671</v>
      </c>
      <c r="F3" s="194"/>
      <c r="G3" s="194"/>
      <c r="H3" s="80"/>
      <c r="I3" s="189"/>
      <c r="J3" s="190"/>
      <c r="K3" s="62" t="s">
        <v>0</v>
      </c>
      <c r="L3" s="64" t="s">
        <v>370</v>
      </c>
      <c r="N3" s="10" t="s">
        <v>1</v>
      </c>
      <c r="O3" s="81">
        <v>45191</v>
      </c>
    </row>
    <row r="4" spans="2:15" ht="18" customHeight="1" x14ac:dyDescent="0.25">
      <c r="B4" s="180"/>
      <c r="C4" s="181"/>
      <c r="D4" s="195"/>
      <c r="E4" s="196"/>
      <c r="F4" s="196"/>
      <c r="G4" s="196"/>
      <c r="H4" s="197"/>
      <c r="I4" s="189"/>
      <c r="J4" s="190"/>
      <c r="K4" s="62" t="s">
        <v>2</v>
      </c>
      <c r="L4" s="64" t="s">
        <v>408</v>
      </c>
      <c r="N4" s="10" t="s">
        <v>3</v>
      </c>
      <c r="O4" s="81">
        <v>45191</v>
      </c>
    </row>
    <row r="5" spans="2:15" ht="9" customHeight="1" thickBot="1" x14ac:dyDescent="0.3">
      <c r="B5" s="182"/>
      <c r="C5" s="183"/>
      <c r="D5" s="198"/>
      <c r="E5" s="199"/>
      <c r="F5" s="199"/>
      <c r="G5" s="199"/>
      <c r="H5" s="200"/>
      <c r="I5" s="191"/>
      <c r="J5" s="192"/>
      <c r="K5" s="15"/>
      <c r="L5" s="11"/>
      <c r="M5" s="11"/>
      <c r="N5" s="11"/>
      <c r="O5" s="12"/>
    </row>
    <row r="6" spans="2:15" ht="31.5" customHeight="1" x14ac:dyDescent="0.25">
      <c r="B6" s="201" t="s">
        <v>135</v>
      </c>
      <c r="C6" s="201" t="s">
        <v>4</v>
      </c>
      <c r="D6" s="203"/>
      <c r="E6" s="207" t="s">
        <v>5</v>
      </c>
      <c r="F6" s="207" t="s">
        <v>6</v>
      </c>
      <c r="G6" s="207" t="s">
        <v>117</v>
      </c>
      <c r="H6" s="207" t="s">
        <v>7</v>
      </c>
      <c r="I6" s="201" t="s">
        <v>8</v>
      </c>
      <c r="J6" s="202"/>
      <c r="K6" s="202"/>
      <c r="L6" s="203"/>
      <c r="M6" s="38" t="s">
        <v>136</v>
      </c>
      <c r="N6" s="204" t="s">
        <v>272</v>
      </c>
      <c r="O6" s="207" t="s">
        <v>137</v>
      </c>
    </row>
    <row r="7" spans="2:15" ht="19.5" customHeight="1" thickBot="1" x14ac:dyDescent="0.3">
      <c r="B7" s="214"/>
      <c r="C7" s="214"/>
      <c r="D7" s="216"/>
      <c r="E7" s="208"/>
      <c r="F7" s="208"/>
      <c r="G7" s="208"/>
      <c r="H7" s="208"/>
      <c r="I7" s="209" t="s">
        <v>9</v>
      </c>
      <c r="J7" s="210"/>
      <c r="K7" s="210"/>
      <c r="L7" s="211"/>
      <c r="M7" s="205" t="s">
        <v>10</v>
      </c>
      <c r="N7" s="205"/>
      <c r="O7" s="208"/>
    </row>
    <row r="8" spans="2:15" ht="24.75" customHeight="1" thickBot="1" x14ac:dyDescent="0.3">
      <c r="B8" s="215"/>
      <c r="C8" s="215"/>
      <c r="D8" s="217"/>
      <c r="E8" s="218"/>
      <c r="F8" s="218"/>
      <c r="G8" s="218"/>
      <c r="H8" s="218"/>
      <c r="I8" s="3" t="s">
        <v>12</v>
      </c>
      <c r="J8" s="4" t="s">
        <v>261</v>
      </c>
      <c r="K8" s="212" t="s">
        <v>13</v>
      </c>
      <c r="L8" s="213"/>
      <c r="M8" s="206"/>
      <c r="N8" s="206"/>
      <c r="O8" s="107" t="s">
        <v>11</v>
      </c>
    </row>
    <row r="9" spans="2:15" s="69" customFormat="1" ht="18" customHeight="1" thickBot="1" x14ac:dyDescent="0.3">
      <c r="B9" s="41">
        <v>1</v>
      </c>
      <c r="C9" s="225" t="s">
        <v>14</v>
      </c>
      <c r="D9" s="226"/>
      <c r="E9" s="226"/>
      <c r="F9" s="226"/>
      <c r="G9" s="226"/>
      <c r="H9" s="226"/>
      <c r="I9" s="226"/>
      <c r="J9" s="226"/>
      <c r="K9" s="226"/>
      <c r="L9" s="226"/>
      <c r="M9" s="226"/>
      <c r="N9" s="226"/>
      <c r="O9" s="227"/>
    </row>
    <row r="10" spans="2:15" ht="75.75" thickBot="1" x14ac:dyDescent="0.3">
      <c r="B10" s="27">
        <f>B9+0.1</f>
        <v>1.1000000000000001</v>
      </c>
      <c r="C10" s="228" t="s">
        <v>15</v>
      </c>
      <c r="D10" s="229"/>
      <c r="E10" s="16" t="s">
        <v>16</v>
      </c>
      <c r="F10" s="39" t="s">
        <v>17</v>
      </c>
      <c r="G10" s="17" t="s">
        <v>18</v>
      </c>
      <c r="H10" s="39" t="s">
        <v>139</v>
      </c>
      <c r="I10" s="40" t="s">
        <v>19</v>
      </c>
      <c r="J10" s="18"/>
      <c r="K10" s="230"/>
      <c r="L10" s="231"/>
      <c r="M10" s="39" t="s">
        <v>138</v>
      </c>
      <c r="N10" s="19"/>
      <c r="O10" s="19"/>
    </row>
    <row r="11" spans="2:15" ht="75" customHeight="1" thickBot="1" x14ac:dyDescent="0.3">
      <c r="B11" s="27">
        <f t="shared" ref="B11:B24" si="0">B10+0.1</f>
        <v>1.2000000000000002</v>
      </c>
      <c r="C11" s="228" t="s">
        <v>20</v>
      </c>
      <c r="D11" s="229"/>
      <c r="E11" s="16" t="s">
        <v>16</v>
      </c>
      <c r="F11" s="39" t="s">
        <v>21</v>
      </c>
      <c r="G11" s="17" t="s">
        <v>246</v>
      </c>
      <c r="H11" s="39" t="s">
        <v>145</v>
      </c>
      <c r="I11" s="20" t="s">
        <v>22</v>
      </c>
      <c r="J11" s="18"/>
      <c r="K11" s="232" t="s">
        <v>263</v>
      </c>
      <c r="L11" s="233"/>
      <c r="M11" s="39" t="s">
        <v>138</v>
      </c>
      <c r="N11" s="19"/>
      <c r="O11" s="61" t="s">
        <v>200</v>
      </c>
    </row>
    <row r="12" spans="2:15" ht="75" customHeight="1" thickBot="1" x14ac:dyDescent="0.3">
      <c r="B12" s="27">
        <f t="shared" si="0"/>
        <v>1.3000000000000003</v>
      </c>
      <c r="C12" s="234" t="s">
        <v>140</v>
      </c>
      <c r="D12" s="235"/>
      <c r="E12" s="17" t="s">
        <v>30</v>
      </c>
      <c r="F12" s="48"/>
      <c r="G12" s="48" t="s">
        <v>18</v>
      </c>
      <c r="H12" s="48" t="s">
        <v>34</v>
      </c>
      <c r="I12" s="23" t="s">
        <v>22</v>
      </c>
      <c r="J12" s="50"/>
      <c r="K12" s="232" t="s">
        <v>125</v>
      </c>
      <c r="L12" s="233"/>
      <c r="M12" s="48" t="s">
        <v>383</v>
      </c>
      <c r="N12" s="48"/>
      <c r="O12" s="43" t="s">
        <v>201</v>
      </c>
    </row>
    <row r="13" spans="2:15" ht="41.25" customHeight="1" thickBot="1" x14ac:dyDescent="0.3">
      <c r="B13" s="221">
        <f t="shared" si="0"/>
        <v>1.4000000000000004</v>
      </c>
      <c r="C13" s="223" t="s">
        <v>39</v>
      </c>
      <c r="D13" s="221" t="s">
        <v>40</v>
      </c>
      <c r="E13" s="204" t="s">
        <v>41</v>
      </c>
      <c r="F13" s="204" t="s">
        <v>42</v>
      </c>
      <c r="G13" s="204" t="s">
        <v>18</v>
      </c>
      <c r="H13" s="204" t="s">
        <v>213</v>
      </c>
      <c r="I13" s="221" t="s">
        <v>22</v>
      </c>
      <c r="J13" s="204"/>
      <c r="K13" s="236" t="s">
        <v>43</v>
      </c>
      <c r="L13" s="237"/>
      <c r="M13" s="219" t="s">
        <v>394</v>
      </c>
      <c r="N13" s="204"/>
      <c r="O13" s="105" t="s">
        <v>247</v>
      </c>
    </row>
    <row r="14" spans="2:15" ht="41.25" customHeight="1" thickBot="1" x14ac:dyDescent="0.3">
      <c r="B14" s="222">
        <f t="shared" si="0"/>
        <v>1.5000000000000004</v>
      </c>
      <c r="C14" s="224"/>
      <c r="D14" s="222"/>
      <c r="E14" s="206"/>
      <c r="F14" s="206"/>
      <c r="G14" s="206"/>
      <c r="H14" s="206"/>
      <c r="I14" s="222"/>
      <c r="J14" s="206"/>
      <c r="K14" s="238"/>
      <c r="L14" s="239"/>
      <c r="M14" s="220"/>
      <c r="N14" s="206"/>
      <c r="O14" s="111" t="s">
        <v>271</v>
      </c>
    </row>
    <row r="15" spans="2:15" ht="76.5" customHeight="1" thickBot="1" x14ac:dyDescent="0.3">
      <c r="B15" s="27">
        <f>B13+0.1</f>
        <v>1.5000000000000004</v>
      </c>
      <c r="C15" s="228" t="s">
        <v>133</v>
      </c>
      <c r="D15" s="229"/>
      <c r="E15" s="16" t="s">
        <v>16</v>
      </c>
      <c r="F15" s="39" t="s">
        <v>141</v>
      </c>
      <c r="G15" s="17" t="s">
        <v>18</v>
      </c>
      <c r="H15" s="39" t="s">
        <v>146</v>
      </c>
      <c r="I15" s="20" t="s">
        <v>22</v>
      </c>
      <c r="J15" s="18"/>
      <c r="K15" s="232" t="s">
        <v>202</v>
      </c>
      <c r="L15" s="233"/>
      <c r="M15" s="39" t="s">
        <v>134</v>
      </c>
      <c r="N15" s="19"/>
      <c r="O15" s="61" t="s">
        <v>262</v>
      </c>
    </row>
    <row r="16" spans="2:15" ht="74.25" customHeight="1" thickBot="1" x14ac:dyDescent="0.3">
      <c r="B16" s="27">
        <f t="shared" si="0"/>
        <v>1.6000000000000005</v>
      </c>
      <c r="C16" s="228" t="s">
        <v>209</v>
      </c>
      <c r="D16" s="229"/>
      <c r="E16" s="16" t="s">
        <v>16</v>
      </c>
      <c r="F16" s="39" t="s">
        <v>268</v>
      </c>
      <c r="G16" s="17" t="s">
        <v>18</v>
      </c>
      <c r="H16" s="39" t="s">
        <v>269</v>
      </c>
      <c r="I16" s="20" t="s">
        <v>22</v>
      </c>
      <c r="J16" s="18"/>
      <c r="K16" s="232" t="s">
        <v>210</v>
      </c>
      <c r="L16" s="233"/>
      <c r="M16" s="39" t="s">
        <v>270</v>
      </c>
      <c r="N16" s="19"/>
      <c r="O16" s="19"/>
    </row>
    <row r="17" spans="2:15" ht="74.25" customHeight="1" thickBot="1" x14ac:dyDescent="0.3">
      <c r="B17" s="27">
        <f t="shared" si="0"/>
        <v>1.7000000000000006</v>
      </c>
      <c r="C17" s="228" t="s">
        <v>255</v>
      </c>
      <c r="D17" s="229"/>
      <c r="E17" s="16" t="s">
        <v>16</v>
      </c>
      <c r="F17" s="17" t="s">
        <v>256</v>
      </c>
      <c r="G17" s="17" t="s">
        <v>18</v>
      </c>
      <c r="H17" s="39" t="s">
        <v>257</v>
      </c>
      <c r="I17" s="20" t="s">
        <v>22</v>
      </c>
      <c r="J17" s="18"/>
      <c r="K17" s="232" t="s">
        <v>258</v>
      </c>
      <c r="L17" s="233"/>
      <c r="M17" s="39" t="s">
        <v>259</v>
      </c>
      <c r="N17" s="19"/>
      <c r="O17" s="19"/>
    </row>
    <row r="18" spans="2:15" ht="19.5" customHeight="1" thickBot="1" x14ac:dyDescent="0.3">
      <c r="B18" s="221">
        <f t="shared" si="0"/>
        <v>1.8000000000000007</v>
      </c>
      <c r="C18" s="234" t="s">
        <v>273</v>
      </c>
      <c r="D18" s="235"/>
      <c r="E18" s="204"/>
      <c r="F18" s="204" t="s">
        <v>274</v>
      </c>
      <c r="G18" s="204" t="s">
        <v>18</v>
      </c>
      <c r="H18" s="17" t="s">
        <v>317</v>
      </c>
      <c r="I18" s="223" t="s">
        <v>22</v>
      </c>
      <c r="J18" s="240"/>
      <c r="K18" s="236"/>
      <c r="L18" s="237"/>
      <c r="M18" s="219" t="s">
        <v>383</v>
      </c>
      <c r="N18" s="204"/>
      <c r="O18" s="204"/>
    </row>
    <row r="19" spans="2:15" ht="18.75" customHeight="1" thickBot="1" x14ac:dyDescent="0.3">
      <c r="B19" s="246">
        <f t="shared" si="0"/>
        <v>1.9000000000000008</v>
      </c>
      <c r="C19" s="247"/>
      <c r="D19" s="248"/>
      <c r="E19" s="205"/>
      <c r="F19" s="205"/>
      <c r="G19" s="205"/>
      <c r="H19" s="17" t="s">
        <v>308</v>
      </c>
      <c r="I19" s="251"/>
      <c r="J19" s="241"/>
      <c r="K19" s="243"/>
      <c r="L19" s="244"/>
      <c r="M19" s="245"/>
      <c r="N19" s="205"/>
      <c r="O19" s="205"/>
    </row>
    <row r="20" spans="2:15" ht="18.75" customHeight="1" thickBot="1" x14ac:dyDescent="0.3">
      <c r="B20" s="246">
        <f t="shared" si="0"/>
        <v>2.0000000000000009</v>
      </c>
      <c r="C20" s="247"/>
      <c r="D20" s="248"/>
      <c r="E20" s="205"/>
      <c r="F20" s="205"/>
      <c r="G20" s="205"/>
      <c r="H20" s="17" t="s">
        <v>20</v>
      </c>
      <c r="I20" s="251"/>
      <c r="J20" s="241"/>
      <c r="K20" s="243"/>
      <c r="L20" s="244"/>
      <c r="M20" s="245"/>
      <c r="N20" s="205"/>
      <c r="O20" s="205"/>
    </row>
    <row r="21" spans="2:15" ht="30.75" customHeight="1" thickBot="1" x14ac:dyDescent="0.3">
      <c r="B21" s="246">
        <f t="shared" si="0"/>
        <v>2.100000000000001</v>
      </c>
      <c r="C21" s="247"/>
      <c r="D21" s="248"/>
      <c r="E21" s="205"/>
      <c r="F21" s="205"/>
      <c r="G21" s="205"/>
      <c r="H21" s="17" t="s">
        <v>319</v>
      </c>
      <c r="I21" s="251"/>
      <c r="J21" s="241"/>
      <c r="K21" s="243"/>
      <c r="L21" s="244"/>
      <c r="M21" s="245"/>
      <c r="N21" s="205"/>
      <c r="O21" s="205"/>
    </row>
    <row r="22" spans="2:15" ht="18.75" customHeight="1" thickBot="1" x14ac:dyDescent="0.3">
      <c r="B22" s="246">
        <f t="shared" si="0"/>
        <v>2.2000000000000011</v>
      </c>
      <c r="C22" s="247"/>
      <c r="D22" s="248"/>
      <c r="E22" s="205"/>
      <c r="F22" s="205"/>
      <c r="G22" s="205"/>
      <c r="H22" s="17" t="s">
        <v>334</v>
      </c>
      <c r="I22" s="251"/>
      <c r="J22" s="241"/>
      <c r="K22" s="243"/>
      <c r="L22" s="244"/>
      <c r="M22" s="245"/>
      <c r="N22" s="205"/>
      <c r="O22" s="205"/>
    </row>
    <row r="23" spans="2:15" ht="18.75" customHeight="1" thickBot="1" x14ac:dyDescent="0.3">
      <c r="B23" s="246">
        <f t="shared" si="0"/>
        <v>2.3000000000000012</v>
      </c>
      <c r="C23" s="247"/>
      <c r="D23" s="248"/>
      <c r="E23" s="205"/>
      <c r="F23" s="205"/>
      <c r="G23" s="205"/>
      <c r="H23" s="17" t="s">
        <v>318</v>
      </c>
      <c r="I23" s="251"/>
      <c r="J23" s="241"/>
      <c r="K23" s="243"/>
      <c r="L23" s="244"/>
      <c r="M23" s="245"/>
      <c r="N23" s="205"/>
      <c r="O23" s="205"/>
    </row>
    <row r="24" spans="2:15" ht="18.75" customHeight="1" thickBot="1" x14ac:dyDescent="0.3">
      <c r="B24" s="222">
        <f t="shared" si="0"/>
        <v>2.4000000000000012</v>
      </c>
      <c r="C24" s="249"/>
      <c r="D24" s="250"/>
      <c r="E24" s="206"/>
      <c r="F24" s="206"/>
      <c r="G24" s="206"/>
      <c r="H24" s="17" t="s">
        <v>316</v>
      </c>
      <c r="I24" s="224"/>
      <c r="J24" s="242"/>
      <c r="K24" s="238"/>
      <c r="L24" s="239"/>
      <c r="M24" s="220"/>
      <c r="N24" s="206"/>
      <c r="O24" s="206"/>
    </row>
    <row r="25" spans="2:15" s="69" customFormat="1" ht="18" customHeight="1" thickBot="1" x14ac:dyDescent="0.3">
      <c r="B25" s="41">
        <f>$B$9+1</f>
        <v>2</v>
      </c>
      <c r="C25" s="225" t="s">
        <v>163</v>
      </c>
      <c r="D25" s="226"/>
      <c r="E25" s="226"/>
      <c r="F25" s="226"/>
      <c r="G25" s="226"/>
      <c r="H25" s="226"/>
      <c r="I25" s="226"/>
      <c r="J25" s="226"/>
      <c r="K25" s="226"/>
      <c r="L25" s="226"/>
      <c r="M25" s="226"/>
      <c r="N25" s="226"/>
      <c r="O25" s="227"/>
    </row>
    <row r="26" spans="2:15" ht="45" customHeight="1" thickBot="1" x14ac:dyDescent="0.3">
      <c r="B26" s="27">
        <f>$B$25+0.1</f>
        <v>2.1</v>
      </c>
      <c r="C26" s="228" t="s">
        <v>23</v>
      </c>
      <c r="D26" s="229"/>
      <c r="E26" s="16" t="s">
        <v>24</v>
      </c>
      <c r="F26" s="48" t="s">
        <v>249</v>
      </c>
      <c r="G26" s="48" t="s">
        <v>267</v>
      </c>
      <c r="H26" s="48" t="s">
        <v>214</v>
      </c>
      <c r="I26" s="50" t="s">
        <v>19</v>
      </c>
      <c r="K26" s="254" t="s">
        <v>315</v>
      </c>
      <c r="L26" s="231"/>
      <c r="M26" s="48" t="s">
        <v>387</v>
      </c>
      <c r="N26" s="21"/>
      <c r="O26" s="21"/>
    </row>
    <row r="27" spans="2:15" ht="90.75" customHeight="1" thickBot="1" x14ac:dyDescent="0.3">
      <c r="B27" s="27">
        <f>$B26+0.1</f>
        <v>2.2000000000000002</v>
      </c>
      <c r="C27" s="247" t="s">
        <v>437</v>
      </c>
      <c r="D27" s="248"/>
      <c r="E27" s="44" t="s">
        <v>25</v>
      </c>
      <c r="F27" s="44" t="s">
        <v>26</v>
      </c>
      <c r="G27" s="44" t="s">
        <v>18</v>
      </c>
      <c r="H27" s="44" t="s">
        <v>27</v>
      </c>
      <c r="I27" s="22" t="s">
        <v>22</v>
      </c>
      <c r="J27" s="32"/>
      <c r="K27" s="232" t="s">
        <v>28</v>
      </c>
      <c r="L27" s="233"/>
      <c r="M27" s="44" t="s">
        <v>393</v>
      </c>
      <c r="N27" s="44"/>
      <c r="O27" s="32"/>
    </row>
    <row r="28" spans="2:15" ht="67.5" customHeight="1" thickBot="1" x14ac:dyDescent="0.3">
      <c r="B28" s="27">
        <f>$B27+0.1</f>
        <v>2.3000000000000003</v>
      </c>
      <c r="C28" s="234" t="s">
        <v>29</v>
      </c>
      <c r="D28" s="235"/>
      <c r="E28" s="48" t="s">
        <v>30</v>
      </c>
      <c r="F28" s="48" t="s">
        <v>31</v>
      </c>
      <c r="G28" s="48" t="s">
        <v>18</v>
      </c>
      <c r="H28" s="48" t="s">
        <v>32</v>
      </c>
      <c r="I28" s="23" t="s">
        <v>22</v>
      </c>
      <c r="J28" s="50"/>
      <c r="K28" s="232" t="s">
        <v>33</v>
      </c>
      <c r="L28" s="233"/>
      <c r="M28" s="48" t="s">
        <v>392</v>
      </c>
      <c r="N28" s="48"/>
      <c r="O28" s="50"/>
    </row>
    <row r="29" spans="2:15" ht="47.25" customHeight="1" thickBot="1" x14ac:dyDescent="0.3">
      <c r="B29" s="27">
        <f>$B28+0.1</f>
        <v>2.4000000000000004</v>
      </c>
      <c r="C29" s="228" t="s">
        <v>35</v>
      </c>
      <c r="D29" s="229"/>
      <c r="E29" s="44" t="s">
        <v>36</v>
      </c>
      <c r="F29" s="44" t="s">
        <v>31</v>
      </c>
      <c r="G29" s="44" t="s">
        <v>18</v>
      </c>
      <c r="H29" s="44" t="s">
        <v>37</v>
      </c>
      <c r="I29" s="22" t="s">
        <v>22</v>
      </c>
      <c r="J29" s="32"/>
      <c r="K29" s="232" t="s">
        <v>38</v>
      </c>
      <c r="L29" s="233"/>
      <c r="M29" s="48" t="s">
        <v>147</v>
      </c>
      <c r="N29" s="48"/>
      <c r="O29" s="24"/>
    </row>
    <row r="30" spans="2:15" ht="48.6" customHeight="1" thickBot="1" x14ac:dyDescent="0.3">
      <c r="B30" s="27">
        <f>$B29+0.1</f>
        <v>2.5000000000000004</v>
      </c>
      <c r="C30" s="42" t="s">
        <v>39</v>
      </c>
      <c r="D30" s="25" t="s">
        <v>250</v>
      </c>
      <c r="E30" s="39" t="s">
        <v>41</v>
      </c>
      <c r="F30" s="39" t="s">
        <v>44</v>
      </c>
      <c r="G30" s="39" t="s">
        <v>186</v>
      </c>
      <c r="H30" s="39" t="s">
        <v>45</v>
      </c>
      <c r="I30" s="20" t="s">
        <v>22</v>
      </c>
      <c r="J30" s="40"/>
      <c r="K30" s="232" t="s">
        <v>46</v>
      </c>
      <c r="L30" s="233"/>
      <c r="M30" s="39" t="s">
        <v>248</v>
      </c>
      <c r="N30" s="39"/>
      <c r="O30" s="26" t="s">
        <v>264</v>
      </c>
    </row>
    <row r="31" spans="2:15" ht="39.75" customHeight="1" thickBot="1" x14ac:dyDescent="0.3">
      <c r="B31" s="221">
        <f t="shared" ref="B31:B39" si="1">$B30+0.1</f>
        <v>2.6000000000000005</v>
      </c>
      <c r="C31" s="234" t="s">
        <v>215</v>
      </c>
      <c r="D31" s="235"/>
      <c r="E31" s="204" t="s">
        <v>41</v>
      </c>
      <c r="F31" s="204" t="s">
        <v>338</v>
      </c>
      <c r="G31" s="204" t="s">
        <v>18</v>
      </c>
      <c r="H31" s="204" t="s">
        <v>401</v>
      </c>
      <c r="I31" s="252" t="s">
        <v>22</v>
      </c>
      <c r="J31" s="204"/>
      <c r="K31" s="232" t="s">
        <v>402</v>
      </c>
      <c r="L31" s="233"/>
      <c r="M31" s="255" t="s">
        <v>375</v>
      </c>
      <c r="N31" s="204"/>
      <c r="O31" s="257" t="s">
        <v>148</v>
      </c>
    </row>
    <row r="32" spans="2:15" ht="51" customHeight="1" thickBot="1" x14ac:dyDescent="0.3">
      <c r="B32" s="222">
        <f t="shared" si="1"/>
        <v>2.7000000000000006</v>
      </c>
      <c r="C32" s="249"/>
      <c r="D32" s="250"/>
      <c r="E32" s="206"/>
      <c r="F32" s="206"/>
      <c r="G32" s="206"/>
      <c r="H32" s="206"/>
      <c r="I32" s="253"/>
      <c r="J32" s="206"/>
      <c r="K32" s="232" t="s">
        <v>320</v>
      </c>
      <c r="L32" s="233"/>
      <c r="M32" s="256"/>
      <c r="N32" s="206"/>
      <c r="O32" s="258"/>
    </row>
    <row r="33" spans="2:15" s="69" customFormat="1" ht="18" customHeight="1" thickBot="1" x14ac:dyDescent="0.3">
      <c r="B33" s="41">
        <f>$B$25+1</f>
        <v>3</v>
      </c>
      <c r="C33" s="225" t="s">
        <v>47</v>
      </c>
      <c r="D33" s="226"/>
      <c r="E33" s="226"/>
      <c r="F33" s="226"/>
      <c r="G33" s="226"/>
      <c r="H33" s="226"/>
      <c r="I33" s="226"/>
      <c r="J33" s="226"/>
      <c r="K33" s="226"/>
      <c r="L33" s="226"/>
      <c r="M33" s="226"/>
      <c r="N33" s="226"/>
      <c r="O33" s="227"/>
    </row>
    <row r="34" spans="2:15" ht="60.75" thickBot="1" x14ac:dyDescent="0.3">
      <c r="B34" s="27">
        <f t="shared" si="1"/>
        <v>3.1</v>
      </c>
      <c r="C34" s="228" t="s">
        <v>251</v>
      </c>
      <c r="D34" s="229"/>
      <c r="E34" s="19" t="s">
        <v>41</v>
      </c>
      <c r="F34" s="39" t="s">
        <v>48</v>
      </c>
      <c r="G34" s="39"/>
      <c r="H34" s="39" t="s">
        <v>252</v>
      </c>
      <c r="I34" s="40" t="s">
        <v>19</v>
      </c>
      <c r="J34" s="19"/>
      <c r="K34" s="254"/>
      <c r="L34" s="231"/>
      <c r="M34" s="17" t="s">
        <v>147</v>
      </c>
      <c r="N34" s="65"/>
      <c r="O34" s="66" t="s">
        <v>148</v>
      </c>
    </row>
    <row r="35" spans="2:15" ht="24" customHeight="1" thickBot="1" x14ac:dyDescent="0.3">
      <c r="B35" s="27">
        <f>$B34+0.1</f>
        <v>3.2</v>
      </c>
      <c r="C35" s="228" t="s">
        <v>430</v>
      </c>
      <c r="D35" s="229"/>
      <c r="E35" s="19" t="s">
        <v>433</v>
      </c>
      <c r="F35" s="39" t="s">
        <v>434</v>
      </c>
      <c r="G35" s="39" t="s">
        <v>436</v>
      </c>
      <c r="H35" s="39" t="s">
        <v>431</v>
      </c>
      <c r="I35" s="40" t="s">
        <v>19</v>
      </c>
      <c r="J35" s="19"/>
      <c r="K35" s="254" t="s">
        <v>435</v>
      </c>
      <c r="L35" s="231"/>
      <c r="M35" s="17" t="s">
        <v>147</v>
      </c>
      <c r="N35" s="65"/>
      <c r="O35" s="65"/>
    </row>
    <row r="36" spans="2:15" ht="47.25" customHeight="1" thickBot="1" x14ac:dyDescent="0.3">
      <c r="B36" s="27">
        <f>$B35+0.1</f>
        <v>3.3000000000000003</v>
      </c>
      <c r="C36" s="228" t="s">
        <v>321</v>
      </c>
      <c r="D36" s="229"/>
      <c r="E36" s="19" t="s">
        <v>41</v>
      </c>
      <c r="F36" s="39" t="s">
        <v>322</v>
      </c>
      <c r="G36" s="17" t="s">
        <v>372</v>
      </c>
      <c r="H36" s="40" t="s">
        <v>373</v>
      </c>
      <c r="I36" s="40" t="s">
        <v>19</v>
      </c>
      <c r="J36" s="19"/>
      <c r="K36" s="254" t="s">
        <v>323</v>
      </c>
      <c r="L36" s="231"/>
      <c r="M36" s="16" t="s">
        <v>374</v>
      </c>
      <c r="N36" s="65"/>
      <c r="O36" s="65"/>
    </row>
    <row r="37" spans="2:15" ht="18" customHeight="1" thickBot="1" x14ac:dyDescent="0.3">
      <c r="B37" s="41">
        <f>$B$33+1</f>
        <v>4</v>
      </c>
      <c r="C37" s="260" t="s">
        <v>309</v>
      </c>
      <c r="D37" s="261"/>
      <c r="E37" s="261"/>
      <c r="F37" s="261"/>
      <c r="G37" s="261"/>
      <c r="H37" s="261"/>
      <c r="I37" s="261"/>
      <c r="J37" s="261"/>
      <c r="K37" s="261"/>
      <c r="L37" s="261"/>
      <c r="M37" s="261"/>
      <c r="N37" s="261"/>
      <c r="O37" s="262"/>
    </row>
    <row r="38" spans="2:15" ht="32.25" customHeight="1" thickBot="1" x14ac:dyDescent="0.3">
      <c r="B38" s="27">
        <f t="shared" si="1"/>
        <v>4.0999999999999996</v>
      </c>
      <c r="C38" s="228" t="s">
        <v>275</v>
      </c>
      <c r="D38" s="229"/>
      <c r="E38" s="40" t="s">
        <v>24</v>
      </c>
      <c r="F38" s="19" t="s">
        <v>276</v>
      </c>
      <c r="G38" s="19" t="s">
        <v>277</v>
      </c>
      <c r="H38" s="19" t="s">
        <v>278</v>
      </c>
      <c r="I38" s="147" t="s">
        <v>22</v>
      </c>
      <c r="J38" s="19"/>
      <c r="K38" s="254" t="s">
        <v>279</v>
      </c>
      <c r="L38" s="231"/>
      <c r="M38" s="39" t="s">
        <v>147</v>
      </c>
      <c r="N38" s="148"/>
      <c r="O38" s="16" t="s">
        <v>427</v>
      </c>
    </row>
    <row r="39" spans="2:15" ht="34.5" customHeight="1" thickBot="1" x14ac:dyDescent="0.3">
      <c r="B39" s="27">
        <f t="shared" si="1"/>
        <v>4.1999999999999993</v>
      </c>
      <c r="C39" s="228" t="s">
        <v>280</v>
      </c>
      <c r="D39" s="259"/>
      <c r="E39" s="24" t="s">
        <v>281</v>
      </c>
      <c r="F39" s="16" t="s">
        <v>282</v>
      </c>
      <c r="G39" s="112" t="s">
        <v>277</v>
      </c>
      <c r="H39" s="16" t="s">
        <v>283</v>
      </c>
      <c r="I39" s="24" t="s">
        <v>19</v>
      </c>
      <c r="J39" s="16"/>
      <c r="K39" s="254"/>
      <c r="L39" s="231"/>
      <c r="M39" s="39" t="s">
        <v>147</v>
      </c>
      <c r="N39" s="149"/>
      <c r="O39" s="16" t="s">
        <v>427</v>
      </c>
    </row>
    <row r="40" spans="2:15" ht="27.75" customHeight="1" thickBot="1" x14ac:dyDescent="0.3">
      <c r="B40" s="27">
        <f>$B39+0.1</f>
        <v>4.2999999999999989</v>
      </c>
      <c r="C40" s="228" t="s">
        <v>284</v>
      </c>
      <c r="D40" s="259"/>
      <c r="E40" s="24" t="s">
        <v>281</v>
      </c>
      <c r="F40" s="16" t="s">
        <v>285</v>
      </c>
      <c r="G40" s="112" t="s">
        <v>286</v>
      </c>
      <c r="H40" s="16" t="s">
        <v>287</v>
      </c>
      <c r="I40" s="24" t="s">
        <v>19</v>
      </c>
      <c r="J40" s="16"/>
      <c r="K40" s="254"/>
      <c r="L40" s="231"/>
      <c r="M40" s="39" t="s">
        <v>147</v>
      </c>
      <c r="N40" s="149"/>
      <c r="O40" s="16" t="s">
        <v>427</v>
      </c>
    </row>
    <row r="41" spans="2:15" ht="18.75" customHeight="1" thickBot="1" x14ac:dyDescent="0.3">
      <c r="B41" s="41">
        <f>$B$37+1</f>
        <v>5</v>
      </c>
      <c r="C41" s="263" t="s">
        <v>288</v>
      </c>
      <c r="D41" s="264"/>
      <c r="E41" s="264"/>
      <c r="F41" s="264"/>
      <c r="G41" s="264"/>
      <c r="H41" s="264"/>
      <c r="I41" s="264"/>
      <c r="J41" s="264"/>
      <c r="K41" s="264"/>
      <c r="L41" s="264"/>
      <c r="M41" s="264"/>
      <c r="N41" s="264"/>
      <c r="O41" s="265"/>
    </row>
    <row r="42" spans="2:15" ht="40.5" customHeight="1" thickBot="1" x14ac:dyDescent="0.3">
      <c r="B42" s="108">
        <f>B41+0.1</f>
        <v>5.0999999999999996</v>
      </c>
      <c r="C42" s="266" t="s">
        <v>289</v>
      </c>
      <c r="D42" s="267"/>
      <c r="E42" s="151" t="s">
        <v>290</v>
      </c>
      <c r="F42" s="151"/>
      <c r="G42" s="151" t="s">
        <v>291</v>
      </c>
      <c r="H42" s="151" t="s">
        <v>311</v>
      </c>
      <c r="I42" s="147" t="s">
        <v>22</v>
      </c>
      <c r="J42" s="116"/>
      <c r="K42" s="254" t="s">
        <v>279</v>
      </c>
      <c r="L42" s="231"/>
      <c r="M42" s="39" t="s">
        <v>147</v>
      </c>
      <c r="N42" s="18"/>
      <c r="O42" s="16" t="s">
        <v>427</v>
      </c>
    </row>
    <row r="43" spans="2:15" ht="27.75" customHeight="1" thickBot="1" x14ac:dyDescent="0.3">
      <c r="B43" s="108">
        <f>B42+0.1</f>
        <v>5.1999999999999993</v>
      </c>
      <c r="C43" s="266" t="s">
        <v>292</v>
      </c>
      <c r="D43" s="267"/>
      <c r="E43" s="151" t="s">
        <v>290</v>
      </c>
      <c r="F43" s="151"/>
      <c r="G43" s="151" t="s">
        <v>291</v>
      </c>
      <c r="H43" s="151" t="s">
        <v>293</v>
      </c>
      <c r="I43" s="147" t="s">
        <v>22</v>
      </c>
      <c r="J43" s="116"/>
      <c r="K43" s="254" t="s">
        <v>279</v>
      </c>
      <c r="L43" s="231"/>
      <c r="M43" s="39" t="s">
        <v>147</v>
      </c>
      <c r="N43" s="18"/>
      <c r="O43" s="16" t="s">
        <v>427</v>
      </c>
    </row>
    <row r="44" spans="2:15" ht="27.75" customHeight="1" thickBot="1" x14ac:dyDescent="0.3">
      <c r="B44" s="221">
        <f>B43+0.1</f>
        <v>5.2999999999999989</v>
      </c>
      <c r="C44" s="268" t="s">
        <v>313</v>
      </c>
      <c r="D44" s="269"/>
      <c r="E44" s="151" t="s">
        <v>290</v>
      </c>
      <c r="F44" s="272" t="s">
        <v>310</v>
      </c>
      <c r="G44" s="151" t="s">
        <v>295</v>
      </c>
      <c r="H44" s="151" t="s">
        <v>296</v>
      </c>
      <c r="I44" s="40" t="s">
        <v>19</v>
      </c>
      <c r="J44" s="116"/>
      <c r="K44" s="254" t="s">
        <v>294</v>
      </c>
      <c r="L44" s="231"/>
      <c r="M44" s="39" t="s">
        <v>147</v>
      </c>
      <c r="N44" s="18"/>
      <c r="O44" s="16" t="s">
        <v>427</v>
      </c>
    </row>
    <row r="45" spans="2:15" ht="27.75" customHeight="1" thickBot="1" x14ac:dyDescent="0.3">
      <c r="B45" s="222"/>
      <c r="C45" s="270"/>
      <c r="D45" s="271"/>
      <c r="E45" s="151" t="s">
        <v>290</v>
      </c>
      <c r="F45" s="273"/>
      <c r="G45" s="151" t="s">
        <v>298</v>
      </c>
      <c r="H45" s="151" t="s">
        <v>296</v>
      </c>
      <c r="I45" s="40" t="s">
        <v>19</v>
      </c>
      <c r="J45" s="152"/>
      <c r="K45" s="254" t="s">
        <v>297</v>
      </c>
      <c r="L45" s="231"/>
      <c r="M45" s="39" t="s">
        <v>147</v>
      </c>
      <c r="N45" s="18"/>
      <c r="O45" s="16" t="s">
        <v>427</v>
      </c>
    </row>
    <row r="46" spans="2:15" ht="27.75" customHeight="1" thickBot="1" x14ac:dyDescent="0.3">
      <c r="B46" s="108">
        <f>B44+0.1</f>
        <v>5.3999999999999986</v>
      </c>
      <c r="C46" s="266" t="s">
        <v>299</v>
      </c>
      <c r="D46" s="267"/>
      <c r="E46" s="151" t="s">
        <v>290</v>
      </c>
      <c r="F46" s="151"/>
      <c r="G46" s="151"/>
      <c r="H46" s="151" t="s">
        <v>300</v>
      </c>
      <c r="I46" s="147" t="s">
        <v>22</v>
      </c>
      <c r="J46" s="116"/>
      <c r="K46" s="254" t="s">
        <v>301</v>
      </c>
      <c r="L46" s="231"/>
      <c r="M46" s="39" t="s">
        <v>147</v>
      </c>
      <c r="N46" s="18"/>
      <c r="O46" s="16" t="s">
        <v>427</v>
      </c>
    </row>
    <row r="47" spans="2:15" ht="27.75" customHeight="1" thickBot="1" x14ac:dyDescent="0.3">
      <c r="B47" s="108">
        <f>B46+0.1</f>
        <v>5.4999999999999982</v>
      </c>
      <c r="C47" s="277" t="s">
        <v>302</v>
      </c>
      <c r="D47" s="229"/>
      <c r="E47" s="151" t="s">
        <v>290</v>
      </c>
      <c r="F47" s="151"/>
      <c r="G47" s="151"/>
      <c r="H47" s="151" t="s">
        <v>303</v>
      </c>
      <c r="I47" s="147" t="s">
        <v>22</v>
      </c>
      <c r="J47" s="116"/>
      <c r="K47" s="254" t="s">
        <v>301</v>
      </c>
      <c r="L47" s="231"/>
      <c r="M47" s="39" t="s">
        <v>147</v>
      </c>
      <c r="N47" s="18"/>
      <c r="O47" s="16" t="s">
        <v>427</v>
      </c>
    </row>
    <row r="48" spans="2:15" ht="43.5" customHeight="1" thickBot="1" x14ac:dyDescent="0.3">
      <c r="B48" s="108">
        <f>B47+0.1</f>
        <v>5.5999999999999979</v>
      </c>
      <c r="C48" s="277" t="s">
        <v>314</v>
      </c>
      <c r="D48" s="278"/>
      <c r="E48" s="151" t="s">
        <v>290</v>
      </c>
      <c r="F48" s="151" t="s">
        <v>324</v>
      </c>
      <c r="G48" s="151" t="s">
        <v>325</v>
      </c>
      <c r="H48" s="151"/>
      <c r="I48" s="150"/>
      <c r="J48" s="116"/>
      <c r="K48" s="254"/>
      <c r="L48" s="231"/>
      <c r="M48" s="39" t="s">
        <v>147</v>
      </c>
      <c r="N48" s="18"/>
      <c r="O48" s="16" t="s">
        <v>427</v>
      </c>
    </row>
    <row r="49" spans="2:15" ht="27.75" customHeight="1" thickBot="1" x14ac:dyDescent="0.3">
      <c r="B49" s="221">
        <f>B48+0.1</f>
        <v>5.6999999999999975</v>
      </c>
      <c r="C49" s="274" t="s">
        <v>312</v>
      </c>
      <c r="D49" s="275"/>
      <c r="E49" s="151" t="s">
        <v>304</v>
      </c>
      <c r="F49" s="151"/>
      <c r="G49" s="151"/>
      <c r="H49" s="151" t="s">
        <v>305</v>
      </c>
      <c r="I49" s="40" t="s">
        <v>19</v>
      </c>
      <c r="J49" s="116"/>
      <c r="K49" s="254"/>
      <c r="L49" s="231"/>
      <c r="M49" s="39" t="s">
        <v>147</v>
      </c>
      <c r="N49" s="18"/>
      <c r="O49" s="16" t="s">
        <v>427</v>
      </c>
    </row>
    <row r="50" spans="2:15" ht="27.75" customHeight="1" thickBot="1" x14ac:dyDescent="0.3">
      <c r="B50" s="222"/>
      <c r="C50" s="249"/>
      <c r="D50" s="276"/>
      <c r="E50" s="151" t="s">
        <v>306</v>
      </c>
      <c r="F50" s="151"/>
      <c r="G50" s="151"/>
      <c r="H50" s="151" t="s">
        <v>307</v>
      </c>
      <c r="I50" s="40" t="s">
        <v>19</v>
      </c>
      <c r="J50" s="116"/>
      <c r="K50" s="254"/>
      <c r="L50" s="231"/>
      <c r="M50" s="39" t="s">
        <v>147</v>
      </c>
      <c r="N50" s="18"/>
      <c r="O50" s="16" t="s">
        <v>427</v>
      </c>
    </row>
    <row r="51" spans="2:15" s="69" customFormat="1" ht="18" customHeight="1" thickBot="1" x14ac:dyDescent="0.3">
      <c r="B51" s="41">
        <f>$B$41+1</f>
        <v>6</v>
      </c>
      <c r="C51" s="225" t="s">
        <v>122</v>
      </c>
      <c r="D51" s="226"/>
      <c r="E51" s="226"/>
      <c r="F51" s="226"/>
      <c r="G51" s="226"/>
      <c r="H51" s="226"/>
      <c r="I51" s="226"/>
      <c r="J51" s="226"/>
      <c r="K51" s="226"/>
      <c r="L51" s="226"/>
      <c r="M51" s="226"/>
      <c r="N51" s="226"/>
      <c r="O51" s="227"/>
    </row>
    <row r="52" spans="2:15" ht="60" customHeight="1" thickBot="1" x14ac:dyDescent="0.3">
      <c r="B52" s="55">
        <f>B51+0.1</f>
        <v>6.1</v>
      </c>
      <c r="C52" s="277" t="s">
        <v>367</v>
      </c>
      <c r="D52" s="229"/>
      <c r="E52" s="17" t="s">
        <v>57</v>
      </c>
      <c r="F52" s="17"/>
      <c r="G52" s="17" t="s">
        <v>368</v>
      </c>
      <c r="H52" s="54" t="s">
        <v>369</v>
      </c>
      <c r="I52" s="20" t="s">
        <v>19</v>
      </c>
      <c r="J52" s="19"/>
      <c r="K52" s="232"/>
      <c r="L52" s="233"/>
      <c r="M52" s="16" t="s">
        <v>147</v>
      </c>
      <c r="N52" s="16"/>
      <c r="O52" s="16"/>
    </row>
    <row r="53" spans="2:15" ht="91.5" customHeight="1" thickBot="1" x14ac:dyDescent="0.3">
      <c r="B53" s="55">
        <f>B52+0.1</f>
        <v>6.1999999999999993</v>
      </c>
      <c r="C53" s="274" t="s">
        <v>326</v>
      </c>
      <c r="D53" s="275"/>
      <c r="E53" s="17" t="s">
        <v>327</v>
      </c>
      <c r="F53" s="17" t="s">
        <v>339</v>
      </c>
      <c r="G53" s="17" t="s">
        <v>328</v>
      </c>
      <c r="H53" s="17" t="s">
        <v>333</v>
      </c>
      <c r="I53" s="20" t="s">
        <v>22</v>
      </c>
      <c r="J53" s="24"/>
      <c r="K53" s="254" t="s">
        <v>376</v>
      </c>
      <c r="L53" s="231"/>
      <c r="M53" s="16" t="s">
        <v>379</v>
      </c>
      <c r="N53" s="115"/>
      <c r="O53" s="146" t="s">
        <v>148</v>
      </c>
    </row>
    <row r="54" spans="2:15" s="69" customFormat="1" ht="18" customHeight="1" thickBot="1" x14ac:dyDescent="0.3">
      <c r="B54" s="41">
        <f>$B$51+1</f>
        <v>7</v>
      </c>
      <c r="C54" s="225" t="s">
        <v>51</v>
      </c>
      <c r="D54" s="226"/>
      <c r="E54" s="226"/>
      <c r="F54" s="226"/>
      <c r="G54" s="226"/>
      <c r="H54" s="226"/>
      <c r="I54" s="226"/>
      <c r="J54" s="226"/>
      <c r="K54" s="226"/>
      <c r="L54" s="226"/>
      <c r="M54" s="226"/>
      <c r="N54" s="226"/>
      <c r="O54" s="227"/>
    </row>
    <row r="55" spans="2:15" ht="63" customHeight="1" thickBot="1" x14ac:dyDescent="0.3">
      <c r="B55" s="221">
        <f>B54+0.1</f>
        <v>7.1</v>
      </c>
      <c r="C55" s="234" t="s">
        <v>152</v>
      </c>
      <c r="D55" s="282" t="s">
        <v>53</v>
      </c>
      <c r="E55" s="219" t="s">
        <v>187</v>
      </c>
      <c r="F55" s="44" t="s">
        <v>156</v>
      </c>
      <c r="G55" s="219" t="s">
        <v>54</v>
      </c>
      <c r="H55" s="219" t="s">
        <v>55</v>
      </c>
      <c r="I55" s="50" t="s">
        <v>19</v>
      </c>
      <c r="J55" s="285"/>
      <c r="K55" s="255" t="s">
        <v>153</v>
      </c>
      <c r="L55" s="291"/>
      <c r="M55" s="285" t="s">
        <v>383</v>
      </c>
      <c r="N55" s="106"/>
      <c r="O55" s="279" t="s">
        <v>205</v>
      </c>
    </row>
    <row r="56" spans="2:15" ht="15" x14ac:dyDescent="0.25">
      <c r="B56" s="246"/>
      <c r="C56" s="247"/>
      <c r="D56" s="283"/>
      <c r="E56" s="245"/>
      <c r="F56" s="245" t="s">
        <v>155</v>
      </c>
      <c r="G56" s="245"/>
      <c r="H56" s="245"/>
      <c r="I56" s="246" t="s">
        <v>22</v>
      </c>
      <c r="J56" s="286"/>
      <c r="K56" s="292"/>
      <c r="L56" s="293"/>
      <c r="M56" s="286"/>
      <c r="N56" s="204"/>
      <c r="O56" s="280"/>
    </row>
    <row r="57" spans="2:15" ht="15.75" thickBot="1" x14ac:dyDescent="0.3">
      <c r="B57" s="222"/>
      <c r="C57" s="247"/>
      <c r="D57" s="284"/>
      <c r="E57" s="220"/>
      <c r="F57" s="220"/>
      <c r="G57" s="245"/>
      <c r="H57" s="220"/>
      <c r="I57" s="222"/>
      <c r="J57" s="287"/>
      <c r="K57" s="292"/>
      <c r="L57" s="293"/>
      <c r="M57" s="286"/>
      <c r="N57" s="206"/>
      <c r="O57" s="280"/>
    </row>
    <row r="58" spans="2:15" ht="30" customHeight="1" x14ac:dyDescent="0.25">
      <c r="B58" s="221">
        <f>B55+0.1</f>
        <v>7.1999999999999993</v>
      </c>
      <c r="C58" s="247"/>
      <c r="D58" s="288" t="s">
        <v>149</v>
      </c>
      <c r="E58" s="219" t="s">
        <v>150</v>
      </c>
      <c r="F58" s="219" t="s">
        <v>157</v>
      </c>
      <c r="G58" s="245"/>
      <c r="H58" s="219" t="s">
        <v>56</v>
      </c>
      <c r="I58" s="52" t="s">
        <v>19</v>
      </c>
      <c r="J58" s="285"/>
      <c r="K58" s="292"/>
      <c r="L58" s="293"/>
      <c r="M58" s="286"/>
      <c r="N58" s="204"/>
      <c r="O58" s="280"/>
    </row>
    <row r="59" spans="2:15" ht="15.75" customHeight="1" thickBot="1" x14ac:dyDescent="0.3">
      <c r="B59" s="246"/>
      <c r="C59" s="247"/>
      <c r="D59" s="289"/>
      <c r="E59" s="245"/>
      <c r="F59" s="220"/>
      <c r="G59" s="245"/>
      <c r="H59" s="245"/>
      <c r="I59" s="246" t="s">
        <v>22</v>
      </c>
      <c r="J59" s="286"/>
      <c r="K59" s="292"/>
      <c r="L59" s="293"/>
      <c r="M59" s="286"/>
      <c r="N59" s="205"/>
      <c r="O59" s="280"/>
    </row>
    <row r="60" spans="2:15" ht="24" customHeight="1" x14ac:dyDescent="0.25">
      <c r="B60" s="246"/>
      <c r="C60" s="247"/>
      <c r="D60" s="289"/>
      <c r="E60" s="245"/>
      <c r="F60" s="245" t="s">
        <v>155</v>
      </c>
      <c r="G60" s="245"/>
      <c r="H60" s="245"/>
      <c r="I60" s="246"/>
      <c r="J60" s="286"/>
      <c r="K60" s="292"/>
      <c r="L60" s="293"/>
      <c r="M60" s="286"/>
      <c r="N60" s="205"/>
      <c r="O60" s="280"/>
    </row>
    <row r="61" spans="2:15" ht="33.6" customHeight="1" thickBot="1" x14ac:dyDescent="0.3">
      <c r="B61" s="222"/>
      <c r="C61" s="247"/>
      <c r="D61" s="290"/>
      <c r="E61" s="220"/>
      <c r="F61" s="220"/>
      <c r="G61" s="245"/>
      <c r="H61" s="220"/>
      <c r="I61" s="222"/>
      <c r="J61" s="287"/>
      <c r="K61" s="292"/>
      <c r="L61" s="293"/>
      <c r="M61" s="286"/>
      <c r="N61" s="206"/>
      <c r="O61" s="280"/>
    </row>
    <row r="62" spans="2:15" ht="33" customHeight="1" thickBot="1" x14ac:dyDescent="0.3">
      <c r="B62" s="221">
        <f>B58+0.1</f>
        <v>7.2999999999999989</v>
      </c>
      <c r="C62" s="247"/>
      <c r="D62" s="288" t="s">
        <v>159</v>
      </c>
      <c r="E62" s="219" t="s">
        <v>160</v>
      </c>
      <c r="F62" s="17" t="s">
        <v>188</v>
      </c>
      <c r="G62" s="245"/>
      <c r="H62" s="219" t="s">
        <v>161</v>
      </c>
      <c r="I62" s="32" t="s">
        <v>19</v>
      </c>
      <c r="J62" s="204"/>
      <c r="K62" s="292"/>
      <c r="L62" s="293"/>
      <c r="M62" s="286"/>
      <c r="N62" s="204"/>
      <c r="O62" s="280"/>
    </row>
    <row r="63" spans="2:15" ht="33.6" customHeight="1" thickBot="1" x14ac:dyDescent="0.3">
      <c r="B63" s="222"/>
      <c r="C63" s="249"/>
      <c r="D63" s="290"/>
      <c r="E63" s="220"/>
      <c r="F63" s="45" t="s">
        <v>155</v>
      </c>
      <c r="G63" s="220"/>
      <c r="H63" s="220"/>
      <c r="I63" s="47" t="s">
        <v>22</v>
      </c>
      <c r="J63" s="206"/>
      <c r="K63" s="256"/>
      <c r="L63" s="294"/>
      <c r="M63" s="287"/>
      <c r="N63" s="206"/>
      <c r="O63" s="281"/>
    </row>
    <row r="64" spans="2:15" ht="71.25" customHeight="1" x14ac:dyDescent="0.25">
      <c r="B64" s="221">
        <f>B62+0.1</f>
        <v>7.3999999999999986</v>
      </c>
      <c r="C64" s="234" t="s">
        <v>151</v>
      </c>
      <c r="D64" s="235"/>
      <c r="E64" s="219" t="s">
        <v>158</v>
      </c>
      <c r="F64" s="219" t="s">
        <v>204</v>
      </c>
      <c r="G64" s="219" t="s">
        <v>203</v>
      </c>
      <c r="H64" s="219" t="s">
        <v>52</v>
      </c>
      <c r="I64" s="52" t="s">
        <v>19</v>
      </c>
      <c r="J64" s="285"/>
      <c r="K64" s="255" t="s">
        <v>154</v>
      </c>
      <c r="L64" s="291"/>
      <c r="M64" s="299" t="s">
        <v>383</v>
      </c>
      <c r="N64" s="204"/>
      <c r="O64" s="279" t="s">
        <v>206</v>
      </c>
    </row>
    <row r="65" spans="2:15" ht="15" x14ac:dyDescent="0.25">
      <c r="B65" s="246"/>
      <c r="C65" s="247"/>
      <c r="D65" s="248"/>
      <c r="E65" s="245"/>
      <c r="F65" s="245"/>
      <c r="G65" s="245"/>
      <c r="H65" s="245"/>
      <c r="I65" s="246" t="s">
        <v>22</v>
      </c>
      <c r="J65" s="286"/>
      <c r="K65" s="292"/>
      <c r="L65" s="293"/>
      <c r="M65" s="300"/>
      <c r="N65" s="205"/>
      <c r="O65" s="280"/>
    </row>
    <row r="66" spans="2:15" ht="15.75" thickBot="1" x14ac:dyDescent="0.3">
      <c r="B66" s="222"/>
      <c r="C66" s="247"/>
      <c r="D66" s="248"/>
      <c r="E66" s="245"/>
      <c r="F66" s="245"/>
      <c r="G66" s="245"/>
      <c r="H66" s="245"/>
      <c r="I66" s="246"/>
      <c r="J66" s="286"/>
      <c r="K66" s="292"/>
      <c r="L66" s="293"/>
      <c r="M66" s="300"/>
      <c r="N66" s="206"/>
      <c r="O66" s="280"/>
    </row>
    <row r="67" spans="2:15" ht="78.75" customHeight="1" thickBot="1" x14ac:dyDescent="0.3">
      <c r="B67" s="27">
        <f>B64+0.1</f>
        <v>7.4999999999999982</v>
      </c>
      <c r="C67" s="295" t="s">
        <v>412</v>
      </c>
      <c r="D67" s="295"/>
      <c r="E67" s="17" t="s">
        <v>414</v>
      </c>
      <c r="F67" s="17" t="s">
        <v>413</v>
      </c>
      <c r="G67" s="59" t="s">
        <v>415</v>
      </c>
      <c r="H67" s="17" t="s">
        <v>416</v>
      </c>
      <c r="I67" s="27" t="s">
        <v>22</v>
      </c>
      <c r="J67" s="16"/>
      <c r="K67" s="296" t="s">
        <v>154</v>
      </c>
      <c r="L67" s="296"/>
      <c r="M67" s="114" t="s">
        <v>383</v>
      </c>
      <c r="N67" s="16"/>
      <c r="O67" s="53"/>
    </row>
    <row r="68" spans="2:15" ht="53.25" customHeight="1" thickBot="1" x14ac:dyDescent="0.3">
      <c r="B68" s="27">
        <f>B67+0.1</f>
        <v>7.5999999999999979</v>
      </c>
      <c r="C68" s="295" t="s">
        <v>424</v>
      </c>
      <c r="D68" s="295"/>
      <c r="E68" s="17" t="s">
        <v>123</v>
      </c>
      <c r="F68" s="17" t="s">
        <v>425</v>
      </c>
      <c r="G68" s="59" t="s">
        <v>118</v>
      </c>
      <c r="H68" s="17" t="s">
        <v>329</v>
      </c>
      <c r="I68" s="27" t="s">
        <v>19</v>
      </c>
      <c r="J68" s="16"/>
      <c r="K68" s="296" t="s">
        <v>336</v>
      </c>
      <c r="L68" s="296"/>
      <c r="M68" s="114" t="s">
        <v>391</v>
      </c>
      <c r="N68" s="16"/>
      <c r="O68" s="53"/>
    </row>
    <row r="69" spans="2:15" s="69" customFormat="1" ht="18" customHeight="1" thickBot="1" x14ac:dyDescent="0.3">
      <c r="B69" s="41">
        <f>$B$54+1</f>
        <v>8</v>
      </c>
      <c r="C69" s="225" t="s">
        <v>164</v>
      </c>
      <c r="D69" s="226"/>
      <c r="E69" s="226"/>
      <c r="F69" s="226"/>
      <c r="G69" s="226"/>
      <c r="H69" s="226"/>
      <c r="I69" s="226"/>
      <c r="J69" s="226"/>
      <c r="K69" s="226"/>
      <c r="L69" s="226"/>
      <c r="M69" s="226"/>
      <c r="N69" s="226"/>
      <c r="O69" s="227"/>
    </row>
    <row r="70" spans="2:15" ht="71.25" customHeight="1" thickBot="1" x14ac:dyDescent="0.3">
      <c r="B70" s="108">
        <f>B69+0.1</f>
        <v>8.1</v>
      </c>
      <c r="C70" s="297" t="s">
        <v>396</v>
      </c>
      <c r="D70" s="297"/>
      <c r="E70" s="16" t="s">
        <v>400</v>
      </c>
      <c r="F70" s="59" t="s">
        <v>162</v>
      </c>
      <c r="G70" s="17" t="s">
        <v>397</v>
      </c>
      <c r="H70" s="17" t="s">
        <v>399</v>
      </c>
      <c r="I70" s="120" t="s">
        <v>19</v>
      </c>
      <c r="J70" s="16"/>
      <c r="K70" s="298"/>
      <c r="L70" s="298"/>
      <c r="M70" s="16" t="s">
        <v>389</v>
      </c>
      <c r="N70" s="16"/>
      <c r="O70" s="16" t="s">
        <v>398</v>
      </c>
    </row>
    <row r="71" spans="2:15" ht="71.25" customHeight="1" thickBot="1" x14ac:dyDescent="0.3">
      <c r="B71" s="108">
        <f>B70+0.1</f>
        <v>8.1999999999999993</v>
      </c>
      <c r="C71" s="297" t="s">
        <v>357</v>
      </c>
      <c r="D71" s="297"/>
      <c r="E71" s="16" t="s">
        <v>353</v>
      </c>
      <c r="F71" s="59" t="s">
        <v>162</v>
      </c>
      <c r="G71" s="17" t="s">
        <v>354</v>
      </c>
      <c r="H71" s="17" t="s">
        <v>355</v>
      </c>
      <c r="I71" s="120" t="s">
        <v>19</v>
      </c>
      <c r="J71" s="16"/>
      <c r="K71" s="298"/>
      <c r="L71" s="298"/>
      <c r="M71" s="16" t="s">
        <v>147</v>
      </c>
      <c r="N71" s="16"/>
      <c r="O71" s="16" t="s">
        <v>356</v>
      </c>
    </row>
    <row r="72" spans="2:15" ht="71.25" customHeight="1" thickBot="1" x14ac:dyDescent="0.3">
      <c r="B72" s="27">
        <f>B71+0.1</f>
        <v>8.2999999999999989</v>
      </c>
      <c r="C72" s="312" t="s">
        <v>119</v>
      </c>
      <c r="D72" s="313"/>
      <c r="E72" s="56" t="s">
        <v>120</v>
      </c>
      <c r="F72" s="57" t="s">
        <v>162</v>
      </c>
      <c r="G72" s="45" t="s">
        <v>343</v>
      </c>
      <c r="H72" s="45" t="s">
        <v>344</v>
      </c>
      <c r="I72" s="30" t="s">
        <v>22</v>
      </c>
      <c r="J72" s="56"/>
      <c r="K72" s="256" t="s">
        <v>340</v>
      </c>
      <c r="L72" s="294"/>
      <c r="M72" s="58" t="s">
        <v>147</v>
      </c>
      <c r="N72" s="58"/>
      <c r="O72" s="58" t="s">
        <v>337</v>
      </c>
    </row>
    <row r="73" spans="2:15" s="60" customFormat="1" ht="30" customHeight="1" thickBot="1" x14ac:dyDescent="0.3">
      <c r="B73" s="314">
        <f t="shared" ref="B73:B75" si="2">B72+0.1</f>
        <v>8.3999999999999986</v>
      </c>
      <c r="C73" s="315" t="s">
        <v>50</v>
      </c>
      <c r="D73" s="315"/>
      <c r="E73" s="301" t="s">
        <v>429</v>
      </c>
      <c r="F73" s="316" t="s">
        <v>411</v>
      </c>
      <c r="G73" s="319" t="s">
        <v>330</v>
      </c>
      <c r="H73" s="319" t="s">
        <v>409</v>
      </c>
      <c r="I73" s="153" t="s">
        <v>19</v>
      </c>
      <c r="J73" s="301"/>
      <c r="K73" s="322" t="s">
        <v>410</v>
      </c>
      <c r="L73" s="323"/>
      <c r="M73" s="301" t="s">
        <v>389</v>
      </c>
      <c r="N73" s="272"/>
      <c r="O73" s="305" t="s">
        <v>207</v>
      </c>
    </row>
    <row r="74" spans="2:15" s="60" customFormat="1" ht="30" customHeight="1" thickBot="1" x14ac:dyDescent="0.3">
      <c r="B74" s="308">
        <f t="shared" si="2"/>
        <v>8.4999999999999982</v>
      </c>
      <c r="C74" s="315"/>
      <c r="D74" s="315"/>
      <c r="E74" s="302"/>
      <c r="F74" s="317"/>
      <c r="G74" s="320"/>
      <c r="H74" s="320"/>
      <c r="I74" s="308" t="s">
        <v>22</v>
      </c>
      <c r="J74" s="302"/>
      <c r="K74" s="324"/>
      <c r="L74" s="325"/>
      <c r="M74" s="302"/>
      <c r="N74" s="304"/>
      <c r="O74" s="306"/>
    </row>
    <row r="75" spans="2:15" s="60" customFormat="1" ht="48.75" customHeight="1" thickBot="1" x14ac:dyDescent="0.3">
      <c r="B75" s="309">
        <f t="shared" si="2"/>
        <v>8.5999999999999979</v>
      </c>
      <c r="C75" s="315"/>
      <c r="D75" s="315"/>
      <c r="E75" s="303"/>
      <c r="F75" s="318"/>
      <c r="G75" s="321"/>
      <c r="H75" s="321"/>
      <c r="I75" s="309"/>
      <c r="J75" s="303"/>
      <c r="K75" s="326"/>
      <c r="L75" s="327"/>
      <c r="M75" s="303"/>
      <c r="N75" s="273"/>
      <c r="O75" s="307"/>
    </row>
    <row r="76" spans="2:15" ht="111.75" customHeight="1" thickBot="1" x14ac:dyDescent="0.3">
      <c r="B76" s="55">
        <f>B73+0.1</f>
        <v>8.4999999999999982</v>
      </c>
      <c r="C76" s="310" t="s">
        <v>351</v>
      </c>
      <c r="D76" s="311"/>
      <c r="E76" s="16" t="s">
        <v>124</v>
      </c>
      <c r="F76" s="48" t="s">
        <v>162</v>
      </c>
      <c r="G76" s="48" t="s">
        <v>121</v>
      </c>
      <c r="H76" s="48" t="s">
        <v>352</v>
      </c>
      <c r="I76" s="20" t="s">
        <v>22</v>
      </c>
      <c r="K76" s="254" t="s">
        <v>260</v>
      </c>
      <c r="L76" s="231"/>
      <c r="M76" s="21" t="s">
        <v>389</v>
      </c>
      <c r="N76" s="113"/>
      <c r="O76" s="119" t="s">
        <v>207</v>
      </c>
    </row>
    <row r="77" spans="2:15" ht="26.25" customHeight="1" thickBot="1" x14ac:dyDescent="0.3">
      <c r="B77" s="329">
        <f>B76+0.1</f>
        <v>8.5999999999999979</v>
      </c>
      <c r="C77" s="297" t="s">
        <v>185</v>
      </c>
      <c r="D77" s="297"/>
      <c r="E77" s="330" t="s">
        <v>162</v>
      </c>
      <c r="F77" s="333" t="s">
        <v>60</v>
      </c>
      <c r="G77" s="219" t="s">
        <v>61</v>
      </c>
      <c r="H77" s="48" t="s">
        <v>62</v>
      </c>
      <c r="I77" s="204" t="s">
        <v>19</v>
      </c>
      <c r="J77" s="285"/>
      <c r="K77" s="255" t="s">
        <v>403</v>
      </c>
      <c r="L77" s="291"/>
      <c r="M77" s="299" t="s">
        <v>390</v>
      </c>
      <c r="N77" s="204"/>
      <c r="O77" s="305" t="s">
        <v>208</v>
      </c>
    </row>
    <row r="78" spans="2:15" ht="26.25" customHeight="1" thickBot="1" x14ac:dyDescent="0.3">
      <c r="B78" s="329"/>
      <c r="C78" s="297"/>
      <c r="D78" s="297"/>
      <c r="E78" s="331"/>
      <c r="F78" s="334"/>
      <c r="G78" s="245"/>
      <c r="H78" s="49" t="s">
        <v>63</v>
      </c>
      <c r="I78" s="205"/>
      <c r="J78" s="286"/>
      <c r="K78" s="292"/>
      <c r="L78" s="293"/>
      <c r="M78" s="300"/>
      <c r="N78" s="205"/>
      <c r="O78" s="306"/>
    </row>
    <row r="79" spans="2:15" ht="26.25" customHeight="1" thickBot="1" x14ac:dyDescent="0.3">
      <c r="B79" s="329"/>
      <c r="C79" s="297"/>
      <c r="D79" s="297"/>
      <c r="E79" s="331"/>
      <c r="F79" s="334"/>
      <c r="G79" s="245"/>
      <c r="H79" s="49" t="s">
        <v>253</v>
      </c>
      <c r="I79" s="205"/>
      <c r="J79" s="286"/>
      <c r="K79" s="292"/>
      <c r="L79" s="293"/>
      <c r="M79" s="300"/>
      <c r="N79" s="205"/>
      <c r="O79" s="306"/>
    </row>
    <row r="80" spans="2:15" ht="48" customHeight="1" thickBot="1" x14ac:dyDescent="0.3">
      <c r="B80" s="329"/>
      <c r="C80" s="297"/>
      <c r="D80" s="297"/>
      <c r="E80" s="331"/>
      <c r="F80" s="334"/>
      <c r="G80" s="245"/>
      <c r="H80" s="49" t="s">
        <v>64</v>
      </c>
      <c r="I80" s="246" t="s">
        <v>22</v>
      </c>
      <c r="J80" s="286"/>
      <c r="K80" s="292"/>
      <c r="L80" s="293"/>
      <c r="M80" s="300"/>
      <c r="N80" s="205"/>
      <c r="O80" s="306"/>
    </row>
    <row r="81" spans="2:19" ht="45.75" customHeight="1" thickBot="1" x14ac:dyDescent="0.3">
      <c r="B81" s="329"/>
      <c r="C81" s="297"/>
      <c r="D81" s="297"/>
      <c r="E81" s="332"/>
      <c r="F81" s="335"/>
      <c r="G81" s="220"/>
      <c r="H81" s="29" t="s">
        <v>126</v>
      </c>
      <c r="I81" s="222"/>
      <c r="J81" s="287"/>
      <c r="K81" s="256"/>
      <c r="L81" s="294"/>
      <c r="M81" s="328"/>
      <c r="N81" s="206"/>
      <c r="O81" s="307"/>
    </row>
    <row r="82" spans="2:19" ht="38.25" customHeight="1" thickBot="1" x14ac:dyDescent="0.3">
      <c r="B82" s="329">
        <f>B77+0.1</f>
        <v>8.6999999999999975</v>
      </c>
      <c r="C82" s="288" t="s">
        <v>184</v>
      </c>
      <c r="D82" s="288" t="s">
        <v>197</v>
      </c>
      <c r="E82" s="330" t="s">
        <v>59</v>
      </c>
      <c r="F82" s="333" t="s">
        <v>65</v>
      </c>
      <c r="G82" s="219" t="s">
        <v>66</v>
      </c>
      <c r="H82" s="336" t="s">
        <v>67</v>
      </c>
      <c r="I82" s="32" t="s">
        <v>19</v>
      </c>
      <c r="J82" s="285"/>
      <c r="K82" s="236" t="s">
        <v>58</v>
      </c>
      <c r="L82" s="237"/>
      <c r="M82" s="285" t="s">
        <v>389</v>
      </c>
      <c r="N82" s="204"/>
      <c r="O82" s="305" t="s">
        <v>254</v>
      </c>
    </row>
    <row r="83" spans="2:19" ht="38.25" customHeight="1" thickBot="1" x14ac:dyDescent="0.3">
      <c r="B83" s="329"/>
      <c r="C83" s="289"/>
      <c r="D83" s="290"/>
      <c r="E83" s="332"/>
      <c r="F83" s="335"/>
      <c r="G83" s="220"/>
      <c r="H83" s="337"/>
      <c r="I83" s="30" t="s">
        <v>22</v>
      </c>
      <c r="J83" s="287"/>
      <c r="K83" s="243"/>
      <c r="L83" s="244"/>
      <c r="M83" s="286"/>
      <c r="N83" s="205"/>
      <c r="O83" s="306"/>
    </row>
    <row r="84" spans="2:19" ht="38.25" customHeight="1" thickBot="1" x14ac:dyDescent="0.3">
      <c r="B84" s="329">
        <f>B82+0.1</f>
        <v>8.7999999999999972</v>
      </c>
      <c r="C84" s="289"/>
      <c r="D84" s="288" t="s">
        <v>183</v>
      </c>
      <c r="E84" s="330" t="s">
        <v>59</v>
      </c>
      <c r="F84" s="333" t="s">
        <v>68</v>
      </c>
      <c r="G84" s="219" t="s">
        <v>69</v>
      </c>
      <c r="H84" s="219" t="s">
        <v>70</v>
      </c>
      <c r="I84" s="52" t="s">
        <v>19</v>
      </c>
      <c r="J84" s="285"/>
      <c r="K84" s="243"/>
      <c r="L84" s="244"/>
      <c r="M84" s="286"/>
      <c r="N84" s="205"/>
      <c r="O84" s="306"/>
    </row>
    <row r="85" spans="2:19" ht="38.25" customHeight="1" thickBot="1" x14ac:dyDescent="0.3">
      <c r="B85" s="329"/>
      <c r="C85" s="290"/>
      <c r="D85" s="290"/>
      <c r="E85" s="331"/>
      <c r="F85" s="334"/>
      <c r="G85" s="245"/>
      <c r="H85" s="245"/>
      <c r="I85" s="47" t="s">
        <v>22</v>
      </c>
      <c r="J85" s="286"/>
      <c r="K85" s="243"/>
      <c r="L85" s="244"/>
      <c r="M85" s="286"/>
      <c r="N85" s="206"/>
      <c r="O85" s="306"/>
    </row>
    <row r="86" spans="2:19" ht="46.5" customHeight="1" thickBot="1" x14ac:dyDescent="0.3">
      <c r="B86" s="329">
        <f>B84+0.1</f>
        <v>8.8999999999999968</v>
      </c>
      <c r="C86" s="345" t="s">
        <v>182</v>
      </c>
      <c r="D86" s="345"/>
      <c r="E86" s="219" t="s">
        <v>71</v>
      </c>
      <c r="F86" s="333" t="s">
        <v>128</v>
      </c>
      <c r="G86" s="219" t="s">
        <v>72</v>
      </c>
      <c r="H86" s="282" t="s">
        <v>127</v>
      </c>
      <c r="I86" s="32" t="s">
        <v>49</v>
      </c>
      <c r="J86" s="285"/>
      <c r="K86" s="234" t="s">
        <v>216</v>
      </c>
      <c r="L86" s="235"/>
      <c r="M86" s="204" t="s">
        <v>404</v>
      </c>
      <c r="N86" s="204"/>
      <c r="O86" s="338" t="s">
        <v>189</v>
      </c>
    </row>
    <row r="87" spans="2:19" ht="46.5" customHeight="1" thickBot="1" x14ac:dyDescent="0.3">
      <c r="B87" s="329"/>
      <c r="C87" s="345"/>
      <c r="D87" s="345"/>
      <c r="E87" s="220"/>
      <c r="F87" s="335"/>
      <c r="G87" s="220"/>
      <c r="H87" s="284"/>
      <c r="I87" s="31" t="s">
        <v>22</v>
      </c>
      <c r="J87" s="287"/>
      <c r="K87" s="249"/>
      <c r="L87" s="250"/>
      <c r="M87" s="206"/>
      <c r="N87" s="206"/>
      <c r="O87" s="339"/>
    </row>
    <row r="88" spans="2:19" ht="46.5" customHeight="1" thickBot="1" x14ac:dyDescent="0.3">
      <c r="B88" s="346">
        <f>B70</f>
        <v>8.1</v>
      </c>
      <c r="C88" s="345" t="s">
        <v>181</v>
      </c>
      <c r="D88" s="345"/>
      <c r="E88" s="330" t="s">
        <v>73</v>
      </c>
      <c r="F88" s="219" t="s">
        <v>74</v>
      </c>
      <c r="G88" s="219" t="s">
        <v>75</v>
      </c>
      <c r="H88" s="219" t="s">
        <v>76</v>
      </c>
      <c r="I88" s="32" t="s">
        <v>49</v>
      </c>
      <c r="J88" s="285"/>
      <c r="K88" s="255" t="s">
        <v>58</v>
      </c>
      <c r="L88" s="291"/>
      <c r="M88" s="347" t="s">
        <v>386</v>
      </c>
      <c r="N88" s="342"/>
      <c r="O88" s="339"/>
    </row>
    <row r="89" spans="2:19" ht="46.5" customHeight="1" thickBot="1" x14ac:dyDescent="0.3">
      <c r="B89" s="346"/>
      <c r="C89" s="345"/>
      <c r="D89" s="345"/>
      <c r="E89" s="331"/>
      <c r="F89" s="245"/>
      <c r="G89" s="245"/>
      <c r="H89" s="245"/>
      <c r="I89" s="246" t="s">
        <v>22</v>
      </c>
      <c r="J89" s="286"/>
      <c r="K89" s="292"/>
      <c r="L89" s="293"/>
      <c r="M89" s="348"/>
      <c r="N89" s="343"/>
      <c r="O89" s="339"/>
    </row>
    <row r="90" spans="2:19" ht="46.5" customHeight="1" thickBot="1" x14ac:dyDescent="0.3">
      <c r="B90" s="346"/>
      <c r="C90" s="345"/>
      <c r="D90" s="345"/>
      <c r="E90" s="332"/>
      <c r="F90" s="220"/>
      <c r="G90" s="220"/>
      <c r="H90" s="220"/>
      <c r="I90" s="222"/>
      <c r="J90" s="287"/>
      <c r="K90" s="256"/>
      <c r="L90" s="294"/>
      <c r="M90" s="348"/>
      <c r="N90" s="344"/>
      <c r="O90" s="339"/>
    </row>
    <row r="91" spans="2:19" ht="46.5" customHeight="1" x14ac:dyDescent="0.25">
      <c r="B91" s="350">
        <f>B88+0.01</f>
        <v>8.11</v>
      </c>
      <c r="C91" s="352" t="s">
        <v>78</v>
      </c>
      <c r="D91" s="353"/>
      <c r="E91" s="75" t="s">
        <v>41</v>
      </c>
      <c r="F91" s="76" t="s">
        <v>129</v>
      </c>
      <c r="G91" s="44" t="s">
        <v>79</v>
      </c>
      <c r="H91" s="44" t="s">
        <v>130</v>
      </c>
      <c r="I91" s="52" t="s">
        <v>19</v>
      </c>
      <c r="J91" s="204"/>
      <c r="K91" s="236" t="s">
        <v>131</v>
      </c>
      <c r="L91" s="237"/>
      <c r="M91" s="348"/>
      <c r="N91" s="342"/>
      <c r="O91" s="340"/>
    </row>
    <row r="92" spans="2:19" ht="46.5" customHeight="1" thickBot="1" x14ac:dyDescent="0.3">
      <c r="B92" s="351"/>
      <c r="C92" s="312"/>
      <c r="D92" s="313"/>
      <c r="E92" s="73"/>
      <c r="F92" s="74"/>
      <c r="G92" s="72"/>
      <c r="H92" s="72" t="s">
        <v>265</v>
      </c>
      <c r="I92" s="31" t="s">
        <v>22</v>
      </c>
      <c r="J92" s="206"/>
      <c r="K92" s="238"/>
      <c r="L92" s="239"/>
      <c r="M92" s="349"/>
      <c r="N92" s="344"/>
      <c r="O92" s="341"/>
      <c r="S92" s="78"/>
    </row>
    <row r="93" spans="2:19" ht="63.95" customHeight="1" thickBot="1" x14ac:dyDescent="0.3">
      <c r="B93" s="118">
        <f>B91+0.01</f>
        <v>8.1199999999999992</v>
      </c>
      <c r="C93" s="310" t="s">
        <v>266</v>
      </c>
      <c r="D93" s="311"/>
      <c r="E93" s="16" t="s">
        <v>24</v>
      </c>
      <c r="F93" s="48" t="s">
        <v>249</v>
      </c>
      <c r="G93" s="48" t="s">
        <v>267</v>
      </c>
      <c r="H93" s="48" t="s">
        <v>335</v>
      </c>
      <c r="I93" s="50" t="s">
        <v>19</v>
      </c>
      <c r="K93" s="254"/>
      <c r="L93" s="231"/>
      <c r="M93" s="21" t="s">
        <v>387</v>
      </c>
      <c r="N93" s="113"/>
      <c r="O93" s="113"/>
    </row>
    <row r="94" spans="2:19" s="69" customFormat="1" ht="18" customHeight="1" thickBot="1" x14ac:dyDescent="0.3">
      <c r="B94" s="41">
        <f>$B$69+1</f>
        <v>9</v>
      </c>
      <c r="C94" s="225" t="s">
        <v>77</v>
      </c>
      <c r="D94" s="226"/>
      <c r="E94" s="226"/>
      <c r="F94" s="226"/>
      <c r="G94" s="226"/>
      <c r="H94" s="226"/>
      <c r="I94" s="226"/>
      <c r="J94" s="226"/>
      <c r="K94" s="226"/>
      <c r="L94" s="226"/>
      <c r="M94" s="226"/>
      <c r="N94" s="226"/>
      <c r="O94" s="227"/>
    </row>
    <row r="95" spans="2:19" ht="77.25" customHeight="1" thickBot="1" x14ac:dyDescent="0.3">
      <c r="B95" s="22">
        <f>B94+0.1</f>
        <v>9.1</v>
      </c>
      <c r="C95" s="228" t="s">
        <v>77</v>
      </c>
      <c r="D95" s="229"/>
      <c r="E95" s="24" t="s">
        <v>81</v>
      </c>
      <c r="F95" s="24"/>
      <c r="G95" s="24"/>
      <c r="H95" s="50"/>
      <c r="I95" s="50" t="s">
        <v>49</v>
      </c>
      <c r="J95" s="32"/>
      <c r="K95" s="254" t="s">
        <v>82</v>
      </c>
      <c r="L95" s="231"/>
      <c r="M95" s="56" t="s">
        <v>380</v>
      </c>
      <c r="N95" s="56"/>
      <c r="O95" s="77"/>
    </row>
    <row r="96" spans="2:19" ht="37.5" customHeight="1" x14ac:dyDescent="0.25">
      <c r="B96" s="221">
        <f>B95+0.1</f>
        <v>9.1999999999999993</v>
      </c>
      <c r="C96" s="234" t="s">
        <v>194</v>
      </c>
      <c r="D96" s="354"/>
      <c r="E96" s="255" t="s">
        <v>190</v>
      </c>
      <c r="F96" s="347"/>
      <c r="G96" s="347"/>
      <c r="H96" s="291"/>
      <c r="I96" s="50" t="s">
        <v>49</v>
      </c>
      <c r="J96" s="204"/>
      <c r="K96" s="255" t="s">
        <v>191</v>
      </c>
      <c r="L96" s="291"/>
      <c r="M96" s="219" t="s">
        <v>381</v>
      </c>
      <c r="N96" s="204"/>
      <c r="O96" s="355"/>
    </row>
    <row r="97" spans="2:15" ht="37.5" customHeight="1" thickBot="1" x14ac:dyDescent="0.3">
      <c r="B97" s="222"/>
      <c r="C97" s="249"/>
      <c r="D97" s="276"/>
      <c r="E97" s="256"/>
      <c r="F97" s="349"/>
      <c r="G97" s="349"/>
      <c r="H97" s="294"/>
      <c r="I97" s="70" t="s">
        <v>22</v>
      </c>
      <c r="J97" s="206"/>
      <c r="K97" s="256"/>
      <c r="L97" s="294"/>
      <c r="M97" s="220"/>
      <c r="N97" s="206"/>
      <c r="O97" s="356"/>
    </row>
    <row r="98" spans="2:15" ht="37.5" customHeight="1" x14ac:dyDescent="0.25">
      <c r="B98" s="221">
        <f>B96+0.1</f>
        <v>9.2999999999999989</v>
      </c>
      <c r="C98" s="234" t="s">
        <v>195</v>
      </c>
      <c r="D98" s="354"/>
      <c r="E98" s="255" t="s">
        <v>192</v>
      </c>
      <c r="F98" s="347"/>
      <c r="G98" s="347"/>
      <c r="H98" s="291"/>
      <c r="I98" s="50" t="s">
        <v>49</v>
      </c>
      <c r="J98" s="204"/>
      <c r="K98" s="255" t="s">
        <v>193</v>
      </c>
      <c r="L98" s="291"/>
      <c r="M98" s="219" t="s">
        <v>381</v>
      </c>
      <c r="N98" s="204"/>
      <c r="O98" s="355"/>
    </row>
    <row r="99" spans="2:15" ht="37.5" customHeight="1" thickBot="1" x14ac:dyDescent="0.3">
      <c r="B99" s="222"/>
      <c r="C99" s="249"/>
      <c r="D99" s="276"/>
      <c r="E99" s="256"/>
      <c r="F99" s="349"/>
      <c r="G99" s="349"/>
      <c r="H99" s="294"/>
      <c r="I99" s="70" t="s">
        <v>22</v>
      </c>
      <c r="J99" s="206"/>
      <c r="K99" s="256"/>
      <c r="L99" s="294"/>
      <c r="M99" s="220"/>
      <c r="N99" s="206"/>
      <c r="O99" s="356"/>
    </row>
    <row r="100" spans="2:15" s="69" customFormat="1" ht="18" customHeight="1" thickBot="1" x14ac:dyDescent="0.3">
      <c r="B100" s="41">
        <f>$B$94+1</f>
        <v>10</v>
      </c>
      <c r="C100" s="225" t="s">
        <v>83</v>
      </c>
      <c r="D100" s="226"/>
      <c r="E100" s="226"/>
      <c r="F100" s="226"/>
      <c r="G100" s="226"/>
      <c r="H100" s="226"/>
      <c r="I100" s="226"/>
      <c r="J100" s="226"/>
      <c r="K100" s="226"/>
      <c r="L100" s="226"/>
      <c r="M100" s="226"/>
      <c r="N100" s="226"/>
      <c r="O100" s="227"/>
    </row>
    <row r="101" spans="2:15" ht="22.5" customHeight="1" x14ac:dyDescent="0.25">
      <c r="B101" s="221">
        <f>B100+0.1</f>
        <v>10.1</v>
      </c>
      <c r="C101" s="352" t="s">
        <v>84</v>
      </c>
      <c r="D101" s="353"/>
      <c r="E101" s="330" t="s">
        <v>85</v>
      </c>
      <c r="F101" s="333" t="s">
        <v>86</v>
      </c>
      <c r="G101" s="219"/>
      <c r="H101" s="219" t="s">
        <v>341</v>
      </c>
      <c r="I101" s="32" t="s">
        <v>19</v>
      </c>
      <c r="J101" s="204"/>
      <c r="K101" s="255" t="s">
        <v>80</v>
      </c>
      <c r="L101" s="291"/>
      <c r="M101" s="219" t="s">
        <v>382</v>
      </c>
      <c r="N101" s="204"/>
      <c r="O101" s="357" t="s">
        <v>196</v>
      </c>
    </row>
    <row r="102" spans="2:15" ht="22.5" customHeight="1" thickBot="1" x14ac:dyDescent="0.3">
      <c r="B102" s="222"/>
      <c r="C102" s="312"/>
      <c r="D102" s="313"/>
      <c r="E102" s="332"/>
      <c r="F102" s="335"/>
      <c r="G102" s="220"/>
      <c r="H102" s="220"/>
      <c r="I102" s="31" t="s">
        <v>22</v>
      </c>
      <c r="J102" s="206"/>
      <c r="K102" s="256"/>
      <c r="L102" s="294"/>
      <c r="M102" s="220"/>
      <c r="N102" s="206"/>
      <c r="O102" s="358"/>
    </row>
    <row r="103" spans="2:15" ht="22.5" customHeight="1" x14ac:dyDescent="0.25">
      <c r="B103" s="221">
        <f>B101+0.1</f>
        <v>10.199999999999999</v>
      </c>
      <c r="C103" s="352" t="s">
        <v>87</v>
      </c>
      <c r="D103" s="353"/>
      <c r="E103" s="330" t="s">
        <v>41</v>
      </c>
      <c r="F103" s="333" t="s">
        <v>180</v>
      </c>
      <c r="G103" s="219" t="s">
        <v>88</v>
      </c>
      <c r="H103" s="219" t="s">
        <v>89</v>
      </c>
      <c r="I103" s="50" t="s">
        <v>19</v>
      </c>
      <c r="J103" s="204"/>
      <c r="K103" s="255" t="s">
        <v>90</v>
      </c>
      <c r="L103" s="291"/>
      <c r="M103" s="219" t="s">
        <v>382</v>
      </c>
      <c r="N103" s="205"/>
      <c r="O103" s="358"/>
    </row>
    <row r="104" spans="2:15" ht="22.5" customHeight="1" thickBot="1" x14ac:dyDescent="0.3">
      <c r="B104" s="222"/>
      <c r="C104" s="312"/>
      <c r="D104" s="313"/>
      <c r="E104" s="332"/>
      <c r="F104" s="335"/>
      <c r="G104" s="220"/>
      <c r="H104" s="220"/>
      <c r="I104" s="30" t="s">
        <v>22</v>
      </c>
      <c r="J104" s="206"/>
      <c r="K104" s="256"/>
      <c r="L104" s="294"/>
      <c r="M104" s="220"/>
      <c r="N104" s="206"/>
      <c r="O104" s="359"/>
    </row>
    <row r="105" spans="2:15" ht="45" customHeight="1" thickBot="1" x14ac:dyDescent="0.3">
      <c r="B105" s="155">
        <f>B103+0.1</f>
        <v>10.299999999999999</v>
      </c>
      <c r="C105" s="310" t="s">
        <v>91</v>
      </c>
      <c r="D105" s="311"/>
      <c r="E105" s="33" t="s">
        <v>41</v>
      </c>
      <c r="F105" s="46" t="s">
        <v>332</v>
      </c>
      <c r="G105" s="46" t="s">
        <v>92</v>
      </c>
      <c r="H105" s="46" t="s">
        <v>93</v>
      </c>
      <c r="I105" s="51" t="s">
        <v>49</v>
      </c>
      <c r="J105" s="33"/>
      <c r="K105" s="232" t="s">
        <v>331</v>
      </c>
      <c r="L105" s="233"/>
      <c r="M105" s="46" t="s">
        <v>383</v>
      </c>
      <c r="N105" s="46"/>
      <c r="O105" s="177" t="s">
        <v>428</v>
      </c>
    </row>
    <row r="106" spans="2:15" s="69" customFormat="1" ht="18" customHeight="1" thickBot="1" x14ac:dyDescent="0.3">
      <c r="B106" s="154">
        <f>$B$100+1</f>
        <v>11</v>
      </c>
      <c r="C106" s="225" t="s">
        <v>94</v>
      </c>
      <c r="D106" s="226"/>
      <c r="E106" s="226"/>
      <c r="F106" s="226"/>
      <c r="G106" s="226"/>
      <c r="H106" s="226"/>
      <c r="I106" s="226"/>
      <c r="J106" s="226"/>
      <c r="K106" s="226"/>
      <c r="L106" s="226"/>
      <c r="M106" s="226"/>
      <c r="N106" s="226"/>
      <c r="O106" s="227"/>
    </row>
    <row r="107" spans="2:15" ht="24" customHeight="1" x14ac:dyDescent="0.25">
      <c r="B107" s="221">
        <f>B106+0.1</f>
        <v>11.1</v>
      </c>
      <c r="C107" s="370" t="s">
        <v>95</v>
      </c>
      <c r="D107" s="372" t="s">
        <v>199</v>
      </c>
      <c r="E107" s="331" t="s">
        <v>96</v>
      </c>
      <c r="F107" s="334" t="s">
        <v>57</v>
      </c>
      <c r="G107" s="245" t="s">
        <v>97</v>
      </c>
      <c r="H107" s="245" t="s">
        <v>98</v>
      </c>
      <c r="I107" s="52" t="s">
        <v>19</v>
      </c>
      <c r="J107" s="286"/>
      <c r="K107" s="292" t="s">
        <v>99</v>
      </c>
      <c r="L107" s="293"/>
      <c r="M107" s="286" t="s">
        <v>382</v>
      </c>
      <c r="N107" s="205"/>
      <c r="O107" s="360" t="s">
        <v>196</v>
      </c>
    </row>
    <row r="108" spans="2:15" ht="34.5" customHeight="1" thickBot="1" x14ac:dyDescent="0.3">
      <c r="B108" s="222">
        <f t="shared" ref="B108:B115" si="3">B107+0.1</f>
        <v>11.2</v>
      </c>
      <c r="C108" s="371"/>
      <c r="D108" s="373"/>
      <c r="E108" s="332"/>
      <c r="F108" s="335"/>
      <c r="G108" s="220"/>
      <c r="H108" s="220"/>
      <c r="I108" s="31" t="s">
        <v>22</v>
      </c>
      <c r="J108" s="287"/>
      <c r="K108" s="256"/>
      <c r="L108" s="294"/>
      <c r="M108" s="287"/>
      <c r="N108" s="206"/>
      <c r="O108" s="361"/>
    </row>
    <row r="109" spans="2:15" ht="30.75" thickBot="1" x14ac:dyDescent="0.3">
      <c r="B109" s="27">
        <f>B107+0.1</f>
        <v>11.2</v>
      </c>
      <c r="C109" s="362" t="s">
        <v>100</v>
      </c>
      <c r="D109" s="363"/>
      <c r="E109" s="21" t="s">
        <v>41</v>
      </c>
      <c r="F109" s="48"/>
      <c r="G109" s="48" t="s">
        <v>92</v>
      </c>
      <c r="H109" s="48" t="s">
        <v>101</v>
      </c>
      <c r="I109" s="50" t="s">
        <v>49</v>
      </c>
      <c r="J109" s="21"/>
      <c r="K109" s="232"/>
      <c r="L109" s="233"/>
      <c r="M109" s="33" t="s">
        <v>383</v>
      </c>
      <c r="N109" s="33"/>
      <c r="O109" s="177" t="s">
        <v>428</v>
      </c>
    </row>
    <row r="110" spans="2:15" ht="30.75" thickBot="1" x14ac:dyDescent="0.3">
      <c r="B110" s="27">
        <f t="shared" si="3"/>
        <v>11.299999999999999</v>
      </c>
      <c r="C110" s="362" t="s">
        <v>179</v>
      </c>
      <c r="D110" s="363"/>
      <c r="E110" s="21" t="s">
        <v>41</v>
      </c>
      <c r="F110" s="48"/>
      <c r="G110" s="48" t="s">
        <v>102</v>
      </c>
      <c r="H110" s="48" t="s">
        <v>103</v>
      </c>
      <c r="I110" s="50" t="s">
        <v>49</v>
      </c>
      <c r="J110" s="21"/>
      <c r="K110" s="232"/>
      <c r="L110" s="233"/>
      <c r="M110" s="33" t="s">
        <v>147</v>
      </c>
      <c r="N110" s="33"/>
      <c r="O110" s="18"/>
    </row>
    <row r="111" spans="2:15" ht="45.75" thickBot="1" x14ac:dyDescent="0.3">
      <c r="B111" s="27">
        <f t="shared" si="3"/>
        <v>11.399999999999999</v>
      </c>
      <c r="C111" s="362" t="s">
        <v>345</v>
      </c>
      <c r="D111" s="363"/>
      <c r="E111" s="21" t="s">
        <v>346</v>
      </c>
      <c r="F111" s="48" t="s">
        <v>348</v>
      </c>
      <c r="G111" s="48" t="s">
        <v>347</v>
      </c>
      <c r="H111" s="48" t="s">
        <v>349</v>
      </c>
      <c r="I111" s="50" t="s">
        <v>19</v>
      </c>
      <c r="J111" s="21"/>
      <c r="K111" s="232"/>
      <c r="L111" s="233"/>
      <c r="M111" s="33" t="s">
        <v>383</v>
      </c>
      <c r="N111" s="16"/>
      <c r="O111" s="65" t="s">
        <v>350</v>
      </c>
    </row>
    <row r="112" spans="2:15" ht="45.75" thickBot="1" x14ac:dyDescent="0.3">
      <c r="B112" s="27">
        <f t="shared" si="3"/>
        <v>11.499999999999998</v>
      </c>
      <c r="C112" s="362" t="s">
        <v>104</v>
      </c>
      <c r="D112" s="363"/>
      <c r="E112" s="21" t="s">
        <v>41</v>
      </c>
      <c r="F112" s="48"/>
      <c r="G112" s="48" t="s">
        <v>105</v>
      </c>
      <c r="H112" s="48" t="s">
        <v>106</v>
      </c>
      <c r="I112" s="50" t="s">
        <v>49</v>
      </c>
      <c r="J112" s="21"/>
      <c r="K112" s="232" t="s">
        <v>385</v>
      </c>
      <c r="L112" s="233"/>
      <c r="M112" s="33" t="s">
        <v>384</v>
      </c>
      <c r="N112" s="110"/>
      <c r="O112" s="71"/>
    </row>
    <row r="113" spans="2:15" ht="21" customHeight="1" x14ac:dyDescent="0.25">
      <c r="B113" s="221">
        <f t="shared" si="3"/>
        <v>11.599999999999998</v>
      </c>
      <c r="C113" s="364" t="s">
        <v>198</v>
      </c>
      <c r="D113" s="365"/>
      <c r="E113" s="285" t="s">
        <v>41</v>
      </c>
      <c r="F113" s="219"/>
      <c r="G113" s="219" t="s">
        <v>107</v>
      </c>
      <c r="H113" s="34" t="s">
        <v>108</v>
      </c>
      <c r="I113" s="204" t="s">
        <v>19</v>
      </c>
      <c r="J113" s="285"/>
      <c r="K113" s="236"/>
      <c r="L113" s="237"/>
      <c r="M113" s="299" t="s">
        <v>382</v>
      </c>
      <c r="N113" s="204"/>
      <c r="O113" s="374" t="s">
        <v>196</v>
      </c>
    </row>
    <row r="114" spans="2:15" ht="21" customHeight="1" x14ac:dyDescent="0.25">
      <c r="B114" s="246">
        <f t="shared" si="3"/>
        <v>11.699999999999998</v>
      </c>
      <c r="C114" s="366"/>
      <c r="D114" s="367"/>
      <c r="E114" s="286"/>
      <c r="F114" s="245"/>
      <c r="G114" s="245"/>
      <c r="H114" s="35" t="s">
        <v>109</v>
      </c>
      <c r="I114" s="205"/>
      <c r="J114" s="286"/>
      <c r="K114" s="243"/>
      <c r="L114" s="244"/>
      <c r="M114" s="300"/>
      <c r="N114" s="205"/>
      <c r="O114" s="375"/>
    </row>
    <row r="115" spans="2:15" ht="21" customHeight="1" thickBot="1" x14ac:dyDescent="0.3">
      <c r="B115" s="222">
        <f t="shared" si="3"/>
        <v>11.799999999999997</v>
      </c>
      <c r="C115" s="368"/>
      <c r="D115" s="369"/>
      <c r="E115" s="287"/>
      <c r="F115" s="220"/>
      <c r="G115" s="220"/>
      <c r="H115" s="36" t="s">
        <v>110</v>
      </c>
      <c r="I115" s="206"/>
      <c r="J115" s="287"/>
      <c r="K115" s="238"/>
      <c r="L115" s="239"/>
      <c r="M115" s="328"/>
      <c r="N115" s="206"/>
      <c r="O115" s="376"/>
    </row>
    <row r="116" spans="2:15" s="69" customFormat="1" ht="18" customHeight="1" thickBot="1" x14ac:dyDescent="0.3">
      <c r="B116" s="41">
        <f>$B$106+1</f>
        <v>12</v>
      </c>
      <c r="C116" s="225" t="s">
        <v>165</v>
      </c>
      <c r="D116" s="226"/>
      <c r="E116" s="226"/>
      <c r="F116" s="226"/>
      <c r="G116" s="226"/>
      <c r="H116" s="226"/>
      <c r="I116" s="226"/>
      <c r="J116" s="226"/>
      <c r="K116" s="226"/>
      <c r="L116" s="226"/>
      <c r="M116" s="226"/>
      <c r="N116" s="226"/>
      <c r="O116" s="227"/>
    </row>
    <row r="117" spans="2:15" ht="30.75" thickBot="1" x14ac:dyDescent="0.3">
      <c r="B117" s="27">
        <f>B116+0.1</f>
        <v>12.1</v>
      </c>
      <c r="C117" s="228" t="s">
        <v>166</v>
      </c>
      <c r="D117" s="229"/>
      <c r="E117" s="33" t="s">
        <v>111</v>
      </c>
      <c r="F117" s="46"/>
      <c r="G117" s="46" t="s">
        <v>112</v>
      </c>
      <c r="H117" s="46" t="s">
        <v>169</v>
      </c>
      <c r="I117" s="51" t="s">
        <v>19</v>
      </c>
      <c r="J117" s="33"/>
      <c r="K117" s="254"/>
      <c r="L117" s="231"/>
      <c r="M117" s="67" t="s">
        <v>371</v>
      </c>
      <c r="N117" s="67"/>
      <c r="O117" s="28"/>
    </row>
    <row r="118" spans="2:15" ht="60.75" thickBot="1" x14ac:dyDescent="0.3">
      <c r="B118" s="27">
        <f>B117+0.1</f>
        <v>12.2</v>
      </c>
      <c r="C118" s="228" t="s">
        <v>167</v>
      </c>
      <c r="D118" s="229"/>
      <c r="E118" s="33" t="s">
        <v>111</v>
      </c>
      <c r="F118" s="46" t="s">
        <v>113</v>
      </c>
      <c r="G118" s="46" t="s">
        <v>168</v>
      </c>
      <c r="H118" s="46" t="s">
        <v>170</v>
      </c>
      <c r="I118" s="30" t="s">
        <v>22</v>
      </c>
      <c r="J118" s="33"/>
      <c r="K118" s="232" t="s">
        <v>114</v>
      </c>
      <c r="L118" s="233"/>
      <c r="M118" s="68" t="s">
        <v>377</v>
      </c>
      <c r="N118" s="68"/>
      <c r="O118" s="16" t="s">
        <v>172</v>
      </c>
    </row>
    <row r="119" spans="2:15" ht="120.75" thickBot="1" x14ac:dyDescent="0.3">
      <c r="B119" s="27">
        <f>B118+0.1</f>
        <v>12.299999999999999</v>
      </c>
      <c r="C119" s="295" t="s">
        <v>132</v>
      </c>
      <c r="D119" s="295"/>
      <c r="E119" s="16" t="s">
        <v>16</v>
      </c>
      <c r="F119" s="17" t="s">
        <v>21</v>
      </c>
      <c r="G119" s="17" t="s">
        <v>168</v>
      </c>
      <c r="H119" s="17" t="s">
        <v>171</v>
      </c>
      <c r="I119" s="27" t="s">
        <v>19</v>
      </c>
      <c r="J119" s="16"/>
      <c r="K119" s="296"/>
      <c r="L119" s="296"/>
      <c r="M119" s="16" t="s">
        <v>378</v>
      </c>
      <c r="N119" s="16"/>
      <c r="O119" s="16" t="s">
        <v>178</v>
      </c>
    </row>
    <row r="120" spans="2:15" ht="16.5" x14ac:dyDescent="0.25">
      <c r="C120" s="37"/>
    </row>
    <row r="121" spans="2:15" ht="15" x14ac:dyDescent="0.25">
      <c r="C121" s="8" t="s">
        <v>176</v>
      </c>
      <c r="D121" s="8" t="s">
        <v>173</v>
      </c>
      <c r="E121" s="7"/>
      <c r="G121" s="13" t="s">
        <v>174</v>
      </c>
      <c r="H121" s="14"/>
      <c r="I121" s="13" t="s">
        <v>175</v>
      </c>
      <c r="J121" s="7"/>
    </row>
    <row r="122" spans="2:15" ht="15" x14ac:dyDescent="0.25">
      <c r="C122" s="7"/>
      <c r="D122" s="7"/>
      <c r="E122" s="7"/>
      <c r="F122" s="14"/>
      <c r="G122" s="14"/>
      <c r="I122" s="13" t="s">
        <v>115</v>
      </c>
      <c r="J122" s="7"/>
    </row>
    <row r="123" spans="2:15" ht="15" x14ac:dyDescent="0.25">
      <c r="C123" s="8"/>
      <c r="D123" s="7"/>
      <c r="E123" s="7"/>
      <c r="F123" s="14"/>
      <c r="G123" s="14"/>
      <c r="I123" s="14"/>
      <c r="J123" s="7"/>
    </row>
    <row r="124" spans="2:15" ht="15" x14ac:dyDescent="0.25">
      <c r="C124" s="7"/>
      <c r="D124" s="7"/>
      <c r="E124" s="7"/>
      <c r="F124" s="14"/>
      <c r="G124" s="14"/>
      <c r="I124" s="13" t="s">
        <v>175</v>
      </c>
      <c r="J124" s="7"/>
    </row>
    <row r="125" spans="2:15" ht="15" x14ac:dyDescent="0.25">
      <c r="C125" s="7"/>
      <c r="D125" s="7"/>
      <c r="E125" s="7"/>
      <c r="F125" s="14"/>
      <c r="G125" s="14"/>
      <c r="I125" s="13" t="s">
        <v>116</v>
      </c>
      <c r="J125" s="7"/>
    </row>
    <row r="126" spans="2:15" ht="15" x14ac:dyDescent="0.25">
      <c r="C126" s="8"/>
      <c r="D126" s="7"/>
      <c r="E126" s="7"/>
      <c r="F126" s="14"/>
      <c r="G126" s="14"/>
      <c r="H126" s="14"/>
      <c r="I126" s="7"/>
      <c r="J126" s="7"/>
    </row>
    <row r="127" spans="2:15" ht="15" x14ac:dyDescent="0.25">
      <c r="C127" s="8" t="s">
        <v>177</v>
      </c>
      <c r="D127" s="7"/>
      <c r="E127" s="7"/>
      <c r="F127" s="14"/>
      <c r="G127" s="14"/>
      <c r="H127" s="14"/>
      <c r="I127" s="7"/>
      <c r="J127" s="7"/>
    </row>
    <row r="128" spans="2:15" ht="15" x14ac:dyDescent="0.25">
      <c r="C128" s="1"/>
    </row>
    <row r="129" spans="3:3" ht="15" x14ac:dyDescent="0.25">
      <c r="C129" s="1"/>
    </row>
    <row r="130" spans="3:3" ht="15" x14ac:dyDescent="0.25">
      <c r="C130" s="2"/>
    </row>
    <row r="131" spans="3:3" ht="15" x14ac:dyDescent="0.25">
      <c r="C131" s="2"/>
    </row>
    <row r="132" spans="3:3" ht="15" x14ac:dyDescent="0.25">
      <c r="C132" s="2"/>
    </row>
    <row r="133" spans="3:3" ht="15" x14ac:dyDescent="0.25">
      <c r="C133" s="2"/>
    </row>
    <row r="134" spans="3:3" ht="15" x14ac:dyDescent="0.25">
      <c r="C134" s="2"/>
    </row>
    <row r="135" spans="3:3" ht="15" x14ac:dyDescent="0.25">
      <c r="C135" s="2"/>
    </row>
    <row r="136" spans="3:3" ht="15" x14ac:dyDescent="0.25">
      <c r="C136" s="2"/>
    </row>
    <row r="137" spans="3:3" ht="15" x14ac:dyDescent="0.25">
      <c r="C137" s="2"/>
    </row>
    <row r="138" spans="3:3" ht="15" x14ac:dyDescent="0.25">
      <c r="C138" s="2"/>
    </row>
    <row r="139" spans="3:3" ht="15" x14ac:dyDescent="0.25">
      <c r="C139" s="2"/>
    </row>
    <row r="140" spans="3:3" ht="15" x14ac:dyDescent="0.25">
      <c r="C140" s="2"/>
    </row>
    <row r="141" spans="3:3" ht="15" x14ac:dyDescent="0.25">
      <c r="C141" s="2"/>
    </row>
    <row r="142" spans="3:3" ht="15" x14ac:dyDescent="0.25">
      <c r="C142" s="5"/>
    </row>
    <row r="143" spans="3:3" ht="15" x14ac:dyDescent="0.25"/>
    <row r="144" spans="3:3"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sheetData>
  <protectedRanges>
    <protectedRange password="FC5F" sqref="K44:K45 K49:K50" name="Range1_2_2_5_1"/>
  </protectedRanges>
  <mergeCells count="326">
    <mergeCell ref="C118:D118"/>
    <mergeCell ref="K118:L118"/>
    <mergeCell ref="C119:D119"/>
    <mergeCell ref="K119:L119"/>
    <mergeCell ref="M113:M115"/>
    <mergeCell ref="N113:N115"/>
    <mergeCell ref="O113:O115"/>
    <mergeCell ref="C116:O116"/>
    <mergeCell ref="C117:D117"/>
    <mergeCell ref="K117:L117"/>
    <mergeCell ref="C111:D111"/>
    <mergeCell ref="K111:L111"/>
    <mergeCell ref="H107:H108"/>
    <mergeCell ref="J107:J108"/>
    <mergeCell ref="K107:L108"/>
    <mergeCell ref="C112:D112"/>
    <mergeCell ref="K112:L112"/>
    <mergeCell ref="B113:B115"/>
    <mergeCell ref="C113:D115"/>
    <mergeCell ref="E113:E115"/>
    <mergeCell ref="F113:F115"/>
    <mergeCell ref="G113:G115"/>
    <mergeCell ref="I113:I115"/>
    <mergeCell ref="J113:J115"/>
    <mergeCell ref="K113:L115"/>
    <mergeCell ref="B107:B108"/>
    <mergeCell ref="C107:C108"/>
    <mergeCell ref="D107:D108"/>
    <mergeCell ref="E107:E108"/>
    <mergeCell ref="F107:F108"/>
    <mergeCell ref="G107:G108"/>
    <mergeCell ref="C109:D109"/>
    <mergeCell ref="K109:L109"/>
    <mergeCell ref="C110:D110"/>
    <mergeCell ref="K98:L99"/>
    <mergeCell ref="M98:M99"/>
    <mergeCell ref="N98:N99"/>
    <mergeCell ref="K110:L110"/>
    <mergeCell ref="C105:D105"/>
    <mergeCell ref="K105:L105"/>
    <mergeCell ref="C106:O106"/>
    <mergeCell ref="M101:M102"/>
    <mergeCell ref="N101:N102"/>
    <mergeCell ref="O101:O104"/>
    <mergeCell ref="M107:M108"/>
    <mergeCell ref="N107:N108"/>
    <mergeCell ref="O107:O108"/>
    <mergeCell ref="N103:N104"/>
    <mergeCell ref="O96:O97"/>
    <mergeCell ref="B103:B104"/>
    <mergeCell ref="C103:D104"/>
    <mergeCell ref="E103:E104"/>
    <mergeCell ref="F103:F104"/>
    <mergeCell ref="G103:G104"/>
    <mergeCell ref="H103:H104"/>
    <mergeCell ref="J103:J104"/>
    <mergeCell ref="K103:L104"/>
    <mergeCell ref="M103:M104"/>
    <mergeCell ref="O98:O99"/>
    <mergeCell ref="C100:O100"/>
    <mergeCell ref="B101:B102"/>
    <mergeCell ref="C101:D102"/>
    <mergeCell ref="E101:E102"/>
    <mergeCell ref="F101:F102"/>
    <mergeCell ref="G101:G102"/>
    <mergeCell ref="H101:H102"/>
    <mergeCell ref="J101:J102"/>
    <mergeCell ref="K101:L102"/>
    <mergeCell ref="B98:B99"/>
    <mergeCell ref="C98:D99"/>
    <mergeCell ref="E98:H99"/>
    <mergeCell ref="J98:J99"/>
    <mergeCell ref="C95:D95"/>
    <mergeCell ref="K95:L95"/>
    <mergeCell ref="B96:B97"/>
    <mergeCell ref="C96:D97"/>
    <mergeCell ref="E96:H97"/>
    <mergeCell ref="J96:J97"/>
    <mergeCell ref="K96:L97"/>
    <mergeCell ref="M96:M97"/>
    <mergeCell ref="N96:N97"/>
    <mergeCell ref="B86:B87"/>
    <mergeCell ref="C86:D87"/>
    <mergeCell ref="E86:E87"/>
    <mergeCell ref="F86:F87"/>
    <mergeCell ref="G86:G87"/>
    <mergeCell ref="H86:H87"/>
    <mergeCell ref="C93:D93"/>
    <mergeCell ref="K93:L93"/>
    <mergeCell ref="C94:O94"/>
    <mergeCell ref="B88:B90"/>
    <mergeCell ref="C88:D90"/>
    <mergeCell ref="E88:E90"/>
    <mergeCell ref="F88:F90"/>
    <mergeCell ref="G88:G90"/>
    <mergeCell ref="H88:H90"/>
    <mergeCell ref="J88:J90"/>
    <mergeCell ref="K88:L90"/>
    <mergeCell ref="M88:M92"/>
    <mergeCell ref="I89:I90"/>
    <mergeCell ref="B91:B92"/>
    <mergeCell ref="C91:D92"/>
    <mergeCell ref="J91:J92"/>
    <mergeCell ref="K91:L92"/>
    <mergeCell ref="J86:J87"/>
    <mergeCell ref="K86:L87"/>
    <mergeCell ref="M86:M87"/>
    <mergeCell ref="H82:H83"/>
    <mergeCell ref="J82:J83"/>
    <mergeCell ref="K82:L85"/>
    <mergeCell ref="M82:M85"/>
    <mergeCell ref="N82:N85"/>
    <mergeCell ref="O82:O85"/>
    <mergeCell ref="H84:H85"/>
    <mergeCell ref="J84:J85"/>
    <mergeCell ref="N86:N87"/>
    <mergeCell ref="O86:O92"/>
    <mergeCell ref="N88:N90"/>
    <mergeCell ref="N91:N92"/>
    <mergeCell ref="B82:B83"/>
    <mergeCell ref="C82:C85"/>
    <mergeCell ref="D82:D83"/>
    <mergeCell ref="E82:E83"/>
    <mergeCell ref="F82:F83"/>
    <mergeCell ref="G82:G83"/>
    <mergeCell ref="B84:B85"/>
    <mergeCell ref="D84:D85"/>
    <mergeCell ref="E84:E85"/>
    <mergeCell ref="F84:F85"/>
    <mergeCell ref="G84:G85"/>
    <mergeCell ref="J77:J81"/>
    <mergeCell ref="K77:L81"/>
    <mergeCell ref="M77:M81"/>
    <mergeCell ref="N77:N81"/>
    <mergeCell ref="O77:O81"/>
    <mergeCell ref="I80:I81"/>
    <mergeCell ref="B77:B81"/>
    <mergeCell ref="C77:D81"/>
    <mergeCell ref="E77:E81"/>
    <mergeCell ref="F77:F81"/>
    <mergeCell ref="G77:G81"/>
    <mergeCell ref="I77:I79"/>
    <mergeCell ref="M73:M75"/>
    <mergeCell ref="N73:N75"/>
    <mergeCell ref="O73:O75"/>
    <mergeCell ref="I74:I75"/>
    <mergeCell ref="C76:D76"/>
    <mergeCell ref="K76:L76"/>
    <mergeCell ref="C72:D72"/>
    <mergeCell ref="K72:L72"/>
    <mergeCell ref="B73:B75"/>
    <mergeCell ref="C73:D75"/>
    <mergeCell ref="E73:E75"/>
    <mergeCell ref="F73:F75"/>
    <mergeCell ref="G73:G75"/>
    <mergeCell ref="H73:H75"/>
    <mergeCell ref="J73:J75"/>
    <mergeCell ref="K73:L75"/>
    <mergeCell ref="C68:D68"/>
    <mergeCell ref="K68:L68"/>
    <mergeCell ref="C69:O69"/>
    <mergeCell ref="C70:D70"/>
    <mergeCell ref="K70:L70"/>
    <mergeCell ref="C71:D71"/>
    <mergeCell ref="K71:L71"/>
    <mergeCell ref="J64:J66"/>
    <mergeCell ref="K64:L66"/>
    <mergeCell ref="M64:M66"/>
    <mergeCell ref="N64:N66"/>
    <mergeCell ref="O64:O66"/>
    <mergeCell ref="I65:I66"/>
    <mergeCell ref="C67:D67"/>
    <mergeCell ref="K67:L67"/>
    <mergeCell ref="F60:F61"/>
    <mergeCell ref="K55:L63"/>
    <mergeCell ref="M55:M63"/>
    <mergeCell ref="B64:B66"/>
    <mergeCell ref="C64:D66"/>
    <mergeCell ref="E64:E66"/>
    <mergeCell ref="F64:F66"/>
    <mergeCell ref="G64:G66"/>
    <mergeCell ref="H64:H66"/>
    <mergeCell ref="B62:B63"/>
    <mergeCell ref="D62:D63"/>
    <mergeCell ref="E62:E63"/>
    <mergeCell ref="H62:H63"/>
    <mergeCell ref="O55:O63"/>
    <mergeCell ref="F56:F57"/>
    <mergeCell ref="I56:I57"/>
    <mergeCell ref="N56:N57"/>
    <mergeCell ref="N58:N61"/>
    <mergeCell ref="C53:D53"/>
    <mergeCell ref="K53:L53"/>
    <mergeCell ref="C54:O54"/>
    <mergeCell ref="B55:B57"/>
    <mergeCell ref="C55:C63"/>
    <mergeCell ref="D55:D57"/>
    <mergeCell ref="E55:E57"/>
    <mergeCell ref="G55:G63"/>
    <mergeCell ref="H55:H57"/>
    <mergeCell ref="J55:J57"/>
    <mergeCell ref="J62:J63"/>
    <mergeCell ref="N62:N63"/>
    <mergeCell ref="B58:B61"/>
    <mergeCell ref="D58:D61"/>
    <mergeCell ref="E58:E61"/>
    <mergeCell ref="F58:F59"/>
    <mergeCell ref="H58:H61"/>
    <mergeCell ref="J58:J61"/>
    <mergeCell ref="I59:I61"/>
    <mergeCell ref="B49:B50"/>
    <mergeCell ref="C49:D50"/>
    <mergeCell ref="K49:L49"/>
    <mergeCell ref="K50:L50"/>
    <mergeCell ref="C51:O51"/>
    <mergeCell ref="C52:D52"/>
    <mergeCell ref="K52:L52"/>
    <mergeCell ref="C46:D46"/>
    <mergeCell ref="K46:L46"/>
    <mergeCell ref="C47:D47"/>
    <mergeCell ref="K47:L47"/>
    <mergeCell ref="C48:D48"/>
    <mergeCell ref="K48:L48"/>
    <mergeCell ref="C41:O41"/>
    <mergeCell ref="C42:D42"/>
    <mergeCell ref="K42:L42"/>
    <mergeCell ref="C43:D43"/>
    <mergeCell ref="K43:L43"/>
    <mergeCell ref="B44:B45"/>
    <mergeCell ref="C44:D45"/>
    <mergeCell ref="F44:F45"/>
    <mergeCell ref="K44:L44"/>
    <mergeCell ref="K45:L45"/>
    <mergeCell ref="C39:D39"/>
    <mergeCell ref="K39:L39"/>
    <mergeCell ref="C40:D40"/>
    <mergeCell ref="K40:L40"/>
    <mergeCell ref="C33:O33"/>
    <mergeCell ref="C34:D34"/>
    <mergeCell ref="K34:L34"/>
    <mergeCell ref="C36:D36"/>
    <mergeCell ref="K36:L36"/>
    <mergeCell ref="C37:O37"/>
    <mergeCell ref="C35:D35"/>
    <mergeCell ref="K35:L35"/>
    <mergeCell ref="M31:M32"/>
    <mergeCell ref="N31:N32"/>
    <mergeCell ref="O31:O32"/>
    <mergeCell ref="K32:L32"/>
    <mergeCell ref="C29:D29"/>
    <mergeCell ref="K29:L29"/>
    <mergeCell ref="K30:L30"/>
    <mergeCell ref="C38:D38"/>
    <mergeCell ref="K38:L38"/>
    <mergeCell ref="B31:B32"/>
    <mergeCell ref="C31:D32"/>
    <mergeCell ref="E31:E32"/>
    <mergeCell ref="F31:F32"/>
    <mergeCell ref="G31:G32"/>
    <mergeCell ref="H31:H32"/>
    <mergeCell ref="I31:I32"/>
    <mergeCell ref="C26:D26"/>
    <mergeCell ref="K26:L26"/>
    <mergeCell ref="C27:D27"/>
    <mergeCell ref="K27:L27"/>
    <mergeCell ref="C28:D28"/>
    <mergeCell ref="K28:L28"/>
    <mergeCell ref="J31:J32"/>
    <mergeCell ref="K31:L31"/>
    <mergeCell ref="J18:J24"/>
    <mergeCell ref="K18:L24"/>
    <mergeCell ref="M18:M24"/>
    <mergeCell ref="N18:N24"/>
    <mergeCell ref="O18:O24"/>
    <mergeCell ref="C25:O25"/>
    <mergeCell ref="B18:B24"/>
    <mergeCell ref="C18:D24"/>
    <mergeCell ref="E18:E24"/>
    <mergeCell ref="F18:F24"/>
    <mergeCell ref="G18:G24"/>
    <mergeCell ref="I18:I24"/>
    <mergeCell ref="C15:D15"/>
    <mergeCell ref="K15:L15"/>
    <mergeCell ref="C16:D16"/>
    <mergeCell ref="K16:L16"/>
    <mergeCell ref="C17:D17"/>
    <mergeCell ref="K17:L17"/>
    <mergeCell ref="H13:H14"/>
    <mergeCell ref="I13:I14"/>
    <mergeCell ref="J13:J14"/>
    <mergeCell ref="K13:L14"/>
    <mergeCell ref="M13:M14"/>
    <mergeCell ref="N13:N14"/>
    <mergeCell ref="B13:B14"/>
    <mergeCell ref="C13:C14"/>
    <mergeCell ref="D13:D14"/>
    <mergeCell ref="E13:E14"/>
    <mergeCell ref="F13:F14"/>
    <mergeCell ref="G13:G14"/>
    <mergeCell ref="C9:O9"/>
    <mergeCell ref="C10:D10"/>
    <mergeCell ref="K10:L10"/>
    <mergeCell ref="C11:D11"/>
    <mergeCell ref="K11:L11"/>
    <mergeCell ref="C12:D12"/>
    <mergeCell ref="K12:L12"/>
    <mergeCell ref="N6:N8"/>
    <mergeCell ref="O6:O7"/>
    <mergeCell ref="I7:L7"/>
    <mergeCell ref="M7:M8"/>
    <mergeCell ref="K8:L8"/>
    <mergeCell ref="B6:B8"/>
    <mergeCell ref="C6:D8"/>
    <mergeCell ref="E6:E8"/>
    <mergeCell ref="F6:F8"/>
    <mergeCell ref="G6:G8"/>
    <mergeCell ref="H6:H8"/>
    <mergeCell ref="B1:C5"/>
    <mergeCell ref="D1:H1"/>
    <mergeCell ref="I1:J5"/>
    <mergeCell ref="L1:M1"/>
    <mergeCell ref="E2:G2"/>
    <mergeCell ref="E3:G3"/>
    <mergeCell ref="D4:H4"/>
    <mergeCell ref="D5:H5"/>
    <mergeCell ref="I6:L6"/>
  </mergeCells>
  <conditionalFormatting sqref="C15:C18">
    <cfRule type="cellIs" dxfId="92" priority="42" stopIfTrue="1" operator="equal">
      <formula>"H"</formula>
    </cfRule>
  </conditionalFormatting>
  <conditionalFormatting sqref="C31 K32:L32">
    <cfRule type="cellIs" dxfId="91" priority="50" stopIfTrue="1" operator="equal">
      <formula>"H"</formula>
    </cfRule>
  </conditionalFormatting>
  <conditionalFormatting sqref="C36:C37">
    <cfRule type="cellIs" dxfId="90" priority="29" stopIfTrue="1" operator="equal">
      <formula>"H"</formula>
    </cfRule>
  </conditionalFormatting>
  <conditionalFormatting sqref="C70:C71">
    <cfRule type="cellIs" dxfId="89" priority="12" stopIfTrue="1" operator="equal">
      <formula>"H"</formula>
    </cfRule>
  </conditionalFormatting>
  <conditionalFormatting sqref="C73">
    <cfRule type="cellIs" dxfId="88" priority="61" stopIfTrue="1" operator="equal">
      <formula>"H"</formula>
    </cfRule>
  </conditionalFormatting>
  <conditionalFormatting sqref="C38:H38">
    <cfRule type="cellIs" dxfId="87" priority="30" stopIfTrue="1" operator="equal">
      <formula>"H"</formula>
    </cfRule>
  </conditionalFormatting>
  <conditionalFormatting sqref="C34:K35">
    <cfRule type="cellIs" dxfId="86" priority="5" stopIfTrue="1" operator="equal">
      <formula>"H"</formula>
    </cfRule>
  </conditionalFormatting>
  <conditionalFormatting sqref="C109:K113">
    <cfRule type="cellIs" dxfId="85" priority="17" stopIfTrue="1" operator="equal">
      <formula>"H"</formula>
    </cfRule>
  </conditionalFormatting>
  <conditionalFormatting sqref="C33:O33">
    <cfRule type="cellIs" dxfId="84" priority="68" stopIfTrue="1" operator="equal">
      <formula>"H"</formula>
    </cfRule>
  </conditionalFormatting>
  <conditionalFormatting sqref="C51:O51">
    <cfRule type="cellIs" dxfId="83" priority="60" stopIfTrue="1" operator="equal">
      <formula>"H"</formula>
    </cfRule>
  </conditionalFormatting>
  <conditionalFormatting sqref="C54:O55">
    <cfRule type="cellIs" dxfId="82" priority="67" stopIfTrue="1" operator="equal">
      <formula>"H"</formula>
    </cfRule>
  </conditionalFormatting>
  <conditionalFormatting sqref="C69:O69 C72:H72">
    <cfRule type="cellIs" dxfId="81" priority="66" stopIfTrue="1" operator="equal">
      <formula>"H"</formula>
    </cfRule>
  </conditionalFormatting>
  <conditionalFormatting sqref="C94:O94">
    <cfRule type="cellIs" dxfId="80" priority="59" stopIfTrue="1" operator="equal">
      <formula>"H"</formula>
    </cfRule>
  </conditionalFormatting>
  <conditionalFormatting sqref="C100:O100">
    <cfRule type="cellIs" dxfId="79" priority="64" stopIfTrue="1" operator="equal">
      <formula>"H"</formula>
    </cfRule>
  </conditionalFormatting>
  <conditionalFormatting sqref="C106:O106">
    <cfRule type="cellIs" dxfId="78" priority="63" stopIfTrue="1" operator="equal">
      <formula>"H"</formula>
    </cfRule>
  </conditionalFormatting>
  <conditionalFormatting sqref="C116:O116">
    <cfRule type="cellIs" dxfId="77" priority="62" stopIfTrue="1" operator="equal">
      <formula>"H"</formula>
    </cfRule>
  </conditionalFormatting>
  <conditionalFormatting sqref="C25:IY30">
    <cfRule type="cellIs" dxfId="76" priority="3" stopIfTrue="1" operator="equal">
      <formula>"H"</formula>
    </cfRule>
  </conditionalFormatting>
  <conditionalFormatting sqref="C9:XFD12">
    <cfRule type="cellIs" dxfId="75" priority="80" stopIfTrue="1" operator="equal">
      <formula>"H"</formula>
    </cfRule>
  </conditionalFormatting>
  <conditionalFormatting sqref="D56:E57">
    <cfRule type="cellIs" dxfId="74" priority="79" stopIfTrue="1" operator="equal">
      <formula>"H"</formula>
    </cfRule>
  </conditionalFormatting>
  <conditionalFormatting sqref="D1:L1 O1:IY1 D2:E3 I2:K3 P2:IY4 D4:K4 D5:IY5 C6:IY6 C7:M7 P7:IY8 C8:L8 C12:O12 C13:K13 M13:IY13 O14:IY14 P31:IY33 P55:XFD58 G57:M57 O57 D58:F58 H58:J62 D59:E59 P59:IY63 D60:F60 D61:E62 I63 C64 E65:E66 I65:M66 O65:O66 E73:N73 C77 E77:O77 E78:M81 C82 E82:K82 M82:O82 E83:G83 I83:J83 M83 E84:J85 C86 N86:O86 C88 E88:H88 J88:K88 M88 I88:I89 E89:G90 J89:J90 C91 E91:K91 E92 I92 E94:E95 C95 I95:K95 C101 E101:K101 E102 I102 C103 E103:K103 E104 I104 C105 E105:K105 C107:K107 C108:J108 C114:J115 C117:C119 E117:K119 M117:O119 C120:O120 C121:E121 G121:O121 C122:G125 I122:O125 C126:O65550">
    <cfRule type="cellIs" dxfId="73" priority="95" stopIfTrue="1" operator="equal">
      <formula>"H"</formula>
    </cfRule>
  </conditionalFormatting>
  <conditionalFormatting sqref="E86:F87">
    <cfRule type="cellIs" dxfId="72" priority="70" stopIfTrue="1" operator="equal">
      <formula>"H"</formula>
    </cfRule>
  </conditionalFormatting>
  <conditionalFormatting sqref="E15:G18">
    <cfRule type="cellIs" dxfId="71" priority="28" stopIfTrue="1" operator="equal">
      <formula>"H"</formula>
    </cfRule>
  </conditionalFormatting>
  <conditionalFormatting sqref="E36:K36">
    <cfRule type="cellIs" dxfId="70" priority="36" stopIfTrue="1" operator="equal">
      <formula>"H"</formula>
    </cfRule>
  </conditionalFormatting>
  <conditionalFormatting sqref="E67:K68">
    <cfRule type="cellIs" dxfId="69" priority="7" stopIfTrue="1" operator="equal">
      <formula>"H"</formula>
    </cfRule>
  </conditionalFormatting>
  <conditionalFormatting sqref="E70:K72">
    <cfRule type="cellIs" dxfId="68" priority="9" stopIfTrue="1" operator="equal">
      <formula>"H"</formula>
    </cfRule>
  </conditionalFormatting>
  <conditionalFormatting sqref="E74:M76">
    <cfRule type="cellIs" dxfId="67" priority="14" stopIfTrue="1" operator="equal">
      <formula>"H"</formula>
    </cfRule>
  </conditionalFormatting>
  <conditionalFormatting sqref="E93:M93">
    <cfRule type="cellIs" dxfId="66" priority="15" stopIfTrue="1" operator="equal">
      <formula>"H"</formula>
    </cfRule>
  </conditionalFormatting>
  <conditionalFormatting sqref="E31:O31">
    <cfRule type="cellIs" dxfId="65" priority="46" stopIfTrue="1" operator="equal">
      <formula>"H"</formula>
    </cfRule>
  </conditionalFormatting>
  <conditionalFormatting sqref="E64:XFD64">
    <cfRule type="cellIs" dxfId="64" priority="93" stopIfTrue="1" operator="equal">
      <formula>"H"</formula>
    </cfRule>
  </conditionalFormatting>
  <conditionalFormatting sqref="F56:O56">
    <cfRule type="cellIs" dxfId="63" priority="58" stopIfTrue="1" operator="equal">
      <formula>"H"</formula>
    </cfRule>
  </conditionalFormatting>
  <conditionalFormatting sqref="G86:K86 G87:J87">
    <cfRule type="cellIs" dxfId="62" priority="71" stopIfTrue="1" operator="equal">
      <formula>"H"</formula>
    </cfRule>
  </conditionalFormatting>
  <conditionalFormatting sqref="H15:H24 M17:O18">
    <cfRule type="cellIs" dxfId="61" priority="43" stopIfTrue="1" operator="equal">
      <formula>"H"</formula>
    </cfRule>
  </conditionalFormatting>
  <conditionalFormatting sqref="I53">
    <cfRule type="cellIs" dxfId="60" priority="24" stopIfTrue="1" operator="equal">
      <formula>"H"</formula>
    </cfRule>
  </conditionalFormatting>
  <conditionalFormatting sqref="I15:K18">
    <cfRule type="cellIs" dxfId="59" priority="26" stopIfTrue="1" operator="equal">
      <formula>"H"</formula>
    </cfRule>
  </conditionalFormatting>
  <conditionalFormatting sqref="I52:O52">
    <cfRule type="cellIs" dxfId="58" priority="44" stopIfTrue="1" operator="equal">
      <formula>"H"</formula>
    </cfRule>
  </conditionalFormatting>
  <conditionalFormatting sqref="J38">
    <cfRule type="cellIs" dxfId="57" priority="32" stopIfTrue="1" operator="equal">
      <formula>"H"</formula>
    </cfRule>
  </conditionalFormatting>
  <conditionalFormatting sqref="L2:O2 L3:L4 N3:O4">
    <cfRule type="cellIs" dxfId="56" priority="1" stopIfTrue="1" operator="equal">
      <formula>"H"</formula>
    </cfRule>
  </conditionalFormatting>
  <conditionalFormatting sqref="M53">
    <cfRule type="cellIs" dxfId="55" priority="25" stopIfTrue="1" operator="equal">
      <formula>"H"</formula>
    </cfRule>
  </conditionalFormatting>
  <conditionalFormatting sqref="M67:O68">
    <cfRule type="cellIs" dxfId="54" priority="8" stopIfTrue="1" operator="equal">
      <formula>"H"</formula>
    </cfRule>
  </conditionalFormatting>
  <conditionalFormatting sqref="M70:O72">
    <cfRule type="cellIs" dxfId="53" priority="10" stopIfTrue="1" operator="equal">
      <formula>"H"</formula>
    </cfRule>
  </conditionalFormatting>
  <conditionalFormatting sqref="M34:IY36">
    <cfRule type="cellIs" dxfId="52" priority="4" stopIfTrue="1" operator="equal">
      <formula>"H"</formula>
    </cfRule>
  </conditionalFormatting>
  <conditionalFormatting sqref="M15:XFD16 P17:XFD24">
    <cfRule type="cellIs" dxfId="51" priority="57" stopIfTrue="1" operator="equal">
      <formula>"H"</formula>
    </cfRule>
  </conditionalFormatting>
  <conditionalFormatting sqref="N38:O40">
    <cfRule type="cellIs" dxfId="50" priority="2" stopIfTrue="1" operator="equal">
      <formula>"H"</formula>
    </cfRule>
  </conditionalFormatting>
  <conditionalFormatting sqref="O8">
    <cfRule type="cellIs" dxfId="49" priority="34" stopIfTrue="1" operator="equal">
      <formula>"H"</formula>
    </cfRule>
  </conditionalFormatting>
  <conditionalFormatting sqref="O42:O50">
    <cfRule type="cellIs" dxfId="48" priority="6" stopIfTrue="1" operator="equal">
      <formula>"H"</formula>
    </cfRule>
  </conditionalFormatting>
  <conditionalFormatting sqref="P37:IY54 E39:K40 C39:C41">
    <cfRule type="cellIs" dxfId="47" priority="19" stopIfTrue="1" operator="equal">
      <formula>"H"</formula>
    </cfRule>
  </conditionalFormatting>
  <conditionalFormatting sqref="P65:IY1048576">
    <cfRule type="cellIs" dxfId="46" priority="13"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82" fitToHeight="0" orientation="landscape" r:id="rId1"/>
  <headerFooter>
    <oddFooter>Page &amp;P of &amp;N</oddFooter>
  </headerFooter>
  <rowBreaks count="5" manualBreakCount="5">
    <brk id="24" min="1" max="14" man="1"/>
    <brk id="50" min="1" max="14" man="1"/>
    <brk id="68" min="1" max="13" man="1"/>
    <brk id="87" min="1" max="14" man="1"/>
    <brk id="105" min="1" max="1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167815-0894-4859-961A-1DF9E54EAE43}">
          <x14:formula1>
            <xm:f>OL!$D$2:$D$7</xm:f>
          </x14:formula1>
          <xm:sqref>E2:G2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8C8C9-CD12-40A6-B8C3-082C27B346D2}">
  <sheetPr>
    <pageSetUpPr fitToPage="1"/>
  </sheetPr>
  <dimension ref="B1:S183"/>
  <sheetViews>
    <sheetView view="pageBreakPreview" zoomScaleNormal="85" zoomScaleSheetLayoutView="100" zoomScalePageLayoutView="75" workbookViewId="0">
      <pane xSplit="2" ySplit="8" topLeftCell="C9" activePane="bottomRight" state="frozen"/>
      <selection pane="topRight" activeCell="B1" sqref="B1"/>
      <selection pane="bottomLeft" activeCell="A9" sqref="A9"/>
      <selection pane="bottomRight" activeCell="N1" activeCellId="2" sqref="A1:A1048576 J1:J1048576 N1:N1048576"/>
    </sheetView>
  </sheetViews>
  <sheetFormatPr defaultRowHeight="0" customHeight="1" zeroHeight="1" x14ac:dyDescent="0.25"/>
  <cols>
    <col min="1" max="1" width="0" hidden="1" customWidth="1"/>
    <col min="2" max="2" width="10.140625" style="7" customWidth="1"/>
    <col min="3" max="3" width="30.7109375" customWidth="1"/>
    <col min="4" max="4" width="14.28515625" customWidth="1"/>
    <col min="5" max="5" width="16.140625" customWidth="1"/>
    <col min="6" max="6" width="18.5703125" style="6" customWidth="1"/>
    <col min="7" max="7" width="23.28515625" style="6" customWidth="1"/>
    <col min="8" max="8" width="43" style="6" customWidth="1"/>
    <col min="9" max="9" width="12" customWidth="1"/>
    <col min="10" max="10" width="15.5703125" hidden="1" customWidth="1"/>
    <col min="11" max="11" width="10.5703125" customWidth="1"/>
    <col min="12" max="12" width="25" customWidth="1"/>
    <col min="13" max="13" width="17.28515625" customWidth="1"/>
    <col min="14" max="14" width="17.28515625" hidden="1" customWidth="1"/>
    <col min="15" max="15" width="22" customWidth="1"/>
    <col min="16" max="256" width="9.140625" customWidth="1"/>
    <col min="257" max="257" width="9.5703125" customWidth="1"/>
    <col min="258" max="259" width="17" customWidth="1"/>
  </cols>
  <sheetData>
    <row r="1" spans="2:15" ht="33" customHeight="1" x14ac:dyDescent="0.25">
      <c r="B1" s="178"/>
      <c r="C1" s="179"/>
      <c r="D1" s="184" t="s">
        <v>342</v>
      </c>
      <c r="E1" s="185"/>
      <c r="F1" s="185"/>
      <c r="G1" s="185"/>
      <c r="H1" s="186"/>
      <c r="I1" s="187"/>
      <c r="J1" s="188"/>
      <c r="K1" s="63" t="s">
        <v>142</v>
      </c>
      <c r="L1" s="193" t="s">
        <v>358</v>
      </c>
      <c r="M1" s="193"/>
      <c r="N1" s="109"/>
      <c r="O1" s="9"/>
    </row>
    <row r="2" spans="2:15" ht="33" customHeight="1" x14ac:dyDescent="0.25">
      <c r="B2" s="180"/>
      <c r="C2" s="181"/>
      <c r="D2" s="79" t="s">
        <v>211</v>
      </c>
      <c r="E2" s="194" t="s">
        <v>420</v>
      </c>
      <c r="F2" s="194"/>
      <c r="G2" s="194"/>
      <c r="H2" s="80"/>
      <c r="I2" s="189"/>
      <c r="J2" s="190"/>
      <c r="K2" s="62" t="s">
        <v>143</v>
      </c>
      <c r="L2" s="117">
        <v>0.04</v>
      </c>
      <c r="M2" s="10"/>
      <c r="N2" s="10" t="s">
        <v>144</v>
      </c>
      <c r="O2" s="156">
        <v>7</v>
      </c>
    </row>
    <row r="3" spans="2:15" ht="18" customHeight="1" x14ac:dyDescent="0.25">
      <c r="B3" s="180"/>
      <c r="C3" s="181"/>
      <c r="D3" s="79" t="s">
        <v>212</v>
      </c>
      <c r="E3" s="194" t="str">
        <f>VLOOKUP(E2,OL!A1:X7,24,FALSE)</f>
        <v>SH5 005-0111 8167 8770</v>
      </c>
      <c r="F3" s="194"/>
      <c r="G3" s="194"/>
      <c r="H3" s="80"/>
      <c r="I3" s="189"/>
      <c r="J3" s="190"/>
      <c r="K3" s="62" t="s">
        <v>0</v>
      </c>
      <c r="L3" s="64" t="s">
        <v>370</v>
      </c>
      <c r="N3" s="10" t="s">
        <v>1</v>
      </c>
      <c r="O3" s="81">
        <v>45191</v>
      </c>
    </row>
    <row r="4" spans="2:15" ht="18" customHeight="1" x14ac:dyDescent="0.25">
      <c r="B4" s="180"/>
      <c r="C4" s="181"/>
      <c r="D4" s="195"/>
      <c r="E4" s="196"/>
      <c r="F4" s="196"/>
      <c r="G4" s="196"/>
      <c r="H4" s="197"/>
      <c r="I4" s="189"/>
      <c r="J4" s="190"/>
      <c r="K4" s="62" t="s">
        <v>2</v>
      </c>
      <c r="L4" s="64" t="s">
        <v>408</v>
      </c>
      <c r="N4" s="10" t="s">
        <v>3</v>
      </c>
      <c r="O4" s="81">
        <v>45191</v>
      </c>
    </row>
    <row r="5" spans="2:15" ht="9" customHeight="1" thickBot="1" x14ac:dyDescent="0.3">
      <c r="B5" s="182"/>
      <c r="C5" s="183"/>
      <c r="D5" s="198"/>
      <c r="E5" s="199"/>
      <c r="F5" s="199"/>
      <c r="G5" s="199"/>
      <c r="H5" s="200"/>
      <c r="I5" s="191"/>
      <c r="J5" s="192"/>
      <c r="K5" s="15"/>
      <c r="L5" s="11"/>
      <c r="M5" s="11"/>
      <c r="N5" s="11"/>
      <c r="O5" s="12"/>
    </row>
    <row r="6" spans="2:15" ht="31.5" customHeight="1" x14ac:dyDescent="0.25">
      <c r="B6" s="201" t="s">
        <v>135</v>
      </c>
      <c r="C6" s="201" t="s">
        <v>4</v>
      </c>
      <c r="D6" s="203"/>
      <c r="E6" s="207" t="s">
        <v>5</v>
      </c>
      <c r="F6" s="207" t="s">
        <v>6</v>
      </c>
      <c r="G6" s="207" t="s">
        <v>117</v>
      </c>
      <c r="H6" s="207" t="s">
        <v>7</v>
      </c>
      <c r="I6" s="201" t="s">
        <v>8</v>
      </c>
      <c r="J6" s="202"/>
      <c r="K6" s="202"/>
      <c r="L6" s="203"/>
      <c r="M6" s="38" t="s">
        <v>136</v>
      </c>
      <c r="N6" s="204" t="s">
        <v>272</v>
      </c>
      <c r="O6" s="207" t="s">
        <v>137</v>
      </c>
    </row>
    <row r="7" spans="2:15" ht="19.5" customHeight="1" thickBot="1" x14ac:dyDescent="0.3">
      <c r="B7" s="214"/>
      <c r="C7" s="214"/>
      <c r="D7" s="216"/>
      <c r="E7" s="208"/>
      <c r="F7" s="208"/>
      <c r="G7" s="208"/>
      <c r="H7" s="208"/>
      <c r="I7" s="209" t="s">
        <v>9</v>
      </c>
      <c r="J7" s="210"/>
      <c r="K7" s="210"/>
      <c r="L7" s="211"/>
      <c r="M7" s="205" t="s">
        <v>10</v>
      </c>
      <c r="N7" s="205"/>
      <c r="O7" s="208"/>
    </row>
    <row r="8" spans="2:15" ht="24.75" customHeight="1" thickBot="1" x14ac:dyDescent="0.3">
      <c r="B8" s="215"/>
      <c r="C8" s="215"/>
      <c r="D8" s="217"/>
      <c r="E8" s="218"/>
      <c r="F8" s="218"/>
      <c r="G8" s="218"/>
      <c r="H8" s="218"/>
      <c r="I8" s="3" t="s">
        <v>12</v>
      </c>
      <c r="J8" s="4" t="s">
        <v>261</v>
      </c>
      <c r="K8" s="212" t="s">
        <v>13</v>
      </c>
      <c r="L8" s="213"/>
      <c r="M8" s="206"/>
      <c r="N8" s="206"/>
      <c r="O8" s="107" t="s">
        <v>11</v>
      </c>
    </row>
    <row r="9" spans="2:15" s="69" customFormat="1" ht="18" customHeight="1" thickBot="1" x14ac:dyDescent="0.3">
      <c r="B9" s="41">
        <v>1</v>
      </c>
      <c r="C9" s="225" t="s">
        <v>14</v>
      </c>
      <c r="D9" s="226"/>
      <c r="E9" s="226"/>
      <c r="F9" s="226"/>
      <c r="G9" s="226"/>
      <c r="H9" s="226"/>
      <c r="I9" s="226"/>
      <c r="J9" s="226"/>
      <c r="K9" s="226"/>
      <c r="L9" s="226"/>
      <c r="M9" s="226"/>
      <c r="N9" s="226"/>
      <c r="O9" s="227"/>
    </row>
    <row r="10" spans="2:15" ht="75.75" thickBot="1" x14ac:dyDescent="0.3">
      <c r="B10" s="27">
        <f>B9+0.1</f>
        <v>1.1000000000000001</v>
      </c>
      <c r="C10" s="228" t="s">
        <v>15</v>
      </c>
      <c r="D10" s="229"/>
      <c r="E10" s="16" t="s">
        <v>16</v>
      </c>
      <c r="F10" s="39" t="s">
        <v>17</v>
      </c>
      <c r="G10" s="17" t="s">
        <v>18</v>
      </c>
      <c r="H10" s="39" t="s">
        <v>139</v>
      </c>
      <c r="I10" s="40" t="s">
        <v>19</v>
      </c>
      <c r="J10" s="18"/>
      <c r="K10" s="230"/>
      <c r="L10" s="231"/>
      <c r="M10" s="39" t="s">
        <v>138</v>
      </c>
      <c r="N10" s="19"/>
      <c r="O10" s="19"/>
    </row>
    <row r="11" spans="2:15" ht="75" customHeight="1" thickBot="1" x14ac:dyDescent="0.3">
      <c r="B11" s="27">
        <f t="shared" ref="B11:B24" si="0">B10+0.1</f>
        <v>1.2000000000000002</v>
      </c>
      <c r="C11" s="228" t="s">
        <v>20</v>
      </c>
      <c r="D11" s="229"/>
      <c r="E11" s="16" t="s">
        <v>16</v>
      </c>
      <c r="F11" s="39" t="s">
        <v>21</v>
      </c>
      <c r="G11" s="17" t="s">
        <v>246</v>
      </c>
      <c r="H11" s="39" t="s">
        <v>145</v>
      </c>
      <c r="I11" s="20" t="s">
        <v>22</v>
      </c>
      <c r="J11" s="18"/>
      <c r="K11" s="232" t="s">
        <v>263</v>
      </c>
      <c r="L11" s="233"/>
      <c r="M11" s="39" t="s">
        <v>138</v>
      </c>
      <c r="N11" s="19"/>
      <c r="O11" s="61" t="s">
        <v>200</v>
      </c>
    </row>
    <row r="12" spans="2:15" ht="75" customHeight="1" thickBot="1" x14ac:dyDescent="0.3">
      <c r="B12" s="27">
        <f t="shared" si="0"/>
        <v>1.3000000000000003</v>
      </c>
      <c r="C12" s="234" t="s">
        <v>140</v>
      </c>
      <c r="D12" s="235"/>
      <c r="E12" s="17" t="s">
        <v>30</v>
      </c>
      <c r="F12" s="48"/>
      <c r="G12" s="48" t="s">
        <v>18</v>
      </c>
      <c r="H12" s="48" t="s">
        <v>34</v>
      </c>
      <c r="I12" s="23" t="s">
        <v>22</v>
      </c>
      <c r="J12" s="50"/>
      <c r="K12" s="232" t="s">
        <v>125</v>
      </c>
      <c r="L12" s="233"/>
      <c r="M12" s="48" t="s">
        <v>383</v>
      </c>
      <c r="N12" s="48"/>
      <c r="O12" s="43" t="s">
        <v>201</v>
      </c>
    </row>
    <row r="13" spans="2:15" ht="41.25" customHeight="1" thickBot="1" x14ac:dyDescent="0.3">
      <c r="B13" s="221">
        <f t="shared" si="0"/>
        <v>1.4000000000000004</v>
      </c>
      <c r="C13" s="223" t="s">
        <v>39</v>
      </c>
      <c r="D13" s="221" t="s">
        <v>40</v>
      </c>
      <c r="E13" s="204" t="s">
        <v>41</v>
      </c>
      <c r="F13" s="204" t="s">
        <v>42</v>
      </c>
      <c r="G13" s="204" t="s">
        <v>18</v>
      </c>
      <c r="H13" s="204" t="s">
        <v>213</v>
      </c>
      <c r="I13" s="221" t="s">
        <v>22</v>
      </c>
      <c r="J13" s="204"/>
      <c r="K13" s="236" t="s">
        <v>43</v>
      </c>
      <c r="L13" s="237"/>
      <c r="M13" s="219" t="s">
        <v>394</v>
      </c>
      <c r="N13" s="204"/>
      <c r="O13" s="105" t="s">
        <v>247</v>
      </c>
    </row>
    <row r="14" spans="2:15" ht="41.25" customHeight="1" thickBot="1" x14ac:dyDescent="0.3">
      <c r="B14" s="222">
        <f t="shared" si="0"/>
        <v>1.5000000000000004</v>
      </c>
      <c r="C14" s="224"/>
      <c r="D14" s="222"/>
      <c r="E14" s="206"/>
      <c r="F14" s="206"/>
      <c r="G14" s="206"/>
      <c r="H14" s="206"/>
      <c r="I14" s="222"/>
      <c r="J14" s="206"/>
      <c r="K14" s="238"/>
      <c r="L14" s="239"/>
      <c r="M14" s="220"/>
      <c r="N14" s="206"/>
      <c r="O14" s="111" t="s">
        <v>271</v>
      </c>
    </row>
    <row r="15" spans="2:15" ht="76.5" customHeight="1" thickBot="1" x14ac:dyDescent="0.3">
      <c r="B15" s="27">
        <f>B13+0.1</f>
        <v>1.5000000000000004</v>
      </c>
      <c r="C15" s="228" t="s">
        <v>133</v>
      </c>
      <c r="D15" s="229"/>
      <c r="E15" s="16" t="s">
        <v>16</v>
      </c>
      <c r="F15" s="39" t="s">
        <v>141</v>
      </c>
      <c r="G15" s="17" t="s">
        <v>18</v>
      </c>
      <c r="H15" s="39" t="s">
        <v>146</v>
      </c>
      <c r="I15" s="20" t="s">
        <v>22</v>
      </c>
      <c r="J15" s="18"/>
      <c r="K15" s="232" t="s">
        <v>202</v>
      </c>
      <c r="L15" s="233"/>
      <c r="M15" s="39" t="s">
        <v>134</v>
      </c>
      <c r="N15" s="19"/>
      <c r="O15" s="61" t="s">
        <v>262</v>
      </c>
    </row>
    <row r="16" spans="2:15" ht="74.25" customHeight="1" thickBot="1" x14ac:dyDescent="0.3">
      <c r="B16" s="27">
        <f t="shared" si="0"/>
        <v>1.6000000000000005</v>
      </c>
      <c r="C16" s="228" t="s">
        <v>209</v>
      </c>
      <c r="D16" s="229"/>
      <c r="E16" s="16" t="s">
        <v>16</v>
      </c>
      <c r="F16" s="39" t="s">
        <v>268</v>
      </c>
      <c r="G16" s="17" t="s">
        <v>18</v>
      </c>
      <c r="H16" s="39" t="s">
        <v>269</v>
      </c>
      <c r="I16" s="20" t="s">
        <v>22</v>
      </c>
      <c r="J16" s="18"/>
      <c r="K16" s="232" t="s">
        <v>210</v>
      </c>
      <c r="L16" s="233"/>
      <c r="M16" s="39" t="s">
        <v>270</v>
      </c>
      <c r="N16" s="19"/>
      <c r="O16" s="19"/>
    </row>
    <row r="17" spans="2:15" ht="74.25" customHeight="1" thickBot="1" x14ac:dyDescent="0.3">
      <c r="B17" s="27">
        <f t="shared" si="0"/>
        <v>1.7000000000000006</v>
      </c>
      <c r="C17" s="228" t="s">
        <v>255</v>
      </c>
      <c r="D17" s="229"/>
      <c r="E17" s="16" t="s">
        <v>16</v>
      </c>
      <c r="F17" s="17" t="s">
        <v>256</v>
      </c>
      <c r="G17" s="17" t="s">
        <v>18</v>
      </c>
      <c r="H17" s="39" t="s">
        <v>257</v>
      </c>
      <c r="I17" s="20" t="s">
        <v>22</v>
      </c>
      <c r="J17" s="18"/>
      <c r="K17" s="232" t="s">
        <v>258</v>
      </c>
      <c r="L17" s="233"/>
      <c r="M17" s="39" t="s">
        <v>259</v>
      </c>
      <c r="N17" s="19"/>
      <c r="O17" s="19"/>
    </row>
    <row r="18" spans="2:15" ht="19.5" customHeight="1" thickBot="1" x14ac:dyDescent="0.3">
      <c r="B18" s="221">
        <f t="shared" si="0"/>
        <v>1.8000000000000007</v>
      </c>
      <c r="C18" s="234" t="s">
        <v>273</v>
      </c>
      <c r="D18" s="235"/>
      <c r="E18" s="204"/>
      <c r="F18" s="204" t="s">
        <v>274</v>
      </c>
      <c r="G18" s="204" t="s">
        <v>18</v>
      </c>
      <c r="H18" s="17" t="s">
        <v>317</v>
      </c>
      <c r="I18" s="223" t="s">
        <v>22</v>
      </c>
      <c r="J18" s="240"/>
      <c r="K18" s="236"/>
      <c r="L18" s="237"/>
      <c r="M18" s="219" t="s">
        <v>383</v>
      </c>
      <c r="N18" s="204"/>
      <c r="O18" s="204"/>
    </row>
    <row r="19" spans="2:15" ht="18.75" customHeight="1" thickBot="1" x14ac:dyDescent="0.3">
      <c r="B19" s="246">
        <f t="shared" si="0"/>
        <v>1.9000000000000008</v>
      </c>
      <c r="C19" s="247"/>
      <c r="D19" s="248"/>
      <c r="E19" s="205"/>
      <c r="F19" s="205"/>
      <c r="G19" s="205"/>
      <c r="H19" s="17" t="s">
        <v>308</v>
      </c>
      <c r="I19" s="251"/>
      <c r="J19" s="241"/>
      <c r="K19" s="243"/>
      <c r="L19" s="244"/>
      <c r="M19" s="245"/>
      <c r="N19" s="205"/>
      <c r="O19" s="205"/>
    </row>
    <row r="20" spans="2:15" ht="18.75" customHeight="1" thickBot="1" x14ac:dyDescent="0.3">
      <c r="B20" s="246">
        <f t="shared" si="0"/>
        <v>2.0000000000000009</v>
      </c>
      <c r="C20" s="247"/>
      <c r="D20" s="248"/>
      <c r="E20" s="205"/>
      <c r="F20" s="205"/>
      <c r="G20" s="205"/>
      <c r="H20" s="17" t="s">
        <v>20</v>
      </c>
      <c r="I20" s="251"/>
      <c r="J20" s="241"/>
      <c r="K20" s="243"/>
      <c r="L20" s="244"/>
      <c r="M20" s="245"/>
      <c r="N20" s="205"/>
      <c r="O20" s="205"/>
    </row>
    <row r="21" spans="2:15" ht="30.75" customHeight="1" thickBot="1" x14ac:dyDescent="0.3">
      <c r="B21" s="246">
        <f t="shared" si="0"/>
        <v>2.100000000000001</v>
      </c>
      <c r="C21" s="247"/>
      <c r="D21" s="248"/>
      <c r="E21" s="205"/>
      <c r="F21" s="205"/>
      <c r="G21" s="205"/>
      <c r="H21" s="17" t="s">
        <v>319</v>
      </c>
      <c r="I21" s="251"/>
      <c r="J21" s="241"/>
      <c r="K21" s="243"/>
      <c r="L21" s="244"/>
      <c r="M21" s="245"/>
      <c r="N21" s="205"/>
      <c r="O21" s="205"/>
    </row>
    <row r="22" spans="2:15" ht="18.75" customHeight="1" thickBot="1" x14ac:dyDescent="0.3">
      <c r="B22" s="246">
        <f t="shared" si="0"/>
        <v>2.2000000000000011</v>
      </c>
      <c r="C22" s="247"/>
      <c r="D22" s="248"/>
      <c r="E22" s="205"/>
      <c r="F22" s="205"/>
      <c r="G22" s="205"/>
      <c r="H22" s="17" t="s">
        <v>334</v>
      </c>
      <c r="I22" s="251"/>
      <c r="J22" s="241"/>
      <c r="K22" s="243"/>
      <c r="L22" s="244"/>
      <c r="M22" s="245"/>
      <c r="N22" s="205"/>
      <c r="O22" s="205"/>
    </row>
    <row r="23" spans="2:15" ht="18.75" customHeight="1" thickBot="1" x14ac:dyDescent="0.3">
      <c r="B23" s="246">
        <f t="shared" si="0"/>
        <v>2.3000000000000012</v>
      </c>
      <c r="C23" s="247"/>
      <c r="D23" s="248"/>
      <c r="E23" s="205"/>
      <c r="F23" s="205"/>
      <c r="G23" s="205"/>
      <c r="H23" s="17" t="s">
        <v>318</v>
      </c>
      <c r="I23" s="251"/>
      <c r="J23" s="241"/>
      <c r="K23" s="243"/>
      <c r="L23" s="244"/>
      <c r="M23" s="245"/>
      <c r="N23" s="205"/>
      <c r="O23" s="205"/>
    </row>
    <row r="24" spans="2:15" ht="18.75" customHeight="1" thickBot="1" x14ac:dyDescent="0.3">
      <c r="B24" s="222">
        <f t="shared" si="0"/>
        <v>2.4000000000000012</v>
      </c>
      <c r="C24" s="249"/>
      <c r="D24" s="250"/>
      <c r="E24" s="206"/>
      <c r="F24" s="206"/>
      <c r="G24" s="206"/>
      <c r="H24" s="17" t="s">
        <v>316</v>
      </c>
      <c r="I24" s="224"/>
      <c r="J24" s="242"/>
      <c r="K24" s="238"/>
      <c r="L24" s="239"/>
      <c r="M24" s="220"/>
      <c r="N24" s="206"/>
      <c r="O24" s="206"/>
    </row>
    <row r="25" spans="2:15" s="69" customFormat="1" ht="18" customHeight="1" thickBot="1" x14ac:dyDescent="0.3">
      <c r="B25" s="41">
        <f>$B$9+1</f>
        <v>2</v>
      </c>
      <c r="C25" s="225" t="s">
        <v>163</v>
      </c>
      <c r="D25" s="226"/>
      <c r="E25" s="226"/>
      <c r="F25" s="226"/>
      <c r="G25" s="226"/>
      <c r="H25" s="226"/>
      <c r="I25" s="226"/>
      <c r="J25" s="226"/>
      <c r="K25" s="226"/>
      <c r="L25" s="226"/>
      <c r="M25" s="226"/>
      <c r="N25" s="226"/>
      <c r="O25" s="227"/>
    </row>
    <row r="26" spans="2:15" ht="45" customHeight="1" thickBot="1" x14ac:dyDescent="0.3">
      <c r="B26" s="27">
        <f>$B$25+0.1</f>
        <v>2.1</v>
      </c>
      <c r="C26" s="228" t="s">
        <v>23</v>
      </c>
      <c r="D26" s="229"/>
      <c r="E26" s="16" t="s">
        <v>24</v>
      </c>
      <c r="F26" s="48" t="s">
        <v>249</v>
      </c>
      <c r="G26" s="48" t="s">
        <v>267</v>
      </c>
      <c r="H26" s="48" t="s">
        <v>214</v>
      </c>
      <c r="I26" s="50" t="s">
        <v>19</v>
      </c>
      <c r="K26" s="254" t="s">
        <v>315</v>
      </c>
      <c r="L26" s="231"/>
      <c r="M26" s="48" t="s">
        <v>387</v>
      </c>
      <c r="N26" s="21"/>
      <c r="O26" s="21"/>
    </row>
    <row r="27" spans="2:15" ht="90.75" customHeight="1" thickBot="1" x14ac:dyDescent="0.3">
      <c r="B27" s="27">
        <f>$B26+0.1</f>
        <v>2.2000000000000002</v>
      </c>
      <c r="C27" s="247" t="s">
        <v>437</v>
      </c>
      <c r="D27" s="248"/>
      <c r="E27" s="44" t="s">
        <v>25</v>
      </c>
      <c r="F27" s="44" t="s">
        <v>26</v>
      </c>
      <c r="G27" s="44" t="s">
        <v>18</v>
      </c>
      <c r="H27" s="44" t="s">
        <v>27</v>
      </c>
      <c r="I27" s="22" t="s">
        <v>22</v>
      </c>
      <c r="J27" s="32"/>
      <c r="K27" s="232" t="s">
        <v>28</v>
      </c>
      <c r="L27" s="233"/>
      <c r="M27" s="44" t="s">
        <v>393</v>
      </c>
      <c r="N27" s="44"/>
      <c r="O27" s="32"/>
    </row>
    <row r="28" spans="2:15" ht="67.5" customHeight="1" thickBot="1" x14ac:dyDescent="0.3">
      <c r="B28" s="27">
        <f>$B27+0.1</f>
        <v>2.3000000000000003</v>
      </c>
      <c r="C28" s="234" t="s">
        <v>29</v>
      </c>
      <c r="D28" s="235"/>
      <c r="E28" s="48" t="s">
        <v>30</v>
      </c>
      <c r="F28" s="48" t="s">
        <v>31</v>
      </c>
      <c r="G28" s="48" t="s">
        <v>18</v>
      </c>
      <c r="H28" s="48" t="s">
        <v>32</v>
      </c>
      <c r="I28" s="23" t="s">
        <v>22</v>
      </c>
      <c r="J28" s="50"/>
      <c r="K28" s="232" t="s">
        <v>33</v>
      </c>
      <c r="L28" s="233"/>
      <c r="M28" s="48" t="s">
        <v>392</v>
      </c>
      <c r="N28" s="48"/>
      <c r="O28" s="50"/>
    </row>
    <row r="29" spans="2:15" ht="47.25" customHeight="1" thickBot="1" x14ac:dyDescent="0.3">
      <c r="B29" s="27">
        <f>$B28+0.1</f>
        <v>2.4000000000000004</v>
      </c>
      <c r="C29" s="228" t="s">
        <v>35</v>
      </c>
      <c r="D29" s="229"/>
      <c r="E29" s="44" t="s">
        <v>36</v>
      </c>
      <c r="F29" s="44" t="s">
        <v>31</v>
      </c>
      <c r="G29" s="44" t="s">
        <v>18</v>
      </c>
      <c r="H29" s="44" t="s">
        <v>37</v>
      </c>
      <c r="I29" s="22" t="s">
        <v>22</v>
      </c>
      <c r="J29" s="32"/>
      <c r="K29" s="232" t="s">
        <v>38</v>
      </c>
      <c r="L29" s="233"/>
      <c r="M29" s="48" t="s">
        <v>147</v>
      </c>
      <c r="N29" s="48"/>
      <c r="O29" s="24"/>
    </row>
    <row r="30" spans="2:15" ht="48.6" customHeight="1" thickBot="1" x14ac:dyDescent="0.3">
      <c r="B30" s="27">
        <f>$B29+0.1</f>
        <v>2.5000000000000004</v>
      </c>
      <c r="C30" s="42" t="s">
        <v>39</v>
      </c>
      <c r="D30" s="25" t="s">
        <v>250</v>
      </c>
      <c r="E30" s="39" t="s">
        <v>41</v>
      </c>
      <c r="F30" s="39" t="s">
        <v>44</v>
      </c>
      <c r="G30" s="39" t="s">
        <v>186</v>
      </c>
      <c r="H30" s="39" t="s">
        <v>45</v>
      </c>
      <c r="I30" s="20" t="s">
        <v>22</v>
      </c>
      <c r="J30" s="40"/>
      <c r="K30" s="232" t="s">
        <v>46</v>
      </c>
      <c r="L30" s="233"/>
      <c r="M30" s="39" t="s">
        <v>248</v>
      </c>
      <c r="N30" s="39"/>
      <c r="O30" s="26" t="s">
        <v>264</v>
      </c>
    </row>
    <row r="31" spans="2:15" ht="39.75" customHeight="1" thickBot="1" x14ac:dyDescent="0.3">
      <c r="B31" s="221">
        <f t="shared" ref="B31:B39" si="1">$B30+0.1</f>
        <v>2.6000000000000005</v>
      </c>
      <c r="C31" s="234" t="s">
        <v>215</v>
      </c>
      <c r="D31" s="235"/>
      <c r="E31" s="204" t="s">
        <v>41</v>
      </c>
      <c r="F31" s="204" t="s">
        <v>338</v>
      </c>
      <c r="G31" s="204" t="s">
        <v>18</v>
      </c>
      <c r="H31" s="204" t="s">
        <v>401</v>
      </c>
      <c r="I31" s="252" t="s">
        <v>22</v>
      </c>
      <c r="J31" s="204"/>
      <c r="K31" s="232" t="s">
        <v>402</v>
      </c>
      <c r="L31" s="233"/>
      <c r="M31" s="255" t="s">
        <v>375</v>
      </c>
      <c r="N31" s="204"/>
      <c r="O31" s="257" t="s">
        <v>148</v>
      </c>
    </row>
    <row r="32" spans="2:15" ht="51" customHeight="1" thickBot="1" x14ac:dyDescent="0.3">
      <c r="B32" s="222">
        <f t="shared" si="1"/>
        <v>2.7000000000000006</v>
      </c>
      <c r="C32" s="249"/>
      <c r="D32" s="250"/>
      <c r="E32" s="206"/>
      <c r="F32" s="206"/>
      <c r="G32" s="206"/>
      <c r="H32" s="206"/>
      <c r="I32" s="253"/>
      <c r="J32" s="206"/>
      <c r="K32" s="232" t="s">
        <v>320</v>
      </c>
      <c r="L32" s="233"/>
      <c r="M32" s="256"/>
      <c r="N32" s="206"/>
      <c r="O32" s="258"/>
    </row>
    <row r="33" spans="2:15" s="69" customFormat="1" ht="18" customHeight="1" thickBot="1" x14ac:dyDescent="0.3">
      <c r="B33" s="41">
        <f>$B$25+1</f>
        <v>3</v>
      </c>
      <c r="C33" s="225" t="s">
        <v>47</v>
      </c>
      <c r="D33" s="226"/>
      <c r="E33" s="226"/>
      <c r="F33" s="226"/>
      <c r="G33" s="226"/>
      <c r="H33" s="226"/>
      <c r="I33" s="226"/>
      <c r="J33" s="226"/>
      <c r="K33" s="226"/>
      <c r="L33" s="226"/>
      <c r="M33" s="226"/>
      <c r="N33" s="226"/>
      <c r="O33" s="227"/>
    </row>
    <row r="34" spans="2:15" ht="60.75" thickBot="1" x14ac:dyDescent="0.3">
      <c r="B34" s="27">
        <f t="shared" si="1"/>
        <v>3.1</v>
      </c>
      <c r="C34" s="228" t="s">
        <v>251</v>
      </c>
      <c r="D34" s="229"/>
      <c r="E34" s="19" t="s">
        <v>41</v>
      </c>
      <c r="F34" s="39" t="s">
        <v>48</v>
      </c>
      <c r="G34" s="39"/>
      <c r="H34" s="39" t="s">
        <v>252</v>
      </c>
      <c r="I34" s="40" t="s">
        <v>19</v>
      </c>
      <c r="J34" s="19"/>
      <c r="K34" s="254"/>
      <c r="L34" s="231"/>
      <c r="M34" s="17" t="s">
        <v>147</v>
      </c>
      <c r="N34" s="65"/>
      <c r="O34" s="66" t="s">
        <v>148</v>
      </c>
    </row>
    <row r="35" spans="2:15" ht="26.25" customHeight="1" thickBot="1" x14ac:dyDescent="0.3">
      <c r="B35" s="27">
        <f>$B34+0.1</f>
        <v>3.2</v>
      </c>
      <c r="C35" s="228" t="s">
        <v>430</v>
      </c>
      <c r="D35" s="229"/>
      <c r="E35" s="19" t="s">
        <v>433</v>
      </c>
      <c r="F35" s="39" t="s">
        <v>434</v>
      </c>
      <c r="G35" s="39" t="s">
        <v>436</v>
      </c>
      <c r="H35" s="39" t="s">
        <v>431</v>
      </c>
      <c r="I35" s="40" t="s">
        <v>19</v>
      </c>
      <c r="J35" s="19"/>
      <c r="K35" s="254" t="s">
        <v>435</v>
      </c>
      <c r="L35" s="231"/>
      <c r="M35" s="17" t="s">
        <v>147</v>
      </c>
      <c r="N35" s="65"/>
      <c r="O35" s="65"/>
    </row>
    <row r="36" spans="2:15" ht="47.25" customHeight="1" thickBot="1" x14ac:dyDescent="0.3">
      <c r="B36" s="27">
        <f>$B35+0.1</f>
        <v>3.3000000000000003</v>
      </c>
      <c r="C36" s="228" t="s">
        <v>321</v>
      </c>
      <c r="D36" s="229"/>
      <c r="E36" s="19" t="s">
        <v>41</v>
      </c>
      <c r="F36" s="39" t="s">
        <v>322</v>
      </c>
      <c r="G36" s="17" t="s">
        <v>372</v>
      </c>
      <c r="H36" s="40" t="s">
        <v>373</v>
      </c>
      <c r="I36" s="40" t="s">
        <v>19</v>
      </c>
      <c r="J36" s="19"/>
      <c r="K36" s="254" t="s">
        <v>323</v>
      </c>
      <c r="L36" s="231"/>
      <c r="M36" s="16" t="s">
        <v>374</v>
      </c>
      <c r="N36" s="65"/>
      <c r="O36" s="65"/>
    </row>
    <row r="37" spans="2:15" ht="18" customHeight="1" thickBot="1" x14ac:dyDescent="0.3">
      <c r="B37" s="41">
        <f>$B$33+1</f>
        <v>4</v>
      </c>
      <c r="C37" s="260" t="s">
        <v>309</v>
      </c>
      <c r="D37" s="261"/>
      <c r="E37" s="261"/>
      <c r="F37" s="261"/>
      <c r="G37" s="261"/>
      <c r="H37" s="261"/>
      <c r="I37" s="261"/>
      <c r="J37" s="261"/>
      <c r="K37" s="261"/>
      <c r="L37" s="261"/>
      <c r="M37" s="261"/>
      <c r="N37" s="261"/>
      <c r="O37" s="262"/>
    </row>
    <row r="38" spans="2:15" ht="15.75" thickBot="1" x14ac:dyDescent="0.3">
      <c r="B38" s="27">
        <f t="shared" si="1"/>
        <v>4.0999999999999996</v>
      </c>
      <c r="C38" s="228" t="s">
        <v>275</v>
      </c>
      <c r="D38" s="229"/>
      <c r="E38" s="40" t="s">
        <v>24</v>
      </c>
      <c r="F38" s="19" t="s">
        <v>276</v>
      </c>
      <c r="G38" s="19" t="s">
        <v>277</v>
      </c>
      <c r="H38" s="19" t="s">
        <v>278</v>
      </c>
      <c r="I38" s="147" t="s">
        <v>22</v>
      </c>
      <c r="J38" s="19"/>
      <c r="K38" s="254" t="s">
        <v>279</v>
      </c>
      <c r="L38" s="231"/>
      <c r="M38" s="39" t="s">
        <v>147</v>
      </c>
      <c r="N38" s="148"/>
      <c r="O38" s="16" t="s">
        <v>427</v>
      </c>
    </row>
    <row r="39" spans="2:15" ht="27.75" customHeight="1" thickBot="1" x14ac:dyDescent="0.3">
      <c r="B39" s="27">
        <f t="shared" si="1"/>
        <v>4.1999999999999993</v>
      </c>
      <c r="C39" s="228" t="s">
        <v>280</v>
      </c>
      <c r="D39" s="259"/>
      <c r="E39" s="24" t="s">
        <v>281</v>
      </c>
      <c r="F39" s="16" t="s">
        <v>282</v>
      </c>
      <c r="G39" s="112" t="s">
        <v>277</v>
      </c>
      <c r="H39" s="16" t="s">
        <v>283</v>
      </c>
      <c r="I39" s="24" t="s">
        <v>19</v>
      </c>
      <c r="J39" s="16"/>
      <c r="K39" s="254"/>
      <c r="L39" s="231"/>
      <c r="M39" s="39" t="s">
        <v>147</v>
      </c>
      <c r="N39" s="149"/>
      <c r="O39" s="16" t="s">
        <v>427</v>
      </c>
    </row>
    <row r="40" spans="2:15" ht="27.75" customHeight="1" thickBot="1" x14ac:dyDescent="0.3">
      <c r="B40" s="27">
        <f>$B39+0.1</f>
        <v>4.2999999999999989</v>
      </c>
      <c r="C40" s="228" t="s">
        <v>284</v>
      </c>
      <c r="D40" s="259"/>
      <c r="E40" s="24" t="s">
        <v>281</v>
      </c>
      <c r="F40" s="16" t="s">
        <v>285</v>
      </c>
      <c r="G40" s="112" t="s">
        <v>286</v>
      </c>
      <c r="H40" s="16" t="s">
        <v>287</v>
      </c>
      <c r="I40" s="24" t="s">
        <v>19</v>
      </c>
      <c r="J40" s="16"/>
      <c r="K40" s="254"/>
      <c r="L40" s="231"/>
      <c r="M40" s="39" t="s">
        <v>147</v>
      </c>
      <c r="N40" s="149"/>
      <c r="O40" s="16" t="s">
        <v>427</v>
      </c>
    </row>
    <row r="41" spans="2:15" ht="18.75" hidden="1" customHeight="1" thickBot="1" x14ac:dyDescent="0.3">
      <c r="B41" s="41">
        <f>$B$37+1</f>
        <v>5</v>
      </c>
      <c r="C41" s="263" t="s">
        <v>288</v>
      </c>
      <c r="D41" s="264"/>
      <c r="E41" s="264"/>
      <c r="F41" s="264"/>
      <c r="G41" s="264"/>
      <c r="H41" s="264"/>
      <c r="I41" s="264"/>
      <c r="J41" s="264"/>
      <c r="K41" s="264"/>
      <c r="L41" s="264"/>
      <c r="M41" s="264"/>
      <c r="N41" s="264"/>
      <c r="O41" s="265"/>
    </row>
    <row r="42" spans="2:15" ht="40.5" hidden="1" customHeight="1" thickBot="1" x14ac:dyDescent="0.3">
      <c r="B42" s="108">
        <f>B41+0.1</f>
        <v>5.0999999999999996</v>
      </c>
      <c r="C42" s="266" t="s">
        <v>289</v>
      </c>
      <c r="D42" s="267"/>
      <c r="E42" s="151" t="s">
        <v>290</v>
      </c>
      <c r="F42" s="151"/>
      <c r="G42" s="151" t="s">
        <v>291</v>
      </c>
      <c r="H42" s="151" t="s">
        <v>311</v>
      </c>
      <c r="I42" s="147" t="s">
        <v>22</v>
      </c>
      <c r="J42" s="116"/>
      <c r="K42" s="254" t="s">
        <v>279</v>
      </c>
      <c r="L42" s="231"/>
      <c r="M42" s="39" t="s">
        <v>147</v>
      </c>
      <c r="N42" s="18"/>
      <c r="O42" s="16" t="s">
        <v>427</v>
      </c>
    </row>
    <row r="43" spans="2:15" ht="27.75" hidden="1" customHeight="1" thickBot="1" x14ac:dyDescent="0.3">
      <c r="B43" s="108">
        <f>B42+0.1</f>
        <v>5.1999999999999993</v>
      </c>
      <c r="C43" s="266" t="s">
        <v>292</v>
      </c>
      <c r="D43" s="267"/>
      <c r="E43" s="151" t="s">
        <v>290</v>
      </c>
      <c r="F43" s="151"/>
      <c r="G43" s="151" t="s">
        <v>291</v>
      </c>
      <c r="H43" s="151" t="s">
        <v>293</v>
      </c>
      <c r="I43" s="147" t="s">
        <v>22</v>
      </c>
      <c r="J43" s="116"/>
      <c r="K43" s="254" t="s">
        <v>279</v>
      </c>
      <c r="L43" s="231"/>
      <c r="M43" s="39" t="s">
        <v>147</v>
      </c>
      <c r="N43" s="18"/>
      <c r="O43" s="16" t="s">
        <v>427</v>
      </c>
    </row>
    <row r="44" spans="2:15" ht="27.75" hidden="1" customHeight="1" thickBot="1" x14ac:dyDescent="0.3">
      <c r="B44" s="221">
        <f>B43+0.1</f>
        <v>5.2999999999999989</v>
      </c>
      <c r="C44" s="268" t="s">
        <v>313</v>
      </c>
      <c r="D44" s="269"/>
      <c r="E44" s="151" t="s">
        <v>290</v>
      </c>
      <c r="F44" s="272" t="s">
        <v>310</v>
      </c>
      <c r="G44" s="151" t="s">
        <v>295</v>
      </c>
      <c r="H44" s="151" t="s">
        <v>296</v>
      </c>
      <c r="I44" s="40" t="s">
        <v>19</v>
      </c>
      <c r="J44" s="116"/>
      <c r="K44" s="254" t="s">
        <v>294</v>
      </c>
      <c r="L44" s="231"/>
      <c r="M44" s="39" t="s">
        <v>147</v>
      </c>
      <c r="N44" s="18"/>
      <c r="O44" s="16" t="s">
        <v>427</v>
      </c>
    </row>
    <row r="45" spans="2:15" ht="27.75" hidden="1" customHeight="1" thickBot="1" x14ac:dyDescent="0.3">
      <c r="B45" s="222"/>
      <c r="C45" s="270"/>
      <c r="D45" s="271"/>
      <c r="E45" s="151" t="s">
        <v>290</v>
      </c>
      <c r="F45" s="273"/>
      <c r="G45" s="151" t="s">
        <v>298</v>
      </c>
      <c r="H45" s="151" t="s">
        <v>296</v>
      </c>
      <c r="I45" s="40" t="s">
        <v>19</v>
      </c>
      <c r="J45" s="152"/>
      <c r="K45" s="254" t="s">
        <v>297</v>
      </c>
      <c r="L45" s="231"/>
      <c r="M45" s="39" t="s">
        <v>147</v>
      </c>
      <c r="N45" s="18"/>
      <c r="O45" s="16" t="s">
        <v>427</v>
      </c>
    </row>
    <row r="46" spans="2:15" ht="27.75" hidden="1" customHeight="1" thickBot="1" x14ac:dyDescent="0.3">
      <c r="B46" s="108">
        <f>B44+0.1</f>
        <v>5.3999999999999986</v>
      </c>
      <c r="C46" s="266" t="s">
        <v>299</v>
      </c>
      <c r="D46" s="267"/>
      <c r="E46" s="151" t="s">
        <v>290</v>
      </c>
      <c r="F46" s="151"/>
      <c r="G46" s="151"/>
      <c r="H46" s="151" t="s">
        <v>300</v>
      </c>
      <c r="I46" s="147" t="s">
        <v>22</v>
      </c>
      <c r="J46" s="116"/>
      <c r="K46" s="254" t="s">
        <v>301</v>
      </c>
      <c r="L46" s="231"/>
      <c r="M46" s="39" t="s">
        <v>147</v>
      </c>
      <c r="N46" s="18"/>
      <c r="O46" s="16" t="s">
        <v>427</v>
      </c>
    </row>
    <row r="47" spans="2:15" ht="27.75" hidden="1" customHeight="1" thickBot="1" x14ac:dyDescent="0.3">
      <c r="B47" s="108">
        <f>B46+0.1</f>
        <v>5.4999999999999982</v>
      </c>
      <c r="C47" s="277" t="s">
        <v>302</v>
      </c>
      <c r="D47" s="229"/>
      <c r="E47" s="151" t="s">
        <v>290</v>
      </c>
      <c r="F47" s="151"/>
      <c r="G47" s="151"/>
      <c r="H47" s="151" t="s">
        <v>303</v>
      </c>
      <c r="I47" s="147" t="s">
        <v>22</v>
      </c>
      <c r="J47" s="116"/>
      <c r="K47" s="254" t="s">
        <v>301</v>
      </c>
      <c r="L47" s="231"/>
      <c r="M47" s="39" t="s">
        <v>147</v>
      </c>
      <c r="N47" s="18"/>
      <c r="O47" s="16" t="s">
        <v>427</v>
      </c>
    </row>
    <row r="48" spans="2:15" ht="43.5" hidden="1" customHeight="1" thickBot="1" x14ac:dyDescent="0.3">
      <c r="B48" s="108">
        <f>B47+0.1</f>
        <v>5.5999999999999979</v>
      </c>
      <c r="C48" s="277" t="s">
        <v>314</v>
      </c>
      <c r="D48" s="278"/>
      <c r="E48" s="151" t="s">
        <v>290</v>
      </c>
      <c r="F48" s="151" t="s">
        <v>324</v>
      </c>
      <c r="G48" s="151" t="s">
        <v>325</v>
      </c>
      <c r="H48" s="151"/>
      <c r="I48" s="150"/>
      <c r="J48" s="116"/>
      <c r="K48" s="254"/>
      <c r="L48" s="231"/>
      <c r="M48" s="39" t="s">
        <v>147</v>
      </c>
      <c r="N48" s="18"/>
      <c r="O48" s="16" t="s">
        <v>427</v>
      </c>
    </row>
    <row r="49" spans="2:15" ht="27.75" hidden="1" customHeight="1" thickBot="1" x14ac:dyDescent="0.3">
      <c r="B49" s="221">
        <f>B48+0.1</f>
        <v>5.6999999999999975</v>
      </c>
      <c r="C49" s="274" t="s">
        <v>312</v>
      </c>
      <c r="D49" s="275"/>
      <c r="E49" s="151" t="s">
        <v>304</v>
      </c>
      <c r="F49" s="151"/>
      <c r="G49" s="151"/>
      <c r="H49" s="151" t="s">
        <v>305</v>
      </c>
      <c r="I49" s="40" t="s">
        <v>19</v>
      </c>
      <c r="J49" s="116"/>
      <c r="K49" s="254"/>
      <c r="L49" s="231"/>
      <c r="M49" s="39" t="s">
        <v>147</v>
      </c>
      <c r="N49" s="18"/>
      <c r="O49" s="16" t="s">
        <v>427</v>
      </c>
    </row>
    <row r="50" spans="2:15" ht="27.75" hidden="1" customHeight="1" thickBot="1" x14ac:dyDescent="0.3">
      <c r="B50" s="222"/>
      <c r="C50" s="249"/>
      <c r="D50" s="276"/>
      <c r="E50" s="151" t="s">
        <v>306</v>
      </c>
      <c r="F50" s="151"/>
      <c r="G50" s="151"/>
      <c r="H50" s="151" t="s">
        <v>307</v>
      </c>
      <c r="I50" s="40" t="s">
        <v>19</v>
      </c>
      <c r="J50" s="116"/>
      <c r="K50" s="254"/>
      <c r="L50" s="231"/>
      <c r="M50" s="39" t="s">
        <v>147</v>
      </c>
      <c r="N50" s="18"/>
      <c r="O50" s="16" t="s">
        <v>427</v>
      </c>
    </row>
    <row r="51" spans="2:15" s="69" customFormat="1" ht="18" customHeight="1" thickBot="1" x14ac:dyDescent="0.3">
      <c r="B51" s="41">
        <f>$B$41+1</f>
        <v>6</v>
      </c>
      <c r="C51" s="225" t="s">
        <v>122</v>
      </c>
      <c r="D51" s="226"/>
      <c r="E51" s="226"/>
      <c r="F51" s="226"/>
      <c r="G51" s="226"/>
      <c r="H51" s="226"/>
      <c r="I51" s="226"/>
      <c r="J51" s="226"/>
      <c r="K51" s="226"/>
      <c r="L51" s="226"/>
      <c r="M51" s="226"/>
      <c r="N51" s="226"/>
      <c r="O51" s="227"/>
    </row>
    <row r="52" spans="2:15" ht="60" customHeight="1" thickBot="1" x14ac:dyDescent="0.3">
      <c r="B52" s="55">
        <f>B51+0.1</f>
        <v>6.1</v>
      </c>
      <c r="C52" s="277" t="s">
        <v>367</v>
      </c>
      <c r="D52" s="229"/>
      <c r="E52" s="17" t="s">
        <v>57</v>
      </c>
      <c r="F52" s="17"/>
      <c r="G52" s="17" t="s">
        <v>368</v>
      </c>
      <c r="H52" s="54" t="s">
        <v>369</v>
      </c>
      <c r="I52" s="20" t="s">
        <v>19</v>
      </c>
      <c r="J52" s="19"/>
      <c r="K52" s="232"/>
      <c r="L52" s="233"/>
      <c r="M52" s="16" t="s">
        <v>147</v>
      </c>
      <c r="N52" s="16"/>
      <c r="O52" s="16"/>
    </row>
    <row r="53" spans="2:15" ht="91.5" customHeight="1" thickBot="1" x14ac:dyDescent="0.3">
      <c r="B53" s="55">
        <f>B52+0.1</f>
        <v>6.1999999999999993</v>
      </c>
      <c r="C53" s="274" t="s">
        <v>326</v>
      </c>
      <c r="D53" s="275"/>
      <c r="E53" s="17" t="s">
        <v>327</v>
      </c>
      <c r="F53" s="17" t="s">
        <v>426</v>
      </c>
      <c r="G53" s="17" t="s">
        <v>328</v>
      </c>
      <c r="H53" s="17" t="s">
        <v>333</v>
      </c>
      <c r="I53" s="20" t="s">
        <v>22</v>
      </c>
      <c r="J53" s="24"/>
      <c r="K53" s="254" t="s">
        <v>376</v>
      </c>
      <c r="L53" s="231"/>
      <c r="M53" s="16" t="s">
        <v>379</v>
      </c>
      <c r="N53" s="115"/>
      <c r="O53" s="146" t="s">
        <v>148</v>
      </c>
    </row>
    <row r="54" spans="2:15" s="69" customFormat="1" ht="18" customHeight="1" thickBot="1" x14ac:dyDescent="0.3">
      <c r="B54" s="41">
        <f>$B$51+1</f>
        <v>7</v>
      </c>
      <c r="C54" s="225" t="s">
        <v>51</v>
      </c>
      <c r="D54" s="226"/>
      <c r="E54" s="226"/>
      <c r="F54" s="226"/>
      <c r="G54" s="226"/>
      <c r="H54" s="226"/>
      <c r="I54" s="226"/>
      <c r="J54" s="226"/>
      <c r="K54" s="226"/>
      <c r="L54" s="226"/>
      <c r="M54" s="226"/>
      <c r="N54" s="226"/>
      <c r="O54" s="227"/>
    </row>
    <row r="55" spans="2:15" ht="63" customHeight="1" thickBot="1" x14ac:dyDescent="0.3">
      <c r="B55" s="221">
        <f>B54+0.1</f>
        <v>7.1</v>
      </c>
      <c r="C55" s="234" t="s">
        <v>152</v>
      </c>
      <c r="D55" s="282" t="s">
        <v>53</v>
      </c>
      <c r="E55" s="219" t="s">
        <v>187</v>
      </c>
      <c r="F55" s="44" t="s">
        <v>156</v>
      </c>
      <c r="G55" s="219" t="s">
        <v>54</v>
      </c>
      <c r="H55" s="219" t="s">
        <v>55</v>
      </c>
      <c r="I55" s="50" t="s">
        <v>19</v>
      </c>
      <c r="J55" s="285"/>
      <c r="K55" s="255" t="s">
        <v>153</v>
      </c>
      <c r="L55" s="291"/>
      <c r="M55" s="285" t="s">
        <v>383</v>
      </c>
      <c r="N55" s="106"/>
      <c r="O55" s="279" t="s">
        <v>205</v>
      </c>
    </row>
    <row r="56" spans="2:15" ht="15" x14ac:dyDescent="0.25">
      <c r="B56" s="246"/>
      <c r="C56" s="247"/>
      <c r="D56" s="283"/>
      <c r="E56" s="245"/>
      <c r="F56" s="245" t="s">
        <v>155</v>
      </c>
      <c r="G56" s="245"/>
      <c r="H56" s="245"/>
      <c r="I56" s="246" t="s">
        <v>22</v>
      </c>
      <c r="J56" s="286"/>
      <c r="K56" s="292"/>
      <c r="L56" s="293"/>
      <c r="M56" s="286"/>
      <c r="N56" s="204"/>
      <c r="O56" s="280"/>
    </row>
    <row r="57" spans="2:15" ht="15.75" thickBot="1" x14ac:dyDescent="0.3">
      <c r="B57" s="222"/>
      <c r="C57" s="247"/>
      <c r="D57" s="284"/>
      <c r="E57" s="220"/>
      <c r="F57" s="220"/>
      <c r="G57" s="245"/>
      <c r="H57" s="220"/>
      <c r="I57" s="222"/>
      <c r="J57" s="287"/>
      <c r="K57" s="292"/>
      <c r="L57" s="293"/>
      <c r="M57" s="286"/>
      <c r="N57" s="206"/>
      <c r="O57" s="280"/>
    </row>
    <row r="58" spans="2:15" ht="30" customHeight="1" x14ac:dyDescent="0.25">
      <c r="B58" s="221">
        <f>B55+0.1</f>
        <v>7.1999999999999993</v>
      </c>
      <c r="C58" s="247"/>
      <c r="D58" s="288" t="s">
        <v>149</v>
      </c>
      <c r="E58" s="219" t="s">
        <v>150</v>
      </c>
      <c r="F58" s="219" t="s">
        <v>157</v>
      </c>
      <c r="G58" s="245"/>
      <c r="H58" s="219" t="s">
        <v>56</v>
      </c>
      <c r="I58" s="52" t="s">
        <v>19</v>
      </c>
      <c r="J58" s="285"/>
      <c r="K58" s="292"/>
      <c r="L58" s="293"/>
      <c r="M58" s="286"/>
      <c r="N58" s="204"/>
      <c r="O58" s="280"/>
    </row>
    <row r="59" spans="2:15" ht="15.75" customHeight="1" thickBot="1" x14ac:dyDescent="0.3">
      <c r="B59" s="246"/>
      <c r="C59" s="247"/>
      <c r="D59" s="289"/>
      <c r="E59" s="245"/>
      <c r="F59" s="220"/>
      <c r="G59" s="245"/>
      <c r="H59" s="245"/>
      <c r="I59" s="246" t="s">
        <v>22</v>
      </c>
      <c r="J59" s="286"/>
      <c r="K59" s="292"/>
      <c r="L59" s="293"/>
      <c r="M59" s="286"/>
      <c r="N59" s="205"/>
      <c r="O59" s="280"/>
    </row>
    <row r="60" spans="2:15" ht="24" customHeight="1" x14ac:dyDescent="0.25">
      <c r="B60" s="246"/>
      <c r="C60" s="247"/>
      <c r="D60" s="289"/>
      <c r="E60" s="245"/>
      <c r="F60" s="245" t="s">
        <v>155</v>
      </c>
      <c r="G60" s="245"/>
      <c r="H60" s="245"/>
      <c r="I60" s="246"/>
      <c r="J60" s="286"/>
      <c r="K60" s="292"/>
      <c r="L60" s="293"/>
      <c r="M60" s="286"/>
      <c r="N60" s="205"/>
      <c r="O60" s="280"/>
    </row>
    <row r="61" spans="2:15" ht="33.6" customHeight="1" thickBot="1" x14ac:dyDescent="0.3">
      <c r="B61" s="222"/>
      <c r="C61" s="247"/>
      <c r="D61" s="290"/>
      <c r="E61" s="220"/>
      <c r="F61" s="220"/>
      <c r="G61" s="245"/>
      <c r="H61" s="220"/>
      <c r="I61" s="222"/>
      <c r="J61" s="287"/>
      <c r="K61" s="292"/>
      <c r="L61" s="293"/>
      <c r="M61" s="286"/>
      <c r="N61" s="206"/>
      <c r="O61" s="280"/>
    </row>
    <row r="62" spans="2:15" ht="33" customHeight="1" thickBot="1" x14ac:dyDescent="0.3">
      <c r="B62" s="221">
        <f>B58+0.1</f>
        <v>7.2999999999999989</v>
      </c>
      <c r="C62" s="247"/>
      <c r="D62" s="288" t="s">
        <v>159</v>
      </c>
      <c r="E62" s="219" t="s">
        <v>160</v>
      </c>
      <c r="F62" s="17" t="s">
        <v>188</v>
      </c>
      <c r="G62" s="245"/>
      <c r="H62" s="219" t="s">
        <v>161</v>
      </c>
      <c r="I62" s="32" t="s">
        <v>19</v>
      </c>
      <c r="J62" s="204"/>
      <c r="K62" s="292"/>
      <c r="L62" s="293"/>
      <c r="M62" s="286"/>
      <c r="N62" s="204"/>
      <c r="O62" s="280"/>
    </row>
    <row r="63" spans="2:15" ht="33.6" customHeight="1" thickBot="1" x14ac:dyDescent="0.3">
      <c r="B63" s="222"/>
      <c r="C63" s="249"/>
      <c r="D63" s="290"/>
      <c r="E63" s="220"/>
      <c r="F63" s="45" t="s">
        <v>155</v>
      </c>
      <c r="G63" s="220"/>
      <c r="H63" s="220"/>
      <c r="I63" s="47" t="s">
        <v>22</v>
      </c>
      <c r="J63" s="206"/>
      <c r="K63" s="256"/>
      <c r="L63" s="294"/>
      <c r="M63" s="287"/>
      <c r="N63" s="206"/>
      <c r="O63" s="281"/>
    </row>
    <row r="64" spans="2:15" ht="71.25" customHeight="1" x14ac:dyDescent="0.25">
      <c r="B64" s="221">
        <f>B62+0.1</f>
        <v>7.3999999999999986</v>
      </c>
      <c r="C64" s="234" t="s">
        <v>151</v>
      </c>
      <c r="D64" s="235"/>
      <c r="E64" s="219" t="s">
        <v>158</v>
      </c>
      <c r="F64" s="219" t="s">
        <v>204</v>
      </c>
      <c r="G64" s="219" t="s">
        <v>203</v>
      </c>
      <c r="H64" s="219" t="s">
        <v>52</v>
      </c>
      <c r="I64" s="52" t="s">
        <v>19</v>
      </c>
      <c r="J64" s="285"/>
      <c r="K64" s="255" t="s">
        <v>154</v>
      </c>
      <c r="L64" s="291"/>
      <c r="M64" s="299" t="s">
        <v>383</v>
      </c>
      <c r="N64" s="204"/>
      <c r="O64" s="279" t="s">
        <v>206</v>
      </c>
    </row>
    <row r="65" spans="2:15" ht="15" x14ac:dyDescent="0.25">
      <c r="B65" s="246"/>
      <c r="C65" s="247"/>
      <c r="D65" s="248"/>
      <c r="E65" s="245"/>
      <c r="F65" s="245"/>
      <c r="G65" s="245"/>
      <c r="H65" s="245"/>
      <c r="I65" s="246" t="s">
        <v>22</v>
      </c>
      <c r="J65" s="286"/>
      <c r="K65" s="292"/>
      <c r="L65" s="293"/>
      <c r="M65" s="300"/>
      <c r="N65" s="205"/>
      <c r="O65" s="280"/>
    </row>
    <row r="66" spans="2:15" ht="15.75" thickBot="1" x14ac:dyDescent="0.3">
      <c r="B66" s="222"/>
      <c r="C66" s="247"/>
      <c r="D66" s="248"/>
      <c r="E66" s="245"/>
      <c r="F66" s="245"/>
      <c r="G66" s="245"/>
      <c r="H66" s="245"/>
      <c r="I66" s="246"/>
      <c r="J66" s="286"/>
      <c r="K66" s="292"/>
      <c r="L66" s="293"/>
      <c r="M66" s="300"/>
      <c r="N66" s="206"/>
      <c r="O66" s="280"/>
    </row>
    <row r="67" spans="2:15" ht="78.75" customHeight="1" thickBot="1" x14ac:dyDescent="0.3">
      <c r="B67" s="27">
        <f>B64+0.1</f>
        <v>7.4999999999999982</v>
      </c>
      <c r="C67" s="295" t="s">
        <v>412</v>
      </c>
      <c r="D67" s="295"/>
      <c r="E67" s="17" t="s">
        <v>414</v>
      </c>
      <c r="F67" s="17" t="s">
        <v>413</v>
      </c>
      <c r="G67" s="59" t="s">
        <v>415</v>
      </c>
      <c r="H67" s="17" t="s">
        <v>416</v>
      </c>
      <c r="I67" s="27" t="s">
        <v>22</v>
      </c>
      <c r="J67" s="16"/>
      <c r="K67" s="296" t="s">
        <v>154</v>
      </c>
      <c r="L67" s="296"/>
      <c r="M67" s="114" t="s">
        <v>383</v>
      </c>
      <c r="N67" s="16"/>
      <c r="O67" s="53"/>
    </row>
    <row r="68" spans="2:15" ht="53.25" customHeight="1" thickBot="1" x14ac:dyDescent="0.3">
      <c r="B68" s="27">
        <f>B67+0.1</f>
        <v>7.5999999999999979</v>
      </c>
      <c r="C68" s="295" t="s">
        <v>424</v>
      </c>
      <c r="D68" s="295"/>
      <c r="E68" s="17" t="s">
        <v>123</v>
      </c>
      <c r="F68" s="17" t="s">
        <v>425</v>
      </c>
      <c r="G68" s="59" t="s">
        <v>118</v>
      </c>
      <c r="H68" s="17" t="s">
        <v>329</v>
      </c>
      <c r="I68" s="27" t="s">
        <v>19</v>
      </c>
      <c r="J68" s="16"/>
      <c r="K68" s="296" t="s">
        <v>336</v>
      </c>
      <c r="L68" s="296"/>
      <c r="M68" s="114" t="s">
        <v>391</v>
      </c>
      <c r="N68" s="16"/>
      <c r="O68" s="53"/>
    </row>
    <row r="69" spans="2:15" s="69" customFormat="1" ht="18" customHeight="1" thickBot="1" x14ac:dyDescent="0.3">
      <c r="B69" s="41">
        <f>$B$54+1</f>
        <v>8</v>
      </c>
      <c r="C69" s="225" t="s">
        <v>164</v>
      </c>
      <c r="D69" s="226"/>
      <c r="E69" s="226"/>
      <c r="F69" s="226"/>
      <c r="G69" s="226"/>
      <c r="H69" s="226"/>
      <c r="I69" s="226"/>
      <c r="J69" s="226"/>
      <c r="K69" s="226"/>
      <c r="L69" s="226"/>
      <c r="M69" s="226"/>
      <c r="N69" s="226"/>
      <c r="O69" s="227"/>
    </row>
    <row r="70" spans="2:15" ht="71.25" customHeight="1" thickBot="1" x14ac:dyDescent="0.3">
      <c r="B70" s="108">
        <f>B69+0.1</f>
        <v>8.1</v>
      </c>
      <c r="C70" s="297" t="s">
        <v>396</v>
      </c>
      <c r="D70" s="297"/>
      <c r="E70" s="16" t="s">
        <v>400</v>
      </c>
      <c r="F70" s="59" t="s">
        <v>162</v>
      </c>
      <c r="G70" s="17" t="s">
        <v>397</v>
      </c>
      <c r="H70" s="17" t="s">
        <v>399</v>
      </c>
      <c r="I70" s="120" t="s">
        <v>19</v>
      </c>
      <c r="J70" s="16"/>
      <c r="K70" s="298"/>
      <c r="L70" s="298"/>
      <c r="M70" s="16" t="s">
        <v>389</v>
      </c>
      <c r="N70" s="16"/>
      <c r="O70" s="16" t="s">
        <v>398</v>
      </c>
    </row>
    <row r="71" spans="2:15" ht="71.25" customHeight="1" thickBot="1" x14ac:dyDescent="0.3">
      <c r="B71" s="108">
        <f>B70+0.1</f>
        <v>8.1999999999999993</v>
      </c>
      <c r="C71" s="297" t="s">
        <v>357</v>
      </c>
      <c r="D71" s="297"/>
      <c r="E71" s="16" t="s">
        <v>353</v>
      </c>
      <c r="F71" s="59" t="s">
        <v>162</v>
      </c>
      <c r="G71" s="17" t="s">
        <v>354</v>
      </c>
      <c r="H71" s="17" t="s">
        <v>355</v>
      </c>
      <c r="I71" s="120" t="s">
        <v>19</v>
      </c>
      <c r="J71" s="16"/>
      <c r="K71" s="298"/>
      <c r="L71" s="298"/>
      <c r="M71" s="16" t="s">
        <v>147</v>
      </c>
      <c r="N71" s="16"/>
      <c r="O71" s="16" t="s">
        <v>356</v>
      </c>
    </row>
    <row r="72" spans="2:15" ht="71.25" customHeight="1" thickBot="1" x14ac:dyDescent="0.3">
      <c r="B72" s="27">
        <f>B71+0.1</f>
        <v>8.2999999999999989</v>
      </c>
      <c r="C72" s="312" t="s">
        <v>119</v>
      </c>
      <c r="D72" s="313"/>
      <c r="E72" s="56" t="s">
        <v>120</v>
      </c>
      <c r="F72" s="57" t="s">
        <v>162</v>
      </c>
      <c r="G72" s="45" t="s">
        <v>343</v>
      </c>
      <c r="H72" s="45" t="s">
        <v>344</v>
      </c>
      <c r="I72" s="30" t="s">
        <v>22</v>
      </c>
      <c r="J72" s="56"/>
      <c r="K72" s="256" t="s">
        <v>340</v>
      </c>
      <c r="L72" s="294"/>
      <c r="M72" s="58" t="s">
        <v>147</v>
      </c>
      <c r="N72" s="58"/>
      <c r="O72" s="58" t="s">
        <v>337</v>
      </c>
    </row>
    <row r="73" spans="2:15" s="60" customFormat="1" ht="30" customHeight="1" thickBot="1" x14ac:dyDescent="0.3">
      <c r="B73" s="314">
        <f t="shared" ref="B73:B75" si="2">B72+0.1</f>
        <v>8.3999999999999986</v>
      </c>
      <c r="C73" s="315" t="s">
        <v>50</v>
      </c>
      <c r="D73" s="315"/>
      <c r="E73" s="301" t="s">
        <v>429</v>
      </c>
      <c r="F73" s="316" t="s">
        <v>411</v>
      </c>
      <c r="G73" s="319" t="s">
        <v>330</v>
      </c>
      <c r="H73" s="319" t="s">
        <v>409</v>
      </c>
      <c r="I73" s="153" t="s">
        <v>19</v>
      </c>
      <c r="J73" s="301"/>
      <c r="K73" s="322" t="s">
        <v>410</v>
      </c>
      <c r="L73" s="323"/>
      <c r="M73" s="301" t="s">
        <v>389</v>
      </c>
      <c r="N73" s="272"/>
      <c r="O73" s="305" t="s">
        <v>207</v>
      </c>
    </row>
    <row r="74" spans="2:15" s="60" customFormat="1" ht="30" customHeight="1" thickBot="1" x14ac:dyDescent="0.3">
      <c r="B74" s="308">
        <f t="shared" si="2"/>
        <v>8.4999999999999982</v>
      </c>
      <c r="C74" s="315"/>
      <c r="D74" s="315"/>
      <c r="E74" s="302"/>
      <c r="F74" s="317"/>
      <c r="G74" s="320"/>
      <c r="H74" s="320"/>
      <c r="I74" s="308" t="s">
        <v>22</v>
      </c>
      <c r="J74" s="302"/>
      <c r="K74" s="324"/>
      <c r="L74" s="325"/>
      <c r="M74" s="302"/>
      <c r="N74" s="304"/>
      <c r="O74" s="306"/>
    </row>
    <row r="75" spans="2:15" s="60" customFormat="1" ht="48.75" customHeight="1" thickBot="1" x14ac:dyDescent="0.3">
      <c r="B75" s="309">
        <f t="shared" si="2"/>
        <v>8.5999999999999979</v>
      </c>
      <c r="C75" s="315"/>
      <c r="D75" s="315"/>
      <c r="E75" s="303"/>
      <c r="F75" s="318"/>
      <c r="G75" s="321"/>
      <c r="H75" s="321"/>
      <c r="I75" s="309"/>
      <c r="J75" s="303"/>
      <c r="K75" s="326"/>
      <c r="L75" s="327"/>
      <c r="M75" s="303"/>
      <c r="N75" s="273"/>
      <c r="O75" s="307"/>
    </row>
    <row r="76" spans="2:15" ht="111.75" customHeight="1" thickBot="1" x14ac:dyDescent="0.3">
      <c r="B76" s="55">
        <f>B73+0.1</f>
        <v>8.4999999999999982</v>
      </c>
      <c r="C76" s="310" t="s">
        <v>351</v>
      </c>
      <c r="D76" s="311"/>
      <c r="E76" s="16" t="s">
        <v>124</v>
      </c>
      <c r="F76" s="48" t="s">
        <v>162</v>
      </c>
      <c r="G76" s="48" t="s">
        <v>121</v>
      </c>
      <c r="H76" s="48" t="s">
        <v>352</v>
      </c>
      <c r="I76" s="20" t="s">
        <v>22</v>
      </c>
      <c r="K76" s="254" t="s">
        <v>260</v>
      </c>
      <c r="L76" s="231"/>
      <c r="M76" s="21" t="s">
        <v>389</v>
      </c>
      <c r="N76" s="113"/>
      <c r="O76" s="119" t="s">
        <v>207</v>
      </c>
    </row>
    <row r="77" spans="2:15" ht="26.25" customHeight="1" thickBot="1" x14ac:dyDescent="0.3">
      <c r="B77" s="329">
        <f>B76+0.1</f>
        <v>8.5999999999999979</v>
      </c>
      <c r="C77" s="297" t="s">
        <v>185</v>
      </c>
      <c r="D77" s="297"/>
      <c r="E77" s="330" t="s">
        <v>162</v>
      </c>
      <c r="F77" s="333" t="s">
        <v>60</v>
      </c>
      <c r="G77" s="219" t="s">
        <v>61</v>
      </c>
      <c r="H77" s="48" t="s">
        <v>62</v>
      </c>
      <c r="I77" s="204" t="s">
        <v>19</v>
      </c>
      <c r="J77" s="285"/>
      <c r="K77" s="255" t="s">
        <v>403</v>
      </c>
      <c r="L77" s="291"/>
      <c r="M77" s="299" t="s">
        <v>390</v>
      </c>
      <c r="N77" s="204"/>
      <c r="O77" s="305" t="s">
        <v>208</v>
      </c>
    </row>
    <row r="78" spans="2:15" ht="26.25" customHeight="1" thickBot="1" x14ac:dyDescent="0.3">
      <c r="B78" s="329"/>
      <c r="C78" s="297"/>
      <c r="D78" s="297"/>
      <c r="E78" s="331"/>
      <c r="F78" s="334"/>
      <c r="G78" s="245"/>
      <c r="H78" s="49" t="s">
        <v>63</v>
      </c>
      <c r="I78" s="205"/>
      <c r="J78" s="286"/>
      <c r="K78" s="292"/>
      <c r="L78" s="293"/>
      <c r="M78" s="300"/>
      <c r="N78" s="205"/>
      <c r="O78" s="306"/>
    </row>
    <row r="79" spans="2:15" ht="26.25" customHeight="1" thickBot="1" x14ac:dyDescent="0.3">
      <c r="B79" s="329"/>
      <c r="C79" s="297"/>
      <c r="D79" s="297"/>
      <c r="E79" s="331"/>
      <c r="F79" s="334"/>
      <c r="G79" s="245"/>
      <c r="H79" s="49" t="s">
        <v>253</v>
      </c>
      <c r="I79" s="205"/>
      <c r="J79" s="286"/>
      <c r="K79" s="292"/>
      <c r="L79" s="293"/>
      <c r="M79" s="300"/>
      <c r="N79" s="205"/>
      <c r="O79" s="306"/>
    </row>
    <row r="80" spans="2:15" ht="48" customHeight="1" thickBot="1" x14ac:dyDescent="0.3">
      <c r="B80" s="329"/>
      <c r="C80" s="297"/>
      <c r="D80" s="297"/>
      <c r="E80" s="331"/>
      <c r="F80" s="334"/>
      <c r="G80" s="245"/>
      <c r="H80" s="49" t="s">
        <v>64</v>
      </c>
      <c r="I80" s="246" t="s">
        <v>22</v>
      </c>
      <c r="J80" s="286"/>
      <c r="K80" s="292"/>
      <c r="L80" s="293"/>
      <c r="M80" s="300"/>
      <c r="N80" s="205"/>
      <c r="O80" s="306"/>
    </row>
    <row r="81" spans="2:19" ht="45.75" customHeight="1" thickBot="1" x14ac:dyDescent="0.3">
      <c r="B81" s="329"/>
      <c r="C81" s="297"/>
      <c r="D81" s="297"/>
      <c r="E81" s="332"/>
      <c r="F81" s="335"/>
      <c r="G81" s="220"/>
      <c r="H81" s="29" t="s">
        <v>126</v>
      </c>
      <c r="I81" s="222"/>
      <c r="J81" s="287"/>
      <c r="K81" s="256"/>
      <c r="L81" s="294"/>
      <c r="M81" s="328"/>
      <c r="N81" s="206"/>
      <c r="O81" s="307"/>
    </row>
    <row r="82" spans="2:19" ht="38.25" customHeight="1" thickBot="1" x14ac:dyDescent="0.3">
      <c r="B82" s="329">
        <f>B77+0.1</f>
        <v>8.6999999999999975</v>
      </c>
      <c r="C82" s="288" t="s">
        <v>184</v>
      </c>
      <c r="D82" s="288" t="s">
        <v>197</v>
      </c>
      <c r="E82" s="330" t="s">
        <v>59</v>
      </c>
      <c r="F82" s="333" t="s">
        <v>65</v>
      </c>
      <c r="G82" s="219" t="s">
        <v>66</v>
      </c>
      <c r="H82" s="336" t="s">
        <v>67</v>
      </c>
      <c r="I82" s="32" t="s">
        <v>19</v>
      </c>
      <c r="J82" s="285"/>
      <c r="K82" s="236" t="s">
        <v>58</v>
      </c>
      <c r="L82" s="237"/>
      <c r="M82" s="285" t="s">
        <v>389</v>
      </c>
      <c r="N82" s="204"/>
      <c r="O82" s="305" t="s">
        <v>254</v>
      </c>
    </row>
    <row r="83" spans="2:19" ht="38.25" customHeight="1" thickBot="1" x14ac:dyDescent="0.3">
      <c r="B83" s="329"/>
      <c r="C83" s="289"/>
      <c r="D83" s="290"/>
      <c r="E83" s="332"/>
      <c r="F83" s="335"/>
      <c r="G83" s="220"/>
      <c r="H83" s="337"/>
      <c r="I83" s="30" t="s">
        <v>22</v>
      </c>
      <c r="J83" s="287"/>
      <c r="K83" s="243"/>
      <c r="L83" s="244"/>
      <c r="M83" s="286"/>
      <c r="N83" s="205"/>
      <c r="O83" s="306"/>
    </row>
    <row r="84" spans="2:19" ht="38.25" customHeight="1" thickBot="1" x14ac:dyDescent="0.3">
      <c r="B84" s="329">
        <f>B82+0.1</f>
        <v>8.7999999999999972</v>
      </c>
      <c r="C84" s="289"/>
      <c r="D84" s="288" t="s">
        <v>183</v>
      </c>
      <c r="E84" s="330" t="s">
        <v>59</v>
      </c>
      <c r="F84" s="333" t="s">
        <v>68</v>
      </c>
      <c r="G84" s="219" t="s">
        <v>69</v>
      </c>
      <c r="H84" s="219" t="s">
        <v>70</v>
      </c>
      <c r="I84" s="52" t="s">
        <v>19</v>
      </c>
      <c r="J84" s="285"/>
      <c r="K84" s="243"/>
      <c r="L84" s="244"/>
      <c r="M84" s="286"/>
      <c r="N84" s="205"/>
      <c r="O84" s="306"/>
    </row>
    <row r="85" spans="2:19" ht="38.25" customHeight="1" thickBot="1" x14ac:dyDescent="0.3">
      <c r="B85" s="329"/>
      <c r="C85" s="290"/>
      <c r="D85" s="290"/>
      <c r="E85" s="331"/>
      <c r="F85" s="334"/>
      <c r="G85" s="245"/>
      <c r="H85" s="245"/>
      <c r="I85" s="47" t="s">
        <v>22</v>
      </c>
      <c r="J85" s="286"/>
      <c r="K85" s="243"/>
      <c r="L85" s="244"/>
      <c r="M85" s="286"/>
      <c r="N85" s="206"/>
      <c r="O85" s="306"/>
    </row>
    <row r="86" spans="2:19" ht="46.5" customHeight="1" thickBot="1" x14ac:dyDescent="0.3">
      <c r="B86" s="329">
        <f>B84+0.1</f>
        <v>8.8999999999999968</v>
      </c>
      <c r="C86" s="345" t="s">
        <v>182</v>
      </c>
      <c r="D86" s="345"/>
      <c r="E86" s="219" t="s">
        <v>71</v>
      </c>
      <c r="F86" s="333" t="s">
        <v>128</v>
      </c>
      <c r="G86" s="219" t="s">
        <v>72</v>
      </c>
      <c r="H86" s="282" t="s">
        <v>127</v>
      </c>
      <c r="I86" s="32" t="s">
        <v>49</v>
      </c>
      <c r="J86" s="285"/>
      <c r="K86" s="234" t="s">
        <v>216</v>
      </c>
      <c r="L86" s="235"/>
      <c r="M86" s="204" t="s">
        <v>404</v>
      </c>
      <c r="N86" s="204"/>
      <c r="O86" s="338" t="s">
        <v>189</v>
      </c>
    </row>
    <row r="87" spans="2:19" ht="46.5" customHeight="1" thickBot="1" x14ac:dyDescent="0.3">
      <c r="B87" s="329"/>
      <c r="C87" s="345"/>
      <c r="D87" s="345"/>
      <c r="E87" s="220"/>
      <c r="F87" s="335"/>
      <c r="G87" s="220"/>
      <c r="H87" s="284"/>
      <c r="I87" s="31" t="s">
        <v>22</v>
      </c>
      <c r="J87" s="287"/>
      <c r="K87" s="249"/>
      <c r="L87" s="250"/>
      <c r="M87" s="206"/>
      <c r="N87" s="206"/>
      <c r="O87" s="339"/>
    </row>
    <row r="88" spans="2:19" ht="46.5" customHeight="1" thickBot="1" x14ac:dyDescent="0.3">
      <c r="B88" s="346">
        <f>B70</f>
        <v>8.1</v>
      </c>
      <c r="C88" s="345" t="s">
        <v>181</v>
      </c>
      <c r="D88" s="345"/>
      <c r="E88" s="330" t="s">
        <v>73</v>
      </c>
      <c r="F88" s="219" t="s">
        <v>74</v>
      </c>
      <c r="G88" s="219" t="s">
        <v>75</v>
      </c>
      <c r="H88" s="219" t="s">
        <v>76</v>
      </c>
      <c r="I88" s="32" t="s">
        <v>49</v>
      </c>
      <c r="J88" s="285"/>
      <c r="K88" s="255" t="s">
        <v>58</v>
      </c>
      <c r="L88" s="291"/>
      <c r="M88" s="347" t="s">
        <v>386</v>
      </c>
      <c r="N88" s="342"/>
      <c r="O88" s="339"/>
    </row>
    <row r="89" spans="2:19" ht="46.5" customHeight="1" thickBot="1" x14ac:dyDescent="0.3">
      <c r="B89" s="346"/>
      <c r="C89" s="345"/>
      <c r="D89" s="345"/>
      <c r="E89" s="331"/>
      <c r="F89" s="245"/>
      <c r="G89" s="245"/>
      <c r="H89" s="245"/>
      <c r="I89" s="246" t="s">
        <v>22</v>
      </c>
      <c r="J89" s="286"/>
      <c r="K89" s="292"/>
      <c r="L89" s="293"/>
      <c r="M89" s="348"/>
      <c r="N89" s="343"/>
      <c r="O89" s="339"/>
    </row>
    <row r="90" spans="2:19" ht="46.5" customHeight="1" thickBot="1" x14ac:dyDescent="0.3">
      <c r="B90" s="346"/>
      <c r="C90" s="345"/>
      <c r="D90" s="345"/>
      <c r="E90" s="332"/>
      <c r="F90" s="220"/>
      <c r="G90" s="220"/>
      <c r="H90" s="220"/>
      <c r="I90" s="222"/>
      <c r="J90" s="287"/>
      <c r="K90" s="256"/>
      <c r="L90" s="294"/>
      <c r="M90" s="348"/>
      <c r="N90" s="344"/>
      <c r="O90" s="339"/>
    </row>
    <row r="91" spans="2:19" ht="46.5" customHeight="1" x14ac:dyDescent="0.25">
      <c r="B91" s="350">
        <f>B88+0.01</f>
        <v>8.11</v>
      </c>
      <c r="C91" s="352" t="s">
        <v>78</v>
      </c>
      <c r="D91" s="353"/>
      <c r="E91" s="75" t="s">
        <v>41</v>
      </c>
      <c r="F91" s="76" t="s">
        <v>129</v>
      </c>
      <c r="G91" s="44" t="s">
        <v>79</v>
      </c>
      <c r="H91" s="44" t="s">
        <v>130</v>
      </c>
      <c r="I91" s="52" t="s">
        <v>19</v>
      </c>
      <c r="J91" s="204"/>
      <c r="K91" s="236" t="s">
        <v>131</v>
      </c>
      <c r="L91" s="237"/>
      <c r="M91" s="348"/>
      <c r="N91" s="342"/>
      <c r="O91" s="340"/>
    </row>
    <row r="92" spans="2:19" ht="46.5" customHeight="1" thickBot="1" x14ac:dyDescent="0.3">
      <c r="B92" s="351"/>
      <c r="C92" s="312"/>
      <c r="D92" s="313"/>
      <c r="E92" s="73"/>
      <c r="F92" s="74"/>
      <c r="G92" s="72"/>
      <c r="H92" s="72" t="s">
        <v>265</v>
      </c>
      <c r="I92" s="31" t="s">
        <v>22</v>
      </c>
      <c r="J92" s="206"/>
      <c r="K92" s="238"/>
      <c r="L92" s="239"/>
      <c r="M92" s="349"/>
      <c r="N92" s="344"/>
      <c r="O92" s="341"/>
      <c r="S92" s="78"/>
    </row>
    <row r="93" spans="2:19" ht="63.95" customHeight="1" thickBot="1" x14ac:dyDescent="0.3">
      <c r="B93" s="118">
        <f>B91+0.01</f>
        <v>8.1199999999999992</v>
      </c>
      <c r="C93" s="310" t="s">
        <v>266</v>
      </c>
      <c r="D93" s="311"/>
      <c r="E93" s="16" t="s">
        <v>24</v>
      </c>
      <c r="F93" s="48" t="s">
        <v>249</v>
      </c>
      <c r="G93" s="48" t="s">
        <v>267</v>
      </c>
      <c r="H93" s="48" t="s">
        <v>335</v>
      </c>
      <c r="I93" s="50" t="s">
        <v>19</v>
      </c>
      <c r="K93" s="254"/>
      <c r="L93" s="231"/>
      <c r="M93" s="21" t="s">
        <v>387</v>
      </c>
      <c r="N93" s="113"/>
      <c r="O93" s="113"/>
    </row>
    <row r="94" spans="2:19" s="69" customFormat="1" ht="18" customHeight="1" thickBot="1" x14ac:dyDescent="0.3">
      <c r="B94" s="41">
        <f>$B$69+1</f>
        <v>9</v>
      </c>
      <c r="C94" s="225" t="s">
        <v>77</v>
      </c>
      <c r="D94" s="226"/>
      <c r="E94" s="226"/>
      <c r="F94" s="226"/>
      <c r="G94" s="226"/>
      <c r="H94" s="226"/>
      <c r="I94" s="226"/>
      <c r="J94" s="226"/>
      <c r="K94" s="226"/>
      <c r="L94" s="226"/>
      <c r="M94" s="226"/>
      <c r="N94" s="226"/>
      <c r="O94" s="227"/>
    </row>
    <row r="95" spans="2:19" ht="77.25" customHeight="1" thickBot="1" x14ac:dyDescent="0.3">
      <c r="B95" s="22">
        <f>B94+0.1</f>
        <v>9.1</v>
      </c>
      <c r="C95" s="228" t="s">
        <v>77</v>
      </c>
      <c r="D95" s="229"/>
      <c r="E95" s="24" t="s">
        <v>81</v>
      </c>
      <c r="F95" s="24"/>
      <c r="G95" s="24"/>
      <c r="H95" s="50"/>
      <c r="I95" s="50" t="s">
        <v>49</v>
      </c>
      <c r="J95" s="32"/>
      <c r="K95" s="254" t="s">
        <v>82</v>
      </c>
      <c r="L95" s="231"/>
      <c r="M95" s="56" t="s">
        <v>380</v>
      </c>
      <c r="N95" s="56"/>
      <c r="O95" s="77"/>
    </row>
    <row r="96" spans="2:19" ht="37.5" customHeight="1" x14ac:dyDescent="0.25">
      <c r="B96" s="221">
        <f>B95+0.1</f>
        <v>9.1999999999999993</v>
      </c>
      <c r="C96" s="234" t="s">
        <v>194</v>
      </c>
      <c r="D96" s="354"/>
      <c r="E96" s="255" t="s">
        <v>190</v>
      </c>
      <c r="F96" s="347"/>
      <c r="G96" s="347"/>
      <c r="H96" s="291"/>
      <c r="I96" s="50" t="s">
        <v>49</v>
      </c>
      <c r="J96" s="204"/>
      <c r="K96" s="255" t="s">
        <v>191</v>
      </c>
      <c r="L96" s="291"/>
      <c r="M96" s="219" t="s">
        <v>381</v>
      </c>
      <c r="N96" s="204"/>
      <c r="O96" s="355"/>
    </row>
    <row r="97" spans="2:15" ht="37.5" customHeight="1" thickBot="1" x14ac:dyDescent="0.3">
      <c r="B97" s="222"/>
      <c r="C97" s="249"/>
      <c r="D97" s="276"/>
      <c r="E97" s="256"/>
      <c r="F97" s="349"/>
      <c r="G97" s="349"/>
      <c r="H97" s="294"/>
      <c r="I97" s="70" t="s">
        <v>22</v>
      </c>
      <c r="J97" s="206"/>
      <c r="K97" s="256"/>
      <c r="L97" s="294"/>
      <c r="M97" s="220"/>
      <c r="N97" s="206"/>
      <c r="O97" s="356"/>
    </row>
    <row r="98" spans="2:15" ht="37.5" customHeight="1" x14ac:dyDescent="0.25">
      <c r="B98" s="221">
        <f>B96+0.1</f>
        <v>9.2999999999999989</v>
      </c>
      <c r="C98" s="234" t="s">
        <v>195</v>
      </c>
      <c r="D98" s="354"/>
      <c r="E98" s="255" t="s">
        <v>192</v>
      </c>
      <c r="F98" s="347"/>
      <c r="G98" s="347"/>
      <c r="H98" s="291"/>
      <c r="I98" s="50" t="s">
        <v>49</v>
      </c>
      <c r="J98" s="204"/>
      <c r="K98" s="255" t="s">
        <v>193</v>
      </c>
      <c r="L98" s="291"/>
      <c r="M98" s="219" t="s">
        <v>381</v>
      </c>
      <c r="N98" s="204"/>
      <c r="O98" s="355"/>
    </row>
    <row r="99" spans="2:15" ht="37.5" customHeight="1" thickBot="1" x14ac:dyDescent="0.3">
      <c r="B99" s="222"/>
      <c r="C99" s="249"/>
      <c r="D99" s="276"/>
      <c r="E99" s="256"/>
      <c r="F99" s="349"/>
      <c r="G99" s="349"/>
      <c r="H99" s="294"/>
      <c r="I99" s="70" t="s">
        <v>22</v>
      </c>
      <c r="J99" s="206"/>
      <c r="K99" s="256"/>
      <c r="L99" s="294"/>
      <c r="M99" s="220"/>
      <c r="N99" s="206"/>
      <c r="O99" s="356"/>
    </row>
    <row r="100" spans="2:15" s="69" customFormat="1" ht="18" customHeight="1" thickBot="1" x14ac:dyDescent="0.3">
      <c r="B100" s="41">
        <f>$B$94+1</f>
        <v>10</v>
      </c>
      <c r="C100" s="225" t="s">
        <v>83</v>
      </c>
      <c r="D100" s="226"/>
      <c r="E100" s="226"/>
      <c r="F100" s="226"/>
      <c r="G100" s="226"/>
      <c r="H100" s="226"/>
      <c r="I100" s="226"/>
      <c r="J100" s="226"/>
      <c r="K100" s="226"/>
      <c r="L100" s="226"/>
      <c r="M100" s="226"/>
      <c r="N100" s="226"/>
      <c r="O100" s="227"/>
    </row>
    <row r="101" spans="2:15" ht="22.5" customHeight="1" x14ac:dyDescent="0.25">
      <c r="B101" s="221">
        <f>B100+0.1</f>
        <v>10.1</v>
      </c>
      <c r="C101" s="352" t="s">
        <v>84</v>
      </c>
      <c r="D101" s="353"/>
      <c r="E101" s="330" t="s">
        <v>85</v>
      </c>
      <c r="F101" s="333" t="s">
        <v>86</v>
      </c>
      <c r="G101" s="219"/>
      <c r="H101" s="219" t="s">
        <v>341</v>
      </c>
      <c r="I101" s="32" t="s">
        <v>19</v>
      </c>
      <c r="J101" s="204"/>
      <c r="K101" s="255" t="s">
        <v>80</v>
      </c>
      <c r="L101" s="291"/>
      <c r="M101" s="219" t="s">
        <v>382</v>
      </c>
      <c r="N101" s="204"/>
      <c r="O101" s="357" t="s">
        <v>196</v>
      </c>
    </row>
    <row r="102" spans="2:15" ht="22.5" customHeight="1" thickBot="1" x14ac:dyDescent="0.3">
      <c r="B102" s="222"/>
      <c r="C102" s="312"/>
      <c r="D102" s="313"/>
      <c r="E102" s="332"/>
      <c r="F102" s="335"/>
      <c r="G102" s="220"/>
      <c r="H102" s="220"/>
      <c r="I102" s="31" t="s">
        <v>22</v>
      </c>
      <c r="J102" s="206"/>
      <c r="K102" s="256"/>
      <c r="L102" s="294"/>
      <c r="M102" s="220"/>
      <c r="N102" s="206"/>
      <c r="O102" s="358"/>
    </row>
    <row r="103" spans="2:15" ht="22.5" customHeight="1" x14ac:dyDescent="0.25">
      <c r="B103" s="221">
        <f>B101+0.1</f>
        <v>10.199999999999999</v>
      </c>
      <c r="C103" s="352" t="s">
        <v>87</v>
      </c>
      <c r="D103" s="353"/>
      <c r="E103" s="330" t="s">
        <v>41</v>
      </c>
      <c r="F103" s="333" t="s">
        <v>180</v>
      </c>
      <c r="G103" s="219" t="s">
        <v>88</v>
      </c>
      <c r="H103" s="219" t="s">
        <v>89</v>
      </c>
      <c r="I103" s="50" t="s">
        <v>19</v>
      </c>
      <c r="J103" s="204"/>
      <c r="K103" s="255" t="s">
        <v>90</v>
      </c>
      <c r="L103" s="291"/>
      <c r="M103" s="219" t="s">
        <v>382</v>
      </c>
      <c r="N103" s="205"/>
      <c r="O103" s="358"/>
    </row>
    <row r="104" spans="2:15" ht="22.5" customHeight="1" thickBot="1" x14ac:dyDescent="0.3">
      <c r="B104" s="222"/>
      <c r="C104" s="312"/>
      <c r="D104" s="313"/>
      <c r="E104" s="332"/>
      <c r="F104" s="335"/>
      <c r="G104" s="220"/>
      <c r="H104" s="220"/>
      <c r="I104" s="30" t="s">
        <v>22</v>
      </c>
      <c r="J104" s="206"/>
      <c r="K104" s="256"/>
      <c r="L104" s="294"/>
      <c r="M104" s="220"/>
      <c r="N104" s="206"/>
      <c r="O104" s="359"/>
    </row>
    <row r="105" spans="2:15" ht="45" customHeight="1" thickBot="1" x14ac:dyDescent="0.3">
      <c r="B105" s="155">
        <f>B103+0.1</f>
        <v>10.299999999999999</v>
      </c>
      <c r="C105" s="310" t="s">
        <v>91</v>
      </c>
      <c r="D105" s="311"/>
      <c r="E105" s="33" t="s">
        <v>41</v>
      </c>
      <c r="F105" s="46" t="s">
        <v>332</v>
      </c>
      <c r="G105" s="46" t="s">
        <v>92</v>
      </c>
      <c r="H105" s="46" t="s">
        <v>93</v>
      </c>
      <c r="I105" s="51" t="s">
        <v>49</v>
      </c>
      <c r="J105" s="33"/>
      <c r="K105" s="232" t="s">
        <v>331</v>
      </c>
      <c r="L105" s="233"/>
      <c r="M105" s="46" t="s">
        <v>383</v>
      </c>
      <c r="N105" s="46"/>
      <c r="O105" s="177" t="s">
        <v>428</v>
      </c>
    </row>
    <row r="106" spans="2:15" s="69" customFormat="1" ht="18" customHeight="1" thickBot="1" x14ac:dyDescent="0.3">
      <c r="B106" s="154">
        <f>$B$100+1</f>
        <v>11</v>
      </c>
      <c r="C106" s="225" t="s">
        <v>94</v>
      </c>
      <c r="D106" s="226"/>
      <c r="E106" s="226"/>
      <c r="F106" s="226"/>
      <c r="G106" s="226"/>
      <c r="H106" s="226"/>
      <c r="I106" s="226"/>
      <c r="J106" s="226"/>
      <c r="K106" s="226"/>
      <c r="L106" s="226"/>
      <c r="M106" s="226"/>
      <c r="N106" s="226"/>
      <c r="O106" s="227"/>
    </row>
    <row r="107" spans="2:15" ht="24" customHeight="1" x14ac:dyDescent="0.25">
      <c r="B107" s="221">
        <f>B106+0.1</f>
        <v>11.1</v>
      </c>
      <c r="C107" s="370" t="s">
        <v>95</v>
      </c>
      <c r="D107" s="372" t="s">
        <v>199</v>
      </c>
      <c r="E107" s="331" t="s">
        <v>96</v>
      </c>
      <c r="F107" s="334" t="s">
        <v>57</v>
      </c>
      <c r="G107" s="245" t="s">
        <v>97</v>
      </c>
      <c r="H107" s="245" t="s">
        <v>98</v>
      </c>
      <c r="I107" s="52" t="s">
        <v>19</v>
      </c>
      <c r="J107" s="286"/>
      <c r="K107" s="292" t="s">
        <v>99</v>
      </c>
      <c r="L107" s="293"/>
      <c r="M107" s="286" t="s">
        <v>382</v>
      </c>
      <c r="N107" s="205"/>
      <c r="O107" s="360" t="s">
        <v>196</v>
      </c>
    </row>
    <row r="108" spans="2:15" ht="34.5" customHeight="1" thickBot="1" x14ac:dyDescent="0.3">
      <c r="B108" s="222">
        <f t="shared" ref="B108:B115" si="3">B107+0.1</f>
        <v>11.2</v>
      </c>
      <c r="C108" s="371"/>
      <c r="D108" s="373"/>
      <c r="E108" s="332"/>
      <c r="F108" s="335"/>
      <c r="G108" s="220"/>
      <c r="H108" s="220"/>
      <c r="I108" s="31" t="s">
        <v>22</v>
      </c>
      <c r="J108" s="287"/>
      <c r="K108" s="256"/>
      <c r="L108" s="294"/>
      <c r="M108" s="287"/>
      <c r="N108" s="206"/>
      <c r="O108" s="361"/>
    </row>
    <row r="109" spans="2:15" ht="30.75" thickBot="1" x14ac:dyDescent="0.3">
      <c r="B109" s="27">
        <f>B107+0.1</f>
        <v>11.2</v>
      </c>
      <c r="C109" s="362" t="s">
        <v>100</v>
      </c>
      <c r="D109" s="363"/>
      <c r="E109" s="21" t="s">
        <v>41</v>
      </c>
      <c r="F109" s="48"/>
      <c r="G109" s="48" t="s">
        <v>92</v>
      </c>
      <c r="H109" s="48" t="s">
        <v>101</v>
      </c>
      <c r="I109" s="50" t="s">
        <v>49</v>
      </c>
      <c r="J109" s="21"/>
      <c r="K109" s="232"/>
      <c r="L109" s="233"/>
      <c r="M109" s="33" t="s">
        <v>383</v>
      </c>
      <c r="N109" s="33"/>
      <c r="O109" s="177" t="s">
        <v>428</v>
      </c>
    </row>
    <row r="110" spans="2:15" ht="30.75" thickBot="1" x14ac:dyDescent="0.3">
      <c r="B110" s="27">
        <f t="shared" si="3"/>
        <v>11.299999999999999</v>
      </c>
      <c r="C110" s="362" t="s">
        <v>179</v>
      </c>
      <c r="D110" s="363"/>
      <c r="E110" s="21" t="s">
        <v>41</v>
      </c>
      <c r="F110" s="48"/>
      <c r="G110" s="48" t="s">
        <v>102</v>
      </c>
      <c r="H110" s="48" t="s">
        <v>103</v>
      </c>
      <c r="I110" s="50" t="s">
        <v>49</v>
      </c>
      <c r="J110" s="21"/>
      <c r="K110" s="232"/>
      <c r="L110" s="233"/>
      <c r="M110" s="33" t="s">
        <v>147</v>
      </c>
      <c r="N110" s="33"/>
      <c r="O110" s="18"/>
    </row>
    <row r="111" spans="2:15" ht="45.75" thickBot="1" x14ac:dyDescent="0.3">
      <c r="B111" s="27">
        <f t="shared" si="3"/>
        <v>11.399999999999999</v>
      </c>
      <c r="C111" s="362" t="s">
        <v>345</v>
      </c>
      <c r="D111" s="363"/>
      <c r="E111" s="21" t="s">
        <v>346</v>
      </c>
      <c r="F111" s="48" t="s">
        <v>348</v>
      </c>
      <c r="G111" s="48" t="s">
        <v>347</v>
      </c>
      <c r="H111" s="48" t="s">
        <v>349</v>
      </c>
      <c r="I111" s="50" t="s">
        <v>19</v>
      </c>
      <c r="J111" s="21"/>
      <c r="K111" s="232"/>
      <c r="L111" s="233"/>
      <c r="M111" s="33" t="s">
        <v>383</v>
      </c>
      <c r="N111" s="16"/>
      <c r="O111" s="65" t="s">
        <v>350</v>
      </c>
    </row>
    <row r="112" spans="2:15" ht="45.75" thickBot="1" x14ac:dyDescent="0.3">
      <c r="B112" s="27">
        <f t="shared" si="3"/>
        <v>11.499999999999998</v>
      </c>
      <c r="C112" s="362" t="s">
        <v>104</v>
      </c>
      <c r="D112" s="363"/>
      <c r="E112" s="21" t="s">
        <v>41</v>
      </c>
      <c r="F112" s="48"/>
      <c r="G112" s="48" t="s">
        <v>105</v>
      </c>
      <c r="H112" s="48" t="s">
        <v>106</v>
      </c>
      <c r="I112" s="50" t="s">
        <v>49</v>
      </c>
      <c r="J112" s="21"/>
      <c r="K112" s="232" t="s">
        <v>385</v>
      </c>
      <c r="L112" s="233"/>
      <c r="M112" s="33" t="s">
        <v>384</v>
      </c>
      <c r="N112" s="110"/>
      <c r="O112" s="71"/>
    </row>
    <row r="113" spans="2:15" ht="21" customHeight="1" x14ac:dyDescent="0.25">
      <c r="B113" s="221">
        <f t="shared" si="3"/>
        <v>11.599999999999998</v>
      </c>
      <c r="C113" s="364" t="s">
        <v>198</v>
      </c>
      <c r="D113" s="365"/>
      <c r="E113" s="285" t="s">
        <v>41</v>
      </c>
      <c r="F113" s="219"/>
      <c r="G113" s="219" t="s">
        <v>107</v>
      </c>
      <c r="H113" s="34" t="s">
        <v>108</v>
      </c>
      <c r="I113" s="204" t="s">
        <v>19</v>
      </c>
      <c r="J113" s="285"/>
      <c r="K113" s="236"/>
      <c r="L113" s="237"/>
      <c r="M113" s="299" t="s">
        <v>382</v>
      </c>
      <c r="N113" s="204"/>
      <c r="O113" s="374" t="s">
        <v>196</v>
      </c>
    </row>
    <row r="114" spans="2:15" ht="21" customHeight="1" x14ac:dyDescent="0.25">
      <c r="B114" s="246">
        <f t="shared" si="3"/>
        <v>11.699999999999998</v>
      </c>
      <c r="C114" s="366"/>
      <c r="D114" s="367"/>
      <c r="E114" s="286"/>
      <c r="F114" s="245"/>
      <c r="G114" s="245"/>
      <c r="H114" s="35" t="s">
        <v>109</v>
      </c>
      <c r="I114" s="205"/>
      <c r="J114" s="286"/>
      <c r="K114" s="243"/>
      <c r="L114" s="244"/>
      <c r="M114" s="300"/>
      <c r="N114" s="205"/>
      <c r="O114" s="375"/>
    </row>
    <row r="115" spans="2:15" ht="21" customHeight="1" thickBot="1" x14ac:dyDescent="0.3">
      <c r="B115" s="222">
        <f t="shared" si="3"/>
        <v>11.799999999999997</v>
      </c>
      <c r="C115" s="368"/>
      <c r="D115" s="369"/>
      <c r="E115" s="287"/>
      <c r="F115" s="220"/>
      <c r="G115" s="220"/>
      <c r="H115" s="36" t="s">
        <v>110</v>
      </c>
      <c r="I115" s="206"/>
      <c r="J115" s="287"/>
      <c r="K115" s="238"/>
      <c r="L115" s="239"/>
      <c r="M115" s="328"/>
      <c r="N115" s="206"/>
      <c r="O115" s="376"/>
    </row>
    <row r="116" spans="2:15" s="69" customFormat="1" ht="18" customHeight="1" thickBot="1" x14ac:dyDescent="0.3">
      <c r="B116" s="41">
        <f>$B$106+1</f>
        <v>12</v>
      </c>
      <c r="C116" s="225" t="s">
        <v>165</v>
      </c>
      <c r="D116" s="226"/>
      <c r="E116" s="226"/>
      <c r="F116" s="226"/>
      <c r="G116" s="226"/>
      <c r="H116" s="226"/>
      <c r="I116" s="226"/>
      <c r="J116" s="226"/>
      <c r="K116" s="226"/>
      <c r="L116" s="226"/>
      <c r="M116" s="226"/>
      <c r="N116" s="226"/>
      <c r="O116" s="227"/>
    </row>
    <row r="117" spans="2:15" ht="30.75" thickBot="1" x14ac:dyDescent="0.3">
      <c r="B117" s="27">
        <f>B116+0.1</f>
        <v>12.1</v>
      </c>
      <c r="C117" s="228" t="s">
        <v>166</v>
      </c>
      <c r="D117" s="229"/>
      <c r="E117" s="33" t="s">
        <v>111</v>
      </c>
      <c r="F117" s="46"/>
      <c r="G117" s="46" t="s">
        <v>112</v>
      </c>
      <c r="H117" s="46" t="s">
        <v>169</v>
      </c>
      <c r="I117" s="51" t="s">
        <v>19</v>
      </c>
      <c r="J117" s="33"/>
      <c r="K117" s="254"/>
      <c r="L117" s="231"/>
      <c r="M117" s="67" t="s">
        <v>371</v>
      </c>
      <c r="N117" s="67"/>
      <c r="O117" s="28"/>
    </row>
    <row r="118" spans="2:15" ht="60.75" thickBot="1" x14ac:dyDescent="0.3">
      <c r="B118" s="27">
        <f>B117+0.1</f>
        <v>12.2</v>
      </c>
      <c r="C118" s="228" t="s">
        <v>167</v>
      </c>
      <c r="D118" s="229"/>
      <c r="E118" s="33" t="s">
        <v>111</v>
      </c>
      <c r="F118" s="46" t="s">
        <v>113</v>
      </c>
      <c r="G118" s="46" t="s">
        <v>168</v>
      </c>
      <c r="H118" s="46" t="s">
        <v>170</v>
      </c>
      <c r="I118" s="30" t="s">
        <v>22</v>
      </c>
      <c r="J118" s="33"/>
      <c r="K118" s="232" t="s">
        <v>114</v>
      </c>
      <c r="L118" s="233"/>
      <c r="M118" s="68" t="s">
        <v>377</v>
      </c>
      <c r="N118" s="68"/>
      <c r="O118" s="16" t="s">
        <v>172</v>
      </c>
    </row>
    <row r="119" spans="2:15" ht="120.75" thickBot="1" x14ac:dyDescent="0.3">
      <c r="B119" s="27">
        <f>B118+0.1</f>
        <v>12.299999999999999</v>
      </c>
      <c r="C119" s="295" t="s">
        <v>132</v>
      </c>
      <c r="D119" s="295"/>
      <c r="E119" s="16" t="s">
        <v>16</v>
      </c>
      <c r="F119" s="17" t="s">
        <v>21</v>
      </c>
      <c r="G119" s="17" t="s">
        <v>168</v>
      </c>
      <c r="H119" s="17" t="s">
        <v>171</v>
      </c>
      <c r="I119" s="27" t="s">
        <v>19</v>
      </c>
      <c r="J119" s="16"/>
      <c r="K119" s="296"/>
      <c r="L119" s="296"/>
      <c r="M119" s="16" t="s">
        <v>378</v>
      </c>
      <c r="N119" s="16"/>
      <c r="O119" s="16" t="s">
        <v>178</v>
      </c>
    </row>
    <row r="120" spans="2:15" ht="16.5" x14ac:dyDescent="0.25">
      <c r="C120" s="37"/>
    </row>
    <row r="121" spans="2:15" ht="15" x14ac:dyDescent="0.25">
      <c r="C121" s="8" t="s">
        <v>176</v>
      </c>
      <c r="D121" s="8" t="s">
        <v>173</v>
      </c>
      <c r="E121" s="7"/>
      <c r="G121" s="13" t="s">
        <v>174</v>
      </c>
      <c r="H121" s="14"/>
      <c r="I121" s="13" t="s">
        <v>175</v>
      </c>
      <c r="J121" s="7"/>
    </row>
    <row r="122" spans="2:15" ht="15" x14ac:dyDescent="0.25">
      <c r="C122" s="7"/>
      <c r="D122" s="7"/>
      <c r="E122" s="7"/>
      <c r="F122" s="14"/>
      <c r="G122" s="14"/>
      <c r="I122" s="13" t="s">
        <v>115</v>
      </c>
      <c r="J122" s="7"/>
    </row>
    <row r="123" spans="2:15" ht="15" x14ac:dyDescent="0.25">
      <c r="C123" s="8"/>
      <c r="D123" s="7"/>
      <c r="E123" s="7"/>
      <c r="F123" s="14"/>
      <c r="G123" s="14"/>
      <c r="I123" s="14"/>
      <c r="J123" s="7"/>
    </row>
    <row r="124" spans="2:15" ht="15" x14ac:dyDescent="0.25">
      <c r="C124" s="7"/>
      <c r="D124" s="7"/>
      <c r="E124" s="7"/>
      <c r="F124" s="14"/>
      <c r="G124" s="14"/>
      <c r="I124" s="13" t="s">
        <v>175</v>
      </c>
      <c r="J124" s="7"/>
    </row>
    <row r="125" spans="2:15" ht="15" x14ac:dyDescent="0.25">
      <c r="C125" s="7"/>
      <c r="D125" s="7"/>
      <c r="E125" s="7"/>
      <c r="F125" s="14"/>
      <c r="G125" s="14"/>
      <c r="I125" s="13" t="s">
        <v>116</v>
      </c>
      <c r="J125" s="7"/>
    </row>
    <row r="126" spans="2:15" ht="15" x14ac:dyDescent="0.25">
      <c r="C126" s="8"/>
      <c r="D126" s="7"/>
      <c r="E126" s="7"/>
      <c r="F126" s="14"/>
      <c r="G126" s="14"/>
      <c r="H126" s="14"/>
      <c r="I126" s="7"/>
      <c r="J126" s="7"/>
    </row>
    <row r="127" spans="2:15" ht="15" x14ac:dyDescent="0.25">
      <c r="C127" s="8" t="s">
        <v>177</v>
      </c>
      <c r="D127" s="7"/>
      <c r="E127" s="7"/>
      <c r="F127" s="14"/>
      <c r="G127" s="14"/>
      <c r="H127" s="14"/>
      <c r="I127" s="7"/>
      <c r="J127" s="7"/>
    </row>
    <row r="128" spans="2:15" ht="15" x14ac:dyDescent="0.25">
      <c r="C128" s="1"/>
    </row>
    <row r="129" spans="3:3" ht="15" x14ac:dyDescent="0.25">
      <c r="C129" s="1"/>
    </row>
    <row r="130" spans="3:3" ht="15" x14ac:dyDescent="0.25">
      <c r="C130" s="2"/>
    </row>
    <row r="131" spans="3:3" ht="15" x14ac:dyDescent="0.25">
      <c r="C131" s="2"/>
    </row>
    <row r="132" spans="3:3" ht="15" x14ac:dyDescent="0.25">
      <c r="C132" s="2"/>
    </row>
    <row r="133" spans="3:3" ht="15" x14ac:dyDescent="0.25">
      <c r="C133" s="2"/>
    </row>
    <row r="134" spans="3:3" ht="15" x14ac:dyDescent="0.25">
      <c r="C134" s="2"/>
    </row>
    <row r="135" spans="3:3" ht="15" x14ac:dyDescent="0.25">
      <c r="C135" s="2"/>
    </row>
    <row r="136" spans="3:3" ht="15" x14ac:dyDescent="0.25">
      <c r="C136" s="2"/>
    </row>
    <row r="137" spans="3:3" ht="15" x14ac:dyDescent="0.25">
      <c r="C137" s="2"/>
    </row>
    <row r="138" spans="3:3" ht="15" x14ac:dyDescent="0.25">
      <c r="C138" s="2"/>
    </row>
    <row r="139" spans="3:3" ht="15" x14ac:dyDescent="0.25">
      <c r="C139" s="2"/>
    </row>
    <row r="140" spans="3:3" ht="15" x14ac:dyDescent="0.25">
      <c r="C140" s="2"/>
    </row>
    <row r="141" spans="3:3" ht="15" x14ac:dyDescent="0.25">
      <c r="C141" s="2"/>
    </row>
    <row r="142" spans="3:3" ht="15" x14ac:dyDescent="0.25">
      <c r="C142" s="5"/>
    </row>
    <row r="143" spans="3:3" ht="15" x14ac:dyDescent="0.25"/>
    <row r="144" spans="3:3"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sheetData>
  <protectedRanges>
    <protectedRange password="FC5F" sqref="K44:K45 K49:K50" name="Range1_2_2_5_1"/>
  </protectedRanges>
  <mergeCells count="326">
    <mergeCell ref="B1:C5"/>
    <mergeCell ref="D1:H1"/>
    <mergeCell ref="I1:J5"/>
    <mergeCell ref="L1:M1"/>
    <mergeCell ref="E2:G2"/>
    <mergeCell ref="E3:G3"/>
    <mergeCell ref="D4:H4"/>
    <mergeCell ref="D5:H5"/>
    <mergeCell ref="C35:D35"/>
    <mergeCell ref="K35:L35"/>
    <mergeCell ref="I6:L6"/>
    <mergeCell ref="M13:M14"/>
    <mergeCell ref="C15:D15"/>
    <mergeCell ref="K15:L15"/>
    <mergeCell ref="C16:D16"/>
    <mergeCell ref="K16:L16"/>
    <mergeCell ref="C17:D17"/>
    <mergeCell ref="K17:L17"/>
    <mergeCell ref="J18:J24"/>
    <mergeCell ref="K18:L24"/>
    <mergeCell ref="M18:M24"/>
    <mergeCell ref="B31:B32"/>
    <mergeCell ref="C31:D32"/>
    <mergeCell ref="E31:E32"/>
    <mergeCell ref="N6:N8"/>
    <mergeCell ref="O6:O7"/>
    <mergeCell ref="I7:L7"/>
    <mergeCell ref="M7:M8"/>
    <mergeCell ref="K8:L8"/>
    <mergeCell ref="B6:B8"/>
    <mergeCell ref="C6:D8"/>
    <mergeCell ref="E6:E8"/>
    <mergeCell ref="F6:F8"/>
    <mergeCell ref="G6:G8"/>
    <mergeCell ref="H6:H8"/>
    <mergeCell ref="C9:O9"/>
    <mergeCell ref="C10:D10"/>
    <mergeCell ref="K10:L10"/>
    <mergeCell ref="C11:D11"/>
    <mergeCell ref="K11:L11"/>
    <mergeCell ref="C12:D12"/>
    <mergeCell ref="K12:L12"/>
    <mergeCell ref="H13:H14"/>
    <mergeCell ref="I13:I14"/>
    <mergeCell ref="J13:J14"/>
    <mergeCell ref="K13:L14"/>
    <mergeCell ref="O18:O24"/>
    <mergeCell ref="C25:O25"/>
    <mergeCell ref="B18:B24"/>
    <mergeCell ref="C18:D24"/>
    <mergeCell ref="E18:E24"/>
    <mergeCell ref="F18:F24"/>
    <mergeCell ref="G18:G24"/>
    <mergeCell ref="I18:I24"/>
    <mergeCell ref="N13:N14"/>
    <mergeCell ref="B13:B14"/>
    <mergeCell ref="C13:C14"/>
    <mergeCell ref="D13:D14"/>
    <mergeCell ref="E13:E14"/>
    <mergeCell ref="F13:F14"/>
    <mergeCell ref="G13:G14"/>
    <mergeCell ref="C26:D26"/>
    <mergeCell ref="K26:L26"/>
    <mergeCell ref="C27:D27"/>
    <mergeCell ref="K27:L27"/>
    <mergeCell ref="C28:D28"/>
    <mergeCell ref="K28:L28"/>
    <mergeCell ref="J31:J32"/>
    <mergeCell ref="K31:L31"/>
    <mergeCell ref="N18:N24"/>
    <mergeCell ref="M31:M32"/>
    <mergeCell ref="N31:N32"/>
    <mergeCell ref="O31:O32"/>
    <mergeCell ref="K32:L32"/>
    <mergeCell ref="C29:D29"/>
    <mergeCell ref="K29:L29"/>
    <mergeCell ref="K30:L30"/>
    <mergeCell ref="C38:D38"/>
    <mergeCell ref="K38:L38"/>
    <mergeCell ref="F31:F32"/>
    <mergeCell ref="G31:G32"/>
    <mergeCell ref="H31:H32"/>
    <mergeCell ref="I31:I32"/>
    <mergeCell ref="C39:D39"/>
    <mergeCell ref="K39:L39"/>
    <mergeCell ref="C40:D40"/>
    <mergeCell ref="K40:L40"/>
    <mergeCell ref="C33:O33"/>
    <mergeCell ref="C34:D34"/>
    <mergeCell ref="K34:L34"/>
    <mergeCell ref="C36:D36"/>
    <mergeCell ref="K36:L36"/>
    <mergeCell ref="C37:O37"/>
    <mergeCell ref="C41:O41"/>
    <mergeCell ref="C42:D42"/>
    <mergeCell ref="K42:L42"/>
    <mergeCell ref="C43:D43"/>
    <mergeCell ref="K43:L43"/>
    <mergeCell ref="B44:B45"/>
    <mergeCell ref="C44:D45"/>
    <mergeCell ref="F44:F45"/>
    <mergeCell ref="K44:L44"/>
    <mergeCell ref="K45:L45"/>
    <mergeCell ref="B49:B50"/>
    <mergeCell ref="C49:D50"/>
    <mergeCell ref="K49:L49"/>
    <mergeCell ref="K50:L50"/>
    <mergeCell ref="C51:O51"/>
    <mergeCell ref="C52:D52"/>
    <mergeCell ref="K52:L52"/>
    <mergeCell ref="C46:D46"/>
    <mergeCell ref="K46:L46"/>
    <mergeCell ref="C47:D47"/>
    <mergeCell ref="K47:L47"/>
    <mergeCell ref="C48:D48"/>
    <mergeCell ref="K48:L48"/>
    <mergeCell ref="O55:O63"/>
    <mergeCell ref="F56:F57"/>
    <mergeCell ref="I56:I57"/>
    <mergeCell ref="N56:N57"/>
    <mergeCell ref="N58:N61"/>
    <mergeCell ref="C53:D53"/>
    <mergeCell ref="K53:L53"/>
    <mergeCell ref="C54:O54"/>
    <mergeCell ref="B55:B57"/>
    <mergeCell ref="C55:C63"/>
    <mergeCell ref="D55:D57"/>
    <mergeCell ref="E55:E57"/>
    <mergeCell ref="G55:G63"/>
    <mergeCell ref="H55:H57"/>
    <mergeCell ref="J55:J57"/>
    <mergeCell ref="B62:B63"/>
    <mergeCell ref="D62:D63"/>
    <mergeCell ref="E62:E63"/>
    <mergeCell ref="H62:H63"/>
    <mergeCell ref="J62:J63"/>
    <mergeCell ref="N62:N63"/>
    <mergeCell ref="B58:B61"/>
    <mergeCell ref="D58:D61"/>
    <mergeCell ref="E58:E61"/>
    <mergeCell ref="F58:F59"/>
    <mergeCell ref="H58:H61"/>
    <mergeCell ref="J58:J61"/>
    <mergeCell ref="I59:I61"/>
    <mergeCell ref="F60:F61"/>
    <mergeCell ref="K55:L63"/>
    <mergeCell ref="M55:M63"/>
    <mergeCell ref="J64:J66"/>
    <mergeCell ref="K64:L66"/>
    <mergeCell ref="M64:M66"/>
    <mergeCell ref="N64:N66"/>
    <mergeCell ref="O64:O66"/>
    <mergeCell ref="I65:I66"/>
    <mergeCell ref="B64:B66"/>
    <mergeCell ref="C64:D66"/>
    <mergeCell ref="E64:E66"/>
    <mergeCell ref="F64:F66"/>
    <mergeCell ref="G64:G66"/>
    <mergeCell ref="H64:H66"/>
    <mergeCell ref="B73:B75"/>
    <mergeCell ref="C73:D75"/>
    <mergeCell ref="E73:E75"/>
    <mergeCell ref="F73:F75"/>
    <mergeCell ref="G73:G75"/>
    <mergeCell ref="H73:H75"/>
    <mergeCell ref="C67:D67"/>
    <mergeCell ref="K67:L67"/>
    <mergeCell ref="C68:D68"/>
    <mergeCell ref="K68:L68"/>
    <mergeCell ref="C69:O69"/>
    <mergeCell ref="C70:D70"/>
    <mergeCell ref="K70:L70"/>
    <mergeCell ref="J73:J75"/>
    <mergeCell ref="K73:L75"/>
    <mergeCell ref="M73:M75"/>
    <mergeCell ref="N73:N75"/>
    <mergeCell ref="O73:O75"/>
    <mergeCell ref="I74:I75"/>
    <mergeCell ref="C71:D71"/>
    <mergeCell ref="K71:L71"/>
    <mergeCell ref="C72:D72"/>
    <mergeCell ref="K72:L72"/>
    <mergeCell ref="C76:D76"/>
    <mergeCell ref="K76:L76"/>
    <mergeCell ref="B77:B81"/>
    <mergeCell ref="C77:D81"/>
    <mergeCell ref="E77:E81"/>
    <mergeCell ref="F77:F81"/>
    <mergeCell ref="G77:G81"/>
    <mergeCell ref="I77:I79"/>
    <mergeCell ref="J77:J81"/>
    <mergeCell ref="K77:L81"/>
    <mergeCell ref="M82:M85"/>
    <mergeCell ref="N82:N85"/>
    <mergeCell ref="O82:O85"/>
    <mergeCell ref="J84:J85"/>
    <mergeCell ref="M77:M81"/>
    <mergeCell ref="N77:N81"/>
    <mergeCell ref="O77:O81"/>
    <mergeCell ref="I80:I81"/>
    <mergeCell ref="B82:B83"/>
    <mergeCell ref="C82:C85"/>
    <mergeCell ref="D82:D83"/>
    <mergeCell ref="E82:E83"/>
    <mergeCell ref="F82:F83"/>
    <mergeCell ref="G82:G83"/>
    <mergeCell ref="B84:B85"/>
    <mergeCell ref="D84:D85"/>
    <mergeCell ref="E84:E85"/>
    <mergeCell ref="F84:F85"/>
    <mergeCell ref="G84:G85"/>
    <mergeCell ref="H84:H85"/>
    <mergeCell ref="H82:H83"/>
    <mergeCell ref="J82:J83"/>
    <mergeCell ref="K82:L85"/>
    <mergeCell ref="J86:J87"/>
    <mergeCell ref="K86:L87"/>
    <mergeCell ref="M86:M87"/>
    <mergeCell ref="N86:N87"/>
    <mergeCell ref="O86:O92"/>
    <mergeCell ref="B88:B90"/>
    <mergeCell ref="C88:D90"/>
    <mergeCell ref="E88:E90"/>
    <mergeCell ref="F88:F90"/>
    <mergeCell ref="G88:G90"/>
    <mergeCell ref="B86:B87"/>
    <mergeCell ref="C86:D87"/>
    <mergeCell ref="E86:E87"/>
    <mergeCell ref="F86:F87"/>
    <mergeCell ref="G86:G87"/>
    <mergeCell ref="H86:H87"/>
    <mergeCell ref="B91:B92"/>
    <mergeCell ref="C91:D92"/>
    <mergeCell ref="J91:J92"/>
    <mergeCell ref="K91:L92"/>
    <mergeCell ref="N91:N92"/>
    <mergeCell ref="C93:D93"/>
    <mergeCell ref="K93:L93"/>
    <mergeCell ref="H88:H90"/>
    <mergeCell ref="J88:J90"/>
    <mergeCell ref="K88:L90"/>
    <mergeCell ref="M88:M92"/>
    <mergeCell ref="N88:N90"/>
    <mergeCell ref="I89:I90"/>
    <mergeCell ref="C94:O94"/>
    <mergeCell ref="C95:D95"/>
    <mergeCell ref="K95:L95"/>
    <mergeCell ref="B96:B97"/>
    <mergeCell ref="C96:D97"/>
    <mergeCell ref="E96:H97"/>
    <mergeCell ref="J96:J97"/>
    <mergeCell ref="K96:L97"/>
    <mergeCell ref="M96:M97"/>
    <mergeCell ref="N96:N97"/>
    <mergeCell ref="O96:O97"/>
    <mergeCell ref="B98:B99"/>
    <mergeCell ref="C98:D99"/>
    <mergeCell ref="E98:H99"/>
    <mergeCell ref="J98:J99"/>
    <mergeCell ref="K98:L99"/>
    <mergeCell ref="M98:M99"/>
    <mergeCell ref="N98:N99"/>
    <mergeCell ref="O98:O99"/>
    <mergeCell ref="C100:O100"/>
    <mergeCell ref="B101:B102"/>
    <mergeCell ref="C101:D102"/>
    <mergeCell ref="E101:E102"/>
    <mergeCell ref="F101:F102"/>
    <mergeCell ref="G101:G102"/>
    <mergeCell ref="H101:H102"/>
    <mergeCell ref="J101:J102"/>
    <mergeCell ref="K101:L102"/>
    <mergeCell ref="M101:M102"/>
    <mergeCell ref="N101:N102"/>
    <mergeCell ref="O101:O104"/>
    <mergeCell ref="B103:B104"/>
    <mergeCell ref="C103:D104"/>
    <mergeCell ref="E103:E104"/>
    <mergeCell ref="F103:F104"/>
    <mergeCell ref="G103:G104"/>
    <mergeCell ref="H103:H104"/>
    <mergeCell ref="J103:J104"/>
    <mergeCell ref="K103:L104"/>
    <mergeCell ref="M103:M104"/>
    <mergeCell ref="N103:N104"/>
    <mergeCell ref="C105:D105"/>
    <mergeCell ref="K105:L105"/>
    <mergeCell ref="C106:O106"/>
    <mergeCell ref="B107:B108"/>
    <mergeCell ref="C107:C108"/>
    <mergeCell ref="D107:D108"/>
    <mergeCell ref="E107:E108"/>
    <mergeCell ref="F107:F108"/>
    <mergeCell ref="O107:O108"/>
    <mergeCell ref="M107:M108"/>
    <mergeCell ref="N107:N108"/>
    <mergeCell ref="C109:D109"/>
    <mergeCell ref="K109:L109"/>
    <mergeCell ref="C110:D110"/>
    <mergeCell ref="K110:L110"/>
    <mergeCell ref="C111:D111"/>
    <mergeCell ref="K111:L111"/>
    <mergeCell ref="G107:G108"/>
    <mergeCell ref="H107:H108"/>
    <mergeCell ref="J107:J108"/>
    <mergeCell ref="K107:L108"/>
    <mergeCell ref="C112:D112"/>
    <mergeCell ref="K112:L112"/>
    <mergeCell ref="B113:B115"/>
    <mergeCell ref="C113:D115"/>
    <mergeCell ref="E113:E115"/>
    <mergeCell ref="F113:F115"/>
    <mergeCell ref="G113:G115"/>
    <mergeCell ref="I113:I115"/>
    <mergeCell ref="J113:J115"/>
    <mergeCell ref="K113:L115"/>
    <mergeCell ref="C118:D118"/>
    <mergeCell ref="K118:L118"/>
    <mergeCell ref="C119:D119"/>
    <mergeCell ref="K119:L119"/>
    <mergeCell ref="M113:M115"/>
    <mergeCell ref="N113:N115"/>
    <mergeCell ref="O113:O115"/>
    <mergeCell ref="C116:O116"/>
    <mergeCell ref="C117:D117"/>
    <mergeCell ref="K117:L117"/>
  </mergeCells>
  <conditionalFormatting sqref="C15:C18">
    <cfRule type="cellIs" dxfId="45" priority="29" stopIfTrue="1" operator="equal">
      <formula>"H"</formula>
    </cfRule>
  </conditionalFormatting>
  <conditionalFormatting sqref="C31 K32:L32">
    <cfRule type="cellIs" dxfId="44" priority="33" stopIfTrue="1" operator="equal">
      <formula>"H"</formula>
    </cfRule>
  </conditionalFormatting>
  <conditionalFormatting sqref="C36:C37">
    <cfRule type="cellIs" dxfId="43" priority="23" stopIfTrue="1" operator="equal">
      <formula>"H"</formula>
    </cfRule>
  </conditionalFormatting>
  <conditionalFormatting sqref="C70:C71">
    <cfRule type="cellIs" dxfId="42" priority="13" stopIfTrue="1" operator="equal">
      <formula>"H"</formula>
    </cfRule>
  </conditionalFormatting>
  <conditionalFormatting sqref="C73">
    <cfRule type="cellIs" dxfId="41" priority="38" stopIfTrue="1" operator="equal">
      <formula>"H"</formula>
    </cfRule>
  </conditionalFormatting>
  <conditionalFormatting sqref="C38:H38">
    <cfRule type="cellIs" dxfId="40" priority="24" stopIfTrue="1" operator="equal">
      <formula>"H"</formula>
    </cfRule>
  </conditionalFormatting>
  <conditionalFormatting sqref="C34:K35">
    <cfRule type="cellIs" dxfId="39" priority="7" stopIfTrue="1" operator="equal">
      <formula>"H"</formula>
    </cfRule>
  </conditionalFormatting>
  <conditionalFormatting sqref="C109:K113">
    <cfRule type="cellIs" dxfId="38" priority="17" stopIfTrue="1" operator="equal">
      <formula>"H"</formula>
    </cfRule>
  </conditionalFormatting>
  <conditionalFormatting sqref="C33:O33">
    <cfRule type="cellIs" dxfId="37" priority="44" stopIfTrue="1" operator="equal">
      <formula>"H"</formula>
    </cfRule>
  </conditionalFormatting>
  <conditionalFormatting sqref="C51:O51">
    <cfRule type="cellIs" dxfId="36" priority="37" stopIfTrue="1" operator="equal">
      <formula>"H"</formula>
    </cfRule>
  </conditionalFormatting>
  <conditionalFormatting sqref="C54:O55">
    <cfRule type="cellIs" dxfId="35" priority="43" stopIfTrue="1" operator="equal">
      <formula>"H"</formula>
    </cfRule>
  </conditionalFormatting>
  <conditionalFormatting sqref="C69:O69 C72:H72">
    <cfRule type="cellIs" dxfId="34" priority="42" stopIfTrue="1" operator="equal">
      <formula>"H"</formula>
    </cfRule>
  </conditionalFormatting>
  <conditionalFormatting sqref="C94:O94">
    <cfRule type="cellIs" dxfId="33" priority="36" stopIfTrue="1" operator="equal">
      <formula>"H"</formula>
    </cfRule>
  </conditionalFormatting>
  <conditionalFormatting sqref="C100:O100">
    <cfRule type="cellIs" dxfId="32" priority="41" stopIfTrue="1" operator="equal">
      <formula>"H"</formula>
    </cfRule>
  </conditionalFormatting>
  <conditionalFormatting sqref="C106:O106">
    <cfRule type="cellIs" dxfId="31" priority="40" stopIfTrue="1" operator="equal">
      <formula>"H"</formula>
    </cfRule>
  </conditionalFormatting>
  <conditionalFormatting sqref="C116:O116">
    <cfRule type="cellIs" dxfId="30" priority="39" stopIfTrue="1" operator="equal">
      <formula>"H"</formula>
    </cfRule>
  </conditionalFormatting>
  <conditionalFormatting sqref="C25:IY30">
    <cfRule type="cellIs" dxfId="29" priority="4" stopIfTrue="1" operator="equal">
      <formula>"H"</formula>
    </cfRule>
  </conditionalFormatting>
  <conditionalFormatting sqref="C9:XFD12">
    <cfRule type="cellIs" dxfId="28" priority="49" stopIfTrue="1" operator="equal">
      <formula>"H"</formula>
    </cfRule>
  </conditionalFormatting>
  <conditionalFormatting sqref="D56:E57">
    <cfRule type="cellIs" dxfId="27" priority="48" stopIfTrue="1" operator="equal">
      <formula>"H"</formula>
    </cfRule>
  </conditionalFormatting>
  <conditionalFormatting sqref="D1:L1 O1:IY1 I2:IY2 D2:E3 I3:L3 N3:IY4 D4:L4 D5:IY5 C6:IY6 C7:M7 P7:IY8 C8:L8 C12:O12 C13:K13 M13:IY13 O14:IY14 P31:IY33 P51:IY54 P55:XFD58 G57:M57 O57 D58:F58 H58:J62 D59:E59 P59:IY63 D60:F60 D61:E62 I63 C64 E65:E66 I65:M66 O65:O66 F73:N73 C77 E77:O77 E78:M81 C82 E82:K82 M82:O82 E83:G83 I83:J83 M83 E84:J85 C86 N86:O86 C88 E88:H88 J88:K88 M88 I88:I89 E89:G90 J89:J90 C91 E91:K91 E92 I92 E94:E95 C95 I95:K95 C101 E101:K101 E102 I102 C103 E103:K103 E104 I104 C105 E105:K105 C107:K107 C108:J108 C114:J115 C117:C119 E117:K119 M117:O119 C120:O120 C121:E121 G121:O121 C122:G125 I122:O125 C126:O65550">
    <cfRule type="cellIs" dxfId="26" priority="51" stopIfTrue="1" operator="equal">
      <formula>"H"</formula>
    </cfRule>
  </conditionalFormatting>
  <conditionalFormatting sqref="E73:E75">
    <cfRule type="cellIs" dxfId="25" priority="8" stopIfTrue="1" operator="equal">
      <formula>"H"</formula>
    </cfRule>
  </conditionalFormatting>
  <conditionalFormatting sqref="E86:F87">
    <cfRule type="cellIs" dxfId="24" priority="46" stopIfTrue="1" operator="equal">
      <formula>"H"</formula>
    </cfRule>
  </conditionalFormatting>
  <conditionalFormatting sqref="E15:G18">
    <cfRule type="cellIs" dxfId="23" priority="22" stopIfTrue="1" operator="equal">
      <formula>"H"</formula>
    </cfRule>
  </conditionalFormatting>
  <conditionalFormatting sqref="E36:K36">
    <cfRule type="cellIs" dxfId="22" priority="28" stopIfTrue="1" operator="equal">
      <formula>"H"</formula>
    </cfRule>
  </conditionalFormatting>
  <conditionalFormatting sqref="E67:K68 M67:O68">
    <cfRule type="cellIs" dxfId="21" priority="10" stopIfTrue="1" operator="equal">
      <formula>"H"</formula>
    </cfRule>
  </conditionalFormatting>
  <conditionalFormatting sqref="E70:K72">
    <cfRule type="cellIs" dxfId="20" priority="11" stopIfTrue="1" operator="equal">
      <formula>"H"</formula>
    </cfRule>
  </conditionalFormatting>
  <conditionalFormatting sqref="E93:M93">
    <cfRule type="cellIs" dxfId="19" priority="16" stopIfTrue="1" operator="equal">
      <formula>"H"</formula>
    </cfRule>
  </conditionalFormatting>
  <conditionalFormatting sqref="E31:O31">
    <cfRule type="cellIs" dxfId="18" priority="32" stopIfTrue="1" operator="equal">
      <formula>"H"</formula>
    </cfRule>
  </conditionalFormatting>
  <conditionalFormatting sqref="E64:XFD64">
    <cfRule type="cellIs" dxfId="17" priority="50" stopIfTrue="1" operator="equal">
      <formula>"H"</formula>
    </cfRule>
  </conditionalFormatting>
  <conditionalFormatting sqref="F74:M75 E76:M76">
    <cfRule type="cellIs" dxfId="16" priority="15" stopIfTrue="1" operator="equal">
      <formula>"H"</formula>
    </cfRule>
  </conditionalFormatting>
  <conditionalFormatting sqref="F56:O56">
    <cfRule type="cellIs" dxfId="15" priority="35" stopIfTrue="1" operator="equal">
      <formula>"H"</formula>
    </cfRule>
  </conditionalFormatting>
  <conditionalFormatting sqref="G86:K86 G87:J87">
    <cfRule type="cellIs" dxfId="14" priority="47" stopIfTrue="1" operator="equal">
      <formula>"H"</formula>
    </cfRule>
  </conditionalFormatting>
  <conditionalFormatting sqref="H15:H24 M17:O18">
    <cfRule type="cellIs" dxfId="13" priority="30" stopIfTrue="1" operator="equal">
      <formula>"H"</formula>
    </cfRule>
  </conditionalFormatting>
  <conditionalFormatting sqref="I53">
    <cfRule type="cellIs" dxfId="12" priority="19" stopIfTrue="1" operator="equal">
      <formula>"H"</formula>
    </cfRule>
  </conditionalFormatting>
  <conditionalFormatting sqref="I15:K18">
    <cfRule type="cellIs" dxfId="11" priority="21" stopIfTrue="1" operator="equal">
      <formula>"H"</formula>
    </cfRule>
  </conditionalFormatting>
  <conditionalFormatting sqref="I52:O52">
    <cfRule type="cellIs" dxfId="10" priority="31" stopIfTrue="1" operator="equal">
      <formula>"H"</formula>
    </cfRule>
  </conditionalFormatting>
  <conditionalFormatting sqref="J38">
    <cfRule type="cellIs" dxfId="9" priority="25" stopIfTrue="1" operator="equal">
      <formula>"H"</formula>
    </cfRule>
  </conditionalFormatting>
  <conditionalFormatting sqref="M53">
    <cfRule type="cellIs" dxfId="8" priority="20" stopIfTrue="1" operator="equal">
      <formula>"H"</formula>
    </cfRule>
  </conditionalFormatting>
  <conditionalFormatting sqref="M70:O72">
    <cfRule type="cellIs" dxfId="7" priority="12" stopIfTrue="1" operator="equal">
      <formula>"H"</formula>
    </cfRule>
  </conditionalFormatting>
  <conditionalFormatting sqref="M34:IY36">
    <cfRule type="cellIs" dxfId="6" priority="6" stopIfTrue="1" operator="equal">
      <formula>"H"</formula>
    </cfRule>
  </conditionalFormatting>
  <conditionalFormatting sqref="M15:XFD16 P17:XFD24">
    <cfRule type="cellIs" dxfId="5" priority="34" stopIfTrue="1" operator="equal">
      <formula>"H"</formula>
    </cfRule>
  </conditionalFormatting>
  <conditionalFormatting sqref="N38:O40">
    <cfRule type="cellIs" dxfId="4" priority="1" stopIfTrue="1" operator="equal">
      <formula>"H"</formula>
    </cfRule>
  </conditionalFormatting>
  <conditionalFormatting sqref="O8">
    <cfRule type="cellIs" dxfId="3" priority="26" stopIfTrue="1" operator="equal">
      <formula>"H"</formula>
    </cfRule>
  </conditionalFormatting>
  <conditionalFormatting sqref="O42:IY50">
    <cfRule type="cellIs" dxfId="2" priority="3" stopIfTrue="1" operator="equal">
      <formula>"H"</formula>
    </cfRule>
  </conditionalFormatting>
  <conditionalFormatting sqref="P37:IY41 E39:K40 C39:C41">
    <cfRule type="cellIs" dxfId="1" priority="18" stopIfTrue="1" operator="equal">
      <formula>"H"</formula>
    </cfRule>
  </conditionalFormatting>
  <conditionalFormatting sqref="P65:IY1048576">
    <cfRule type="cellIs" dxfId="0" priority="14"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82" fitToHeight="0" orientation="landscape" r:id="rId1"/>
  <headerFooter>
    <oddFooter>Page &amp;P of &amp;N</oddFooter>
  </headerFooter>
  <rowBreaks count="7" manualBreakCount="7">
    <brk id="24" min="1" max="14" man="1"/>
    <brk id="40" min="1" max="14" man="1"/>
    <brk id="50" min="1" max="14" man="1"/>
    <brk id="53" min="1" max="14" man="1"/>
    <brk id="68" min="1" max="13" man="1"/>
    <brk id="87" min="1" max="14" man="1"/>
    <brk id="105" min="1" max="1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ED6424F-0CF5-405D-8684-7C4EF181627C}">
          <x14:formula1>
            <xm:f>OL!$D$2:$D$7</xm:f>
          </x14:formula1>
          <xm:sqref>E2:G2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97AAD-95E1-4BD0-9253-29751811774F}">
  <dimension ref="A1:Z9"/>
  <sheetViews>
    <sheetView view="pageBreakPreview" zoomScaleNormal="100" zoomScaleSheetLayoutView="100" workbookViewId="0">
      <selection activeCell="A7" sqref="A7:X7"/>
    </sheetView>
  </sheetViews>
  <sheetFormatPr defaultRowHeight="15" x14ac:dyDescent="0.25"/>
  <cols>
    <col min="1" max="1" width="28.42578125" customWidth="1"/>
    <col min="3" max="3" width="28.28515625" customWidth="1"/>
    <col min="4" max="4" width="22.140625" bestFit="1" customWidth="1"/>
    <col min="8" max="8" width="12.140625" customWidth="1"/>
    <col min="9" max="9" width="11.85546875" customWidth="1"/>
    <col min="10" max="17" width="9.140625" customWidth="1"/>
    <col min="19" max="19" width="9.5703125" bestFit="1" customWidth="1"/>
    <col min="24" max="24" width="23.7109375" bestFit="1" customWidth="1"/>
    <col min="25" max="25" width="20.85546875" customWidth="1"/>
    <col min="26" max="26" width="24.7109375" customWidth="1"/>
  </cols>
  <sheetData>
    <row r="1" spans="1:26" ht="48" thickBot="1" x14ac:dyDescent="0.3">
      <c r="A1" s="83" t="s">
        <v>359</v>
      </c>
      <c r="B1" s="82" t="s">
        <v>217</v>
      </c>
      <c r="C1" s="83" t="s">
        <v>218</v>
      </c>
      <c r="D1" s="83" t="s">
        <v>359</v>
      </c>
      <c r="E1" s="121" t="s">
        <v>219</v>
      </c>
      <c r="F1" s="121" t="s">
        <v>220</v>
      </c>
      <c r="G1" s="83" t="s">
        <v>221</v>
      </c>
      <c r="H1" s="83" t="s">
        <v>222</v>
      </c>
      <c r="I1" s="122" t="s">
        <v>223</v>
      </c>
      <c r="J1" s="83" t="s">
        <v>224</v>
      </c>
      <c r="K1" s="83" t="s">
        <v>225</v>
      </c>
      <c r="L1" s="83" t="s">
        <v>226</v>
      </c>
      <c r="M1" s="83" t="s">
        <v>227</v>
      </c>
      <c r="N1" s="83" t="s">
        <v>228</v>
      </c>
      <c r="O1" s="83" t="s">
        <v>229</v>
      </c>
      <c r="P1" s="83" t="s">
        <v>230</v>
      </c>
      <c r="Q1" s="83" t="s">
        <v>231</v>
      </c>
      <c r="R1" s="83" t="s">
        <v>232</v>
      </c>
      <c r="S1" s="83" t="s">
        <v>233</v>
      </c>
      <c r="T1" s="123" t="s">
        <v>234</v>
      </c>
      <c r="U1" s="124" t="s">
        <v>235</v>
      </c>
      <c r="V1" s="83" t="s">
        <v>236</v>
      </c>
      <c r="W1" s="84" t="s">
        <v>237</v>
      </c>
    </row>
    <row r="2" spans="1:26" x14ac:dyDescent="0.25">
      <c r="A2" s="126" t="s">
        <v>361</v>
      </c>
      <c r="B2" s="125">
        <v>631451</v>
      </c>
      <c r="C2" s="126" t="s">
        <v>360</v>
      </c>
      <c r="D2" s="126" t="s">
        <v>361</v>
      </c>
      <c r="E2" s="127">
        <v>10.661</v>
      </c>
      <c r="F2" s="127">
        <v>11.433999999999999</v>
      </c>
      <c r="G2" s="128">
        <v>772.99999999999966</v>
      </c>
      <c r="H2" s="129">
        <v>9.34</v>
      </c>
      <c r="I2" s="130"/>
      <c r="J2" s="130">
        <v>41704</v>
      </c>
      <c r="K2" s="131" t="s">
        <v>238</v>
      </c>
      <c r="L2" s="131" t="s">
        <v>239</v>
      </c>
      <c r="M2" s="85">
        <v>6</v>
      </c>
      <c r="N2" s="131" t="s">
        <v>240</v>
      </c>
      <c r="O2" s="128">
        <v>6609</v>
      </c>
      <c r="P2" s="128">
        <v>11</v>
      </c>
      <c r="Q2" s="128" t="s">
        <v>241</v>
      </c>
      <c r="R2" s="132">
        <v>2.5</v>
      </c>
      <c r="S2" s="128">
        <v>7816</v>
      </c>
      <c r="T2" s="127">
        <v>1.932499999999999</v>
      </c>
      <c r="U2" s="85" t="s">
        <v>362</v>
      </c>
      <c r="V2" s="85" t="s">
        <v>243</v>
      </c>
      <c r="W2" s="133">
        <f>G2*H2</f>
        <v>7219.819999999997</v>
      </c>
      <c r="X2" s="134" t="s">
        <v>395</v>
      </c>
    </row>
    <row r="3" spans="1:26" x14ac:dyDescent="0.25">
      <c r="A3" s="96" t="s">
        <v>361</v>
      </c>
      <c r="B3" s="135">
        <v>631455</v>
      </c>
      <c r="C3" s="88" t="s">
        <v>360</v>
      </c>
      <c r="D3" s="96" t="s">
        <v>361</v>
      </c>
      <c r="E3" s="89">
        <v>11.433999999999999</v>
      </c>
      <c r="F3" s="89">
        <v>11.996</v>
      </c>
      <c r="G3" s="90">
        <v>562.00000000000114</v>
      </c>
      <c r="H3" s="91">
        <v>9.3000000000000007</v>
      </c>
      <c r="I3" s="92"/>
      <c r="J3" s="92">
        <v>42094</v>
      </c>
      <c r="K3" s="93" t="s">
        <v>238</v>
      </c>
      <c r="L3" s="93" t="s">
        <v>239</v>
      </c>
      <c r="M3" s="94">
        <v>4</v>
      </c>
      <c r="N3" s="93" t="s">
        <v>240</v>
      </c>
      <c r="O3" s="90">
        <v>6609</v>
      </c>
      <c r="P3" s="90">
        <v>11</v>
      </c>
      <c r="Q3" s="90" t="s">
        <v>241</v>
      </c>
      <c r="R3" s="95">
        <v>2</v>
      </c>
      <c r="S3" s="90">
        <v>5681</v>
      </c>
      <c r="T3" s="89">
        <v>1.1240000000000023</v>
      </c>
      <c r="U3" s="94" t="s">
        <v>362</v>
      </c>
      <c r="V3" s="94" t="s">
        <v>243</v>
      </c>
      <c r="W3" s="93">
        <f>G3*H3</f>
        <v>5226.6000000000113</v>
      </c>
      <c r="X3" s="136"/>
      <c r="Z3" s="104" t="s">
        <v>244</v>
      </c>
    </row>
    <row r="4" spans="1:26" x14ac:dyDescent="0.25">
      <c r="A4" s="96" t="s">
        <v>364</v>
      </c>
      <c r="B4" s="135">
        <v>626261</v>
      </c>
      <c r="C4" s="96" t="s">
        <v>363</v>
      </c>
      <c r="D4" s="96" t="s">
        <v>364</v>
      </c>
      <c r="E4" s="97">
        <v>8.3740000000000006</v>
      </c>
      <c r="F4" s="97">
        <v>9.1440000000000001</v>
      </c>
      <c r="G4" s="98">
        <v>769.99999999999955</v>
      </c>
      <c r="H4" s="99">
        <v>8.8000000000000007</v>
      </c>
      <c r="I4" s="100"/>
      <c r="J4" s="100">
        <v>42422</v>
      </c>
      <c r="K4" s="101" t="s">
        <v>365</v>
      </c>
      <c r="L4" s="101" t="s">
        <v>239</v>
      </c>
      <c r="M4" s="102">
        <v>5</v>
      </c>
      <c r="N4" s="101" t="s">
        <v>242</v>
      </c>
      <c r="O4" s="98">
        <v>4358</v>
      </c>
      <c r="P4" s="98">
        <v>20</v>
      </c>
      <c r="Q4" s="98" t="s">
        <v>241</v>
      </c>
      <c r="R4" s="103">
        <v>2</v>
      </c>
      <c r="S4" s="98">
        <v>6924</v>
      </c>
      <c r="T4" s="97">
        <v>1.5399999999999991</v>
      </c>
      <c r="U4" s="94" t="s">
        <v>362</v>
      </c>
      <c r="V4" s="102" t="s">
        <v>243</v>
      </c>
      <c r="W4" s="93">
        <f t="shared" ref="W4" si="0">G4*H4</f>
        <v>6775.9999999999964</v>
      </c>
      <c r="X4" s="136" t="s">
        <v>366</v>
      </c>
      <c r="Z4" s="104" t="s">
        <v>245</v>
      </c>
    </row>
    <row r="5" spans="1:26" x14ac:dyDescent="0.25">
      <c r="A5" s="166" t="s">
        <v>418</v>
      </c>
      <c r="B5" s="164">
        <v>655953</v>
      </c>
      <c r="C5" s="165" t="s">
        <v>417</v>
      </c>
      <c r="D5" s="166" t="s">
        <v>418</v>
      </c>
      <c r="E5" s="167">
        <v>6.9960000000000004</v>
      </c>
      <c r="F5" s="167">
        <v>7.6710000000000003</v>
      </c>
      <c r="G5" s="93">
        <f>(F5-E5)*1000</f>
        <v>674.99999999999977</v>
      </c>
      <c r="H5" s="168">
        <v>8.6</v>
      </c>
      <c r="I5" s="100"/>
      <c r="J5" s="100">
        <v>42423</v>
      </c>
      <c r="K5" s="101" t="s">
        <v>365</v>
      </c>
      <c r="L5" s="101" t="s">
        <v>239</v>
      </c>
      <c r="M5" s="160"/>
      <c r="N5" s="159"/>
      <c r="O5" s="158"/>
      <c r="P5" s="158"/>
      <c r="Q5" s="158"/>
      <c r="R5" s="161"/>
      <c r="S5" s="158"/>
      <c r="T5" s="157"/>
      <c r="U5" s="169" t="s">
        <v>419</v>
      </c>
      <c r="V5" s="170" t="s">
        <v>243</v>
      </c>
      <c r="W5" s="162"/>
      <c r="X5" s="136" t="s">
        <v>422</v>
      </c>
      <c r="Z5" s="163"/>
    </row>
    <row r="6" spans="1:26" x14ac:dyDescent="0.25">
      <c r="A6" s="172" t="s">
        <v>420</v>
      </c>
      <c r="B6" s="164">
        <v>655954</v>
      </c>
      <c r="C6" s="171" t="s">
        <v>417</v>
      </c>
      <c r="D6" s="172" t="s">
        <v>420</v>
      </c>
      <c r="E6" s="173">
        <v>8.1669999999999998</v>
      </c>
      <c r="F6" s="173">
        <v>8.77</v>
      </c>
      <c r="G6" s="93">
        <f>(F6-E6)*1000</f>
        <v>602.99999999999977</v>
      </c>
      <c r="H6" s="174">
        <v>8.6</v>
      </c>
      <c r="I6" s="100"/>
      <c r="J6" s="100">
        <v>42424</v>
      </c>
      <c r="K6" s="101" t="s">
        <v>365</v>
      </c>
      <c r="L6" s="101" t="s">
        <v>239</v>
      </c>
      <c r="M6" s="160"/>
      <c r="N6" s="159"/>
      <c r="O6" s="158"/>
      <c r="P6" s="158"/>
      <c r="Q6" s="158"/>
      <c r="R6" s="161"/>
      <c r="S6" s="158"/>
      <c r="T6" s="157"/>
      <c r="U6" s="169" t="s">
        <v>362</v>
      </c>
      <c r="V6" s="175" t="s">
        <v>421</v>
      </c>
      <c r="W6" s="162"/>
      <c r="X6" s="136" t="s">
        <v>423</v>
      </c>
      <c r="Z6" s="163"/>
    </row>
    <row r="7" spans="1:26" ht="15.75" thickBot="1" x14ac:dyDescent="0.3">
      <c r="A7" s="138"/>
      <c r="B7" s="137"/>
      <c r="C7" s="138"/>
      <c r="D7" s="138"/>
      <c r="E7" s="139"/>
      <c r="F7" s="139"/>
      <c r="G7" s="140"/>
      <c r="H7" s="141"/>
      <c r="I7" s="142"/>
      <c r="J7" s="142"/>
      <c r="K7" s="143"/>
      <c r="L7" s="143"/>
      <c r="M7" s="86"/>
      <c r="N7" s="143"/>
      <c r="O7" s="140"/>
      <c r="P7" s="140"/>
      <c r="Q7" s="140"/>
      <c r="R7" s="144"/>
      <c r="S7" s="140"/>
      <c r="T7" s="139"/>
      <c r="U7" s="86"/>
      <c r="V7" s="86"/>
      <c r="W7" s="143"/>
      <c r="X7" s="145"/>
    </row>
    <row r="9" spans="1:26" x14ac:dyDescent="0.25">
      <c r="S9" s="87">
        <f>SUM(S3:S8)</f>
        <v>12605</v>
      </c>
    </row>
  </sheetData>
  <phoneticPr fontId="32" type="noConversion"/>
  <pageMargins left="0.7" right="0.7" top="0.75" bottom="0.75" header="0.3" footer="0.3"/>
  <pageSetup paperSize="9" scale="3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chnical Document" ma:contentTypeID="0x0101001049C460BFCB0C4CBBB80F247D3FD1050061FAC6EC59CFB24090B42C5496E5CF62" ma:contentTypeVersion="20" ma:contentTypeDescription="A general type configured for use within the HSNZ Technical site libraries. Used as a broad container to prompt metadata." ma:contentTypeScope="" ma:versionID="28013bab6dd4f2d77f24af2e92eeab6a">
  <xsd:schema xmlns:xsd="http://www.w3.org/2001/XMLSchema" xmlns:xs="http://www.w3.org/2001/XMLSchema" xmlns:p="http://schemas.microsoft.com/office/2006/metadata/properties" xmlns:ns2="4c6c08a7-f408-44b4-a8e1-d0e40bf9a842" xmlns:ns3="6205ab87-9b15-417b-be9d-0a3a2b455905" xmlns:ns4="54f61653-0028-4790-a814-5efd96998080" targetNamespace="http://schemas.microsoft.com/office/2006/metadata/properties" ma:root="true" ma:fieldsID="a10cacae0c2e461c8d7e0b1f2fa216c6" ns2:_="" ns3:_="" ns4:_="">
    <xsd:import namespace="4c6c08a7-f408-44b4-a8e1-d0e40bf9a842"/>
    <xsd:import namespace="6205ab87-9b15-417b-be9d-0a3a2b455905"/>
    <xsd:import namespace="54f61653-0028-4790-a814-5efd96998080"/>
    <xsd:element name="properties">
      <xsd:complexType>
        <xsd:sequence>
          <xsd:element name="documentManagement">
            <xsd:complexType>
              <xsd:all>
                <xsd:element ref="ns2:DesignCostCentre" minOccurs="0"/>
                <xsd:element ref="ns2:FoamedBitumenJobCode" minOccurs="0"/>
                <xsd:element ref="ns2:Year" minOccurs="0"/>
                <xsd:element ref="ns2:a3951933dcb34b469b048dce385cf637" minOccurs="0"/>
                <xsd:element ref="ns2:g922754b7b1e49e4b50cca2c3da39be5" minOccurs="0"/>
                <xsd:element ref="ns3:TaxCatchAll" minOccurs="0"/>
                <xsd:element ref="ns3:TaxCatchAllLabel" minOccurs="0"/>
                <xsd:element ref="ns2:eb6a5e1d1cd04198a211f34e755e09e5" minOccurs="0"/>
                <xsd:element ref="ns4:MediaServiceMetadata" minOccurs="0"/>
                <xsd:element ref="ns4:MediaServiceFastMetadata" minOccurs="0"/>
                <xsd:element ref="ns2:a3c49edfd2574359ba29382db11ff4e5" minOccurs="0"/>
                <xsd:element ref="ns2:c39b70f9afac43359219ff69e1557f89" minOccurs="0"/>
                <xsd:element ref="ns2:ca9adf0f88034afd8508bf0ddb9097bc" minOccurs="0"/>
                <xsd:element ref="ns2:siteName"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6c08a7-f408-44b4-a8e1-d0e40bf9a842" elementFormDefault="qualified">
    <xsd:import namespace="http://schemas.microsoft.com/office/2006/documentManagement/types"/>
    <xsd:import namespace="http://schemas.microsoft.com/office/infopath/2007/PartnerControls"/>
    <xsd:element name="DesignCostCentre" ma:index="7" nillable="true" ma:displayName="Design Cost Centre" ma:description="Cost centre code" ma:list="{5b8ef0de-09c3-4ca6-9212-6e3e57adee41}" ma:internalName="DesignCostCentre" ma:showField="Title" ma:web="4c6c08a7-f408-44b4-a8e1-d0e40bf9a842">
      <xsd:simpleType>
        <xsd:restriction base="dms:Lookup"/>
      </xsd:simpleType>
    </xsd:element>
    <xsd:element name="FoamedBitumenJobCode" ma:index="8" nillable="true" ma:displayName="Foamed Bitumen Job Code" ma:indexed="true" ma:list="{96ecbc2c-1bc6-4762-9081-6182b45ff6aa}" ma:internalName="FoamedBitumenJobCode" ma:showField="Title" ma:web="4c6c08a7-f408-44b4-a8e1-d0e40bf9a842">
      <xsd:simpleType>
        <xsd:restriction base="dms:Lookup"/>
      </xsd:simpleType>
    </xsd:element>
    <xsd:element name="Year" ma:index="10" nillable="true" ma:displayName="Year" ma:default="2020" ma:format="Dropdown" ma:indexed="true" ma:internalName="Year">
      <xsd:simpleType>
        <xsd:union memberTypes="dms:Text">
          <xsd:simpleType>
            <xsd:restriction base="dms:Choice">
              <xsd:enumeration value="2001"/>
              <xsd:enumeration value="2002"/>
              <xsd:enumeration value="2003"/>
              <xsd:enumeration value="2004"/>
              <xsd:enumeration value="2005"/>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2020"/>
              <xsd:enumeration value="2021"/>
            </xsd:restriction>
          </xsd:simpleType>
        </xsd:union>
      </xsd:simpleType>
    </xsd:element>
    <xsd:element name="a3951933dcb34b469b048dce385cf637" ma:index="12" nillable="true" ma:taxonomy="true" ma:internalName="a3951933dcb34b469b048dce385cf637" ma:taxonomyFieldName="Client" ma:displayName="Client" ma:indexed="true" ma:default="" ma:fieldId="{a3951933-dcb3-4b46-9b04-8dce385cf637}" ma:sspId="04a766ba-3647-4920-83c1-787edd25204e" ma:termSetId="fa1c34e0-6c73-41e7-9d72-1a2ce157c575" ma:anchorId="00000000-0000-0000-0000-000000000000" ma:open="true" ma:isKeyword="false">
      <xsd:complexType>
        <xsd:sequence>
          <xsd:element ref="pc:Terms" minOccurs="0" maxOccurs="1"/>
        </xsd:sequence>
      </xsd:complexType>
    </xsd:element>
    <xsd:element name="g922754b7b1e49e4b50cca2c3da39be5" ma:index="16" nillable="true" ma:taxonomy="true" ma:internalName="g922754b7b1e49e4b50cca2c3da39be5" ma:taxonomyFieldName="Activity" ma:displayName="Activity" ma:indexed="true" ma:default="" ma:fieldId="{0922754b-7b1e-49e4-b50c-ca2c3da39be5}" ma:sspId="04a766ba-3647-4920-83c1-787edd25204e" ma:termSetId="0daaf874-bcd5-40ea-80c8-6161511cfad7" ma:anchorId="00000000-0000-0000-0000-000000000000" ma:open="false" ma:isKeyword="false">
      <xsd:complexType>
        <xsd:sequence>
          <xsd:element ref="pc:Terms" minOccurs="0" maxOccurs="1"/>
        </xsd:sequence>
      </xsd:complexType>
    </xsd:element>
    <xsd:element name="eb6a5e1d1cd04198a211f34e755e09e5" ma:index="19" nillable="true" ma:taxonomy="true" ma:internalName="eb6a5e1d1cd04198a211f34e755e09e5" ma:taxonomyFieldName="Topic" ma:displayName="Topic" ma:indexed="true" ma:default="" ma:fieldId="{eb6a5e1d-1cd0-4198-a211-f34e755e09e5}" ma:sspId="04a766ba-3647-4920-83c1-787edd25204e" ma:termSetId="e55c555e-7c89-47d0-9507-952d869c9e48" ma:anchorId="00000000-0000-0000-0000-000000000000" ma:open="false" ma:isKeyword="false">
      <xsd:complexType>
        <xsd:sequence>
          <xsd:element ref="pc:Terms" minOccurs="0" maxOccurs="1"/>
        </xsd:sequence>
      </xsd:complexType>
    </xsd:element>
    <xsd:element name="a3c49edfd2574359ba29382db11ff4e5" ma:index="23" nillable="true" ma:taxonomy="true" ma:internalName="a3c49edfd2574359ba29382db11ff4e5" ma:taxonomyFieldName="Division1" ma:displayName="Division" ma:indexed="true" ma:default="" ma:fieldId="{a3c49edf-d257-4359-ba29-382db11ff4e5}" ma:sspId="04a766ba-3647-4920-83c1-787edd25204e" ma:termSetId="eda9a1d6-10f0-4e80-b7f3-c8fb22d38c9a" ma:anchorId="00000000-0000-0000-0000-000000000000" ma:open="false" ma:isKeyword="false">
      <xsd:complexType>
        <xsd:sequence>
          <xsd:element ref="pc:Terms" minOccurs="0" maxOccurs="1"/>
        </xsd:sequence>
      </xsd:complexType>
    </xsd:element>
    <xsd:element name="c39b70f9afac43359219ff69e1557f89" ma:index="24" nillable="true" ma:taxonomy="true" ma:internalName="c39b70f9afac43359219ff69e1557f89" ma:taxonomyFieldName="Sub_x002d_Topic" ma:displayName="Sub-Topic" ma:indexed="true" ma:default="" ma:fieldId="{c39b70f9-afac-4335-9219-ff69e1557f89}" ma:sspId="04a766ba-3647-4920-83c1-787edd25204e" ma:termSetId="9b0c4d2d-26a4-4462-b048-27615981c305" ma:anchorId="00000000-0000-0000-0000-000000000000" ma:open="false" ma:isKeyword="false">
      <xsd:complexType>
        <xsd:sequence>
          <xsd:element ref="pc:Terms" minOccurs="0" maxOccurs="1"/>
        </xsd:sequence>
      </xsd:complexType>
    </xsd:element>
    <xsd:element name="ca9adf0f88034afd8508bf0ddb9097bc" ma:index="25" nillable="true" ma:taxonomy="true" ma:internalName="ca9adf0f88034afd8508bf0ddb9097bc" ma:taxonomyFieldName="documentType" ma:displayName="Document Type" ma:indexed="true" ma:default="" ma:fieldId="{ca9adf0f-8803-4afd-8508-bf0ddb9097bc}" ma:sspId="04a766ba-3647-4920-83c1-787edd25204e" ma:termSetId="2760dff6-5579-4269-932c-514cd4f92f30" ma:anchorId="00000000-0000-0000-0000-000000000000" ma:open="false" ma:isKeyword="false">
      <xsd:complexType>
        <xsd:sequence>
          <xsd:element ref="pc:Terms" minOccurs="0" maxOccurs="1"/>
        </xsd:sequence>
      </xsd:complexType>
    </xsd:element>
    <xsd:element name="siteName" ma:index="27" nillable="true" ma:displayName="Site Name" ma:indexed="true" ma:internalName="siteName">
      <xsd:simpleType>
        <xsd:restriction base="dms:Text">
          <xsd:maxLength value="64"/>
        </xsd:restriction>
      </xsd:simpleType>
    </xsd:element>
    <xsd:element name="SharedWithUsers" ma:index="3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05ab87-9b15-417b-be9d-0a3a2b45590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a02611fb-91e1-4f8f-901b-769e8f94e186}" ma:internalName="TaxCatchAll" ma:showField="CatchAllData" ma:web="4c6c08a7-f408-44b4-a8e1-d0e40bf9a842">
      <xsd:complexType>
        <xsd:complexContent>
          <xsd:extension base="dms:MultiChoiceLookup">
            <xsd:sequence>
              <xsd:element name="Value" type="dms:Lookup" maxOccurs="unbounded" minOccurs="0" nillable="true"/>
            </xsd:sequence>
          </xsd:extension>
        </xsd:complexContent>
      </xsd:complexType>
    </xsd:element>
    <xsd:element name="TaxCatchAllLabel" ma:index="18" nillable="true" ma:displayName="Taxonomy Catch All Column1" ma:hidden="true" ma:list="{a02611fb-91e1-4f8f-901b-769e8f94e186}" ma:internalName="TaxCatchAllLabel" ma:readOnly="true" ma:showField="CatchAllDataLabel" ma:web="4c6c08a7-f408-44b4-a8e1-d0e40bf9a84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4f61653-0028-4790-a814-5efd96998080"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DateTaken" ma:index="28" nillable="true" ma:displayName="MediaServiceDateTaken" ma:hidden="true" ma:internalName="MediaServiceDateTaken" ma:readOnly="true">
      <xsd:simpleType>
        <xsd:restriction base="dms:Text"/>
      </xsd:simpleType>
    </xsd:element>
    <xsd:element name="MediaServiceAutoTags" ma:index="29" nillable="true" ma:displayName="Tags" ma:internalName="MediaServiceAutoTags" ma:readOnly="true">
      <xsd:simpleType>
        <xsd:restriction base="dms:Text"/>
      </xsd:simpleType>
    </xsd:element>
    <xsd:element name="MediaServiceLocation" ma:index="30" nillable="true" ma:displayName="Location" ma:internalName="MediaServiceLocation" ma:readOnly="true">
      <xsd:simpleType>
        <xsd:restriction base="dms:Text"/>
      </xsd:simpleType>
    </xsd:element>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ServiceOCR" ma:index="3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Year xmlns="4c6c08a7-f408-44b4-a8e1-d0e40bf9a842">2020</Year>
    <a3951933dcb34b469b048dce385cf637 xmlns="4c6c08a7-f408-44b4-a8e1-d0e40bf9a842">
      <Terms xmlns="http://schemas.microsoft.com/office/infopath/2007/PartnerControls"/>
    </a3951933dcb34b469b048dce385cf637>
    <eb6a5e1d1cd04198a211f34e755e09e5 xmlns="4c6c08a7-f408-44b4-a8e1-d0e40bf9a842">
      <Terms xmlns="http://schemas.microsoft.com/office/infopath/2007/PartnerControls"/>
    </eb6a5e1d1cd04198a211f34e755e09e5>
    <DesignCostCentre xmlns="4c6c08a7-f408-44b4-a8e1-d0e40bf9a842" xsi:nil="true"/>
    <ca9adf0f88034afd8508bf0ddb9097bc xmlns="4c6c08a7-f408-44b4-a8e1-d0e40bf9a842">
      <Terms xmlns="http://schemas.microsoft.com/office/infopath/2007/PartnerControls"/>
    </ca9adf0f88034afd8508bf0ddb9097bc>
    <c39b70f9afac43359219ff69e1557f89 xmlns="4c6c08a7-f408-44b4-a8e1-d0e40bf9a842">
      <Terms xmlns="http://schemas.microsoft.com/office/infopath/2007/PartnerControls"/>
    </c39b70f9afac43359219ff69e1557f89>
    <g922754b7b1e49e4b50cca2c3da39be5 xmlns="4c6c08a7-f408-44b4-a8e1-d0e40bf9a842">
      <Terms xmlns="http://schemas.microsoft.com/office/infopath/2007/PartnerControls"/>
    </g922754b7b1e49e4b50cca2c3da39be5>
    <siteName xmlns="4c6c08a7-f408-44b4-a8e1-d0e40bf9a842" xsi:nil="true"/>
    <FoamedBitumenJobCode xmlns="4c6c08a7-f408-44b4-a8e1-d0e40bf9a842" xsi:nil="true"/>
    <TaxCatchAll xmlns="6205ab87-9b15-417b-be9d-0a3a2b455905"/>
    <a3c49edfd2574359ba29382db11ff4e5 xmlns="4c6c08a7-f408-44b4-a8e1-d0e40bf9a842">
      <Terms xmlns="http://schemas.microsoft.com/office/infopath/2007/PartnerControls"/>
    </a3c49edfd2574359ba29382db11ff4e5>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7AAC9A-B7C2-4350-B01C-ED45EFE31D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6c08a7-f408-44b4-a8e1-d0e40bf9a842"/>
    <ds:schemaRef ds:uri="6205ab87-9b15-417b-be9d-0a3a2b455905"/>
    <ds:schemaRef ds:uri="54f61653-0028-4790-a814-5efd969980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8E1282-12E8-4475-9FD3-DC29ABDEB11A}">
  <ds:schemaRefs>
    <ds:schemaRef ds:uri="http://schemas.microsoft.com/office/infopath/2007/PartnerControls"/>
    <ds:schemaRef ds:uri="6205ab87-9b15-417b-be9d-0a3a2b455905"/>
    <ds:schemaRef ds:uri="4c6c08a7-f408-44b4-a8e1-d0e40bf9a842"/>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54f61653-0028-4790-a814-5efd96998080"/>
    <ds:schemaRef ds:uri="http://www.w3.org/XML/1998/namespace"/>
    <ds:schemaRef ds:uri="http://purl.org/dc/dcmitype/"/>
  </ds:schemaRefs>
</ds:datastoreItem>
</file>

<file path=customXml/itemProps3.xml><?xml version="1.0" encoding="utf-8"?>
<ds:datastoreItem xmlns:ds="http://schemas.openxmlformats.org/officeDocument/2006/customXml" ds:itemID="{21E43660-1C27-445B-898D-2719073B49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Iwitahi</vt:lpstr>
      <vt:lpstr>Dicks Hill</vt:lpstr>
      <vt:lpstr>Palmer Mill rd</vt:lpstr>
      <vt:lpstr>OL</vt:lpstr>
      <vt:lpstr>'Dicks Hill'!_GoBack</vt:lpstr>
      <vt:lpstr>Iwitahi!_GoBack</vt:lpstr>
      <vt:lpstr>'Palmer Mill rd'!_GoBack</vt:lpstr>
      <vt:lpstr>'Dicks Hill'!Print_Area</vt:lpstr>
      <vt:lpstr>Iwitahi!Print_Area</vt:lpstr>
      <vt:lpstr>OL!Print_Area</vt:lpstr>
      <vt:lpstr>'Palmer Mill rd'!Print_Area</vt:lpstr>
      <vt:lpstr>'Dicks Hill'!Print_Titles</vt:lpstr>
      <vt:lpstr>Iwitahi!Print_Titles</vt:lpstr>
      <vt:lpstr>'Palmer Mill rd'!Print_Titles</vt:lpstr>
    </vt:vector>
  </TitlesOfParts>
  <Manager/>
  <Company>Downer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1201 ITP Template</dc:title>
  <dc:subject/>
  <dc:creator>Michael Owen</dc:creator>
  <cp:keywords/>
  <dc:description/>
  <cp:lastModifiedBy>William Tat</cp:lastModifiedBy>
  <cp:revision/>
  <cp:lastPrinted>2023-09-25T22:30:46Z</cp:lastPrinted>
  <dcterms:created xsi:type="dcterms:W3CDTF">2015-05-25T02:12:31Z</dcterms:created>
  <dcterms:modified xsi:type="dcterms:W3CDTF">2023-10-03T04:38:30Z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RL">
    <vt:lpwstr/>
  </property>
  <property fmtid="{D5CDD505-2E9C-101B-9397-08002B2CF9AE}" pid="3" name="Order0">
    <vt:lpwstr/>
  </property>
  <property fmtid="{D5CDD505-2E9C-101B-9397-08002B2CF9AE}" pid="4" name="ContentTypeId">
    <vt:lpwstr>0x0101001049C460BFCB0C4CBBB80F247D3FD1050061FAC6EC59CFB24090B42C5496E5CF62</vt:lpwstr>
  </property>
  <property fmtid="{D5CDD505-2E9C-101B-9397-08002B2CF9AE}" pid="5" name="Contract">
    <vt:lpwstr/>
  </property>
  <property fmtid="{D5CDD505-2E9C-101B-9397-08002B2CF9AE}" pid="6" name="_dlc_DocIdItemGuid">
    <vt:lpwstr>604537a0-8350-47d0-8ec4-93e35188538e</vt:lpwstr>
  </property>
  <property fmtid="{D5CDD505-2E9C-101B-9397-08002B2CF9AE}" pid="7" name="Topic">
    <vt:lpwstr/>
  </property>
  <property fmtid="{D5CDD505-2E9C-101B-9397-08002B2CF9AE}" pid="8" name="documentType">
    <vt:lpwstr/>
  </property>
  <property fmtid="{D5CDD505-2E9C-101B-9397-08002B2CF9AE}" pid="9" name="Activity">
    <vt:lpwstr/>
  </property>
  <property fmtid="{D5CDD505-2E9C-101B-9397-08002B2CF9AE}" pid="10" name="Division1">
    <vt:lpwstr/>
  </property>
  <property fmtid="{D5CDD505-2E9C-101B-9397-08002B2CF9AE}" pid="11" name="Sub-Topic">
    <vt:lpwstr/>
  </property>
  <property fmtid="{D5CDD505-2E9C-101B-9397-08002B2CF9AE}" pid="12" name="Client">
    <vt:lpwstr/>
  </property>
</Properties>
</file>