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illiam\Desktop\CONQA\_Git\CONQA\Downer\26609\"/>
    </mc:Choice>
  </mc:AlternateContent>
  <xr:revisionPtr revIDLastSave="0" documentId="13_ncr:1_{62793BA5-D6A6-4EA9-9C91-183FE33F49D1}" xr6:coauthVersionLast="47" xr6:coauthVersionMax="47" xr10:uidLastSave="{00000000-0000-0000-0000-000000000000}"/>
  <bookViews>
    <workbookView xWindow="1245" yWindow="375" windowWidth="28965" windowHeight="18750" xr2:uid="{AD670D91-BA19-40A9-8DCF-C6F9181B3C01}"/>
  </bookViews>
  <sheets>
    <sheet name="Mamaku Passing Lane" sheetId="1" r:id="rId1"/>
  </sheets>
  <externalReferences>
    <externalReference r:id="rId2"/>
  </externalReferences>
  <definedNames>
    <definedName name="_GoBack" localSheetId="0">'Mamaku Passing Lane'!$C$1</definedName>
    <definedName name="_xlnm.Print_Area" localSheetId="0">'Mamaku Passing Lane'!$B$1:$O$126</definedName>
    <definedName name="_xlnm.Print_Titles" localSheetId="0">'Mamaku Passing Lane'!$1:$8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B10" i="1"/>
  <c r="B11" i="1" s="1"/>
  <c r="B12" i="1" s="1"/>
  <c r="B13" i="1" s="1"/>
  <c r="B25" i="1"/>
  <c r="B26" i="1"/>
  <c r="B27" i="1" s="1"/>
  <c r="B28" i="1" s="1"/>
  <c r="B29" i="1" s="1"/>
  <c r="B30" i="1" s="1"/>
  <c r="B31" i="1" s="1"/>
  <c r="B32" i="1" s="1"/>
  <c r="B33" i="1"/>
  <c r="B36" i="1" s="1"/>
  <c r="B34" i="1"/>
  <c r="B35" i="1" s="1"/>
  <c r="B14" i="1" l="1"/>
  <c r="B15" i="1"/>
  <c r="B16" i="1" s="1"/>
  <c r="B17" i="1" s="1"/>
  <c r="B18" i="1" s="1"/>
  <c r="B19" i="1" s="1"/>
  <c r="B20" i="1" s="1"/>
  <c r="B21" i="1" s="1"/>
  <c r="B22" i="1" s="1"/>
  <c r="B23" i="1" s="1"/>
  <c r="B24" i="1" s="1"/>
  <c r="B37" i="1"/>
  <c r="B38" i="1" s="1"/>
  <c r="B39" i="1" s="1"/>
  <c r="B40" i="1"/>
  <c r="B41" i="1" l="1"/>
  <c r="B42" i="1" s="1"/>
  <c r="B43" i="1" s="1"/>
  <c r="B45" i="1" s="1"/>
  <c r="B46" i="1" s="1"/>
  <c r="B47" i="1" s="1"/>
  <c r="B48" i="1" s="1"/>
  <c r="B50" i="1"/>
  <c r="B53" i="1" l="1"/>
  <c r="B51" i="1"/>
  <c r="B52" i="1" s="1"/>
  <c r="B54" i="1" l="1"/>
  <c r="B57" i="1" s="1"/>
  <c r="B61" i="1" s="1"/>
  <c r="B63" i="1" s="1"/>
  <c r="B66" i="1" s="1"/>
  <c r="B67" i="1" s="1"/>
  <c r="B68" i="1"/>
  <c r="B69" i="1" l="1"/>
  <c r="B93" i="1"/>
  <c r="B70" i="1" l="1"/>
  <c r="B71" i="1" s="1"/>
  <c r="B72" i="1" s="1"/>
  <c r="B87" i="1"/>
  <c r="B90" i="1" s="1"/>
  <c r="B92" i="1" s="1"/>
  <c r="B99" i="1"/>
  <c r="B94" i="1"/>
  <c r="B95" i="1" s="1"/>
  <c r="B97" i="1" s="1"/>
  <c r="B73" i="1" l="1"/>
  <c r="B74" i="1" s="1"/>
  <c r="B75" i="1"/>
  <c r="B76" i="1" s="1"/>
  <c r="B81" i="1" s="1"/>
  <c r="B83" i="1" s="1"/>
  <c r="B85" i="1" s="1"/>
  <c r="B100" i="1"/>
  <c r="B102" i="1" s="1"/>
  <c r="B104" i="1" s="1"/>
  <c r="B105" i="1"/>
  <c r="B115" i="1" l="1"/>
  <c r="B116" i="1" s="1"/>
  <c r="B117" i="1" s="1"/>
  <c r="B118" i="1" s="1"/>
  <c r="B106" i="1"/>
  <c r="B107" i="1" l="1"/>
  <c r="B108" i="1"/>
  <c r="B109" i="1" s="1"/>
  <c r="B110" i="1" s="1"/>
  <c r="B111" i="1" s="1"/>
  <c r="B112" i="1" s="1"/>
  <c r="B113" i="1" s="1"/>
  <c r="B1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tc={E6F0B121-D7F5-4FA9-A6E1-B955137D228C}</author>
  </authors>
  <commentList>
    <comment ref="C36" authorId="0" shapeId="0" xr:uid="{E6F0B121-D7F5-4FA9-A6E1-B955137D228C}">
      <text>
        <t>[Threaded comment]
Your version of Excel allows you to read this threaded comment; however, any edits to it will get removed if the file is opened in a newer version of Excel. Learn more: https://go.microsoft.com/fwlink/?linkid=870924
Comment:
    Might pay to add a requird yes/no feild here to make it clear. Same for subsoils, dont want someone reviewing this to thik we didnt do it</t>
      </text>
    </comment>
  </commentList>
</comments>
</file>

<file path=xl/sharedStrings.xml><?xml version="1.0" encoding="utf-8"?>
<sst xmlns="http://schemas.openxmlformats.org/spreadsheetml/2006/main" count="571" uniqueCount="383">
  <si>
    <t>THIS RECORD TO CONTRACT FILE</t>
  </si>
  <si>
    <t>(name)</t>
  </si>
  <si>
    <t>_________________________________________________________</t>
  </si>
  <si>
    <t>(signature)</t>
  </si>
  <si>
    <t>Date: ___________________</t>
  </si>
  <si>
    <t>_________________________________________</t>
  </si>
  <si>
    <t>Quality Assurance Close Out By:</t>
  </si>
  <si>
    <t>Submit Pavement Design Report, Construction Compliance, QMP, Site test results / inspections / activity records, Lessons Learnt, As-built Plans</t>
  </si>
  <si>
    <t>Renewals Project Manager/ Renewals Manager</t>
  </si>
  <si>
    <t>V</t>
  </si>
  <si>
    <t xml:space="preserve">Checked and approved                     </t>
  </si>
  <si>
    <t>At completion of work</t>
  </si>
  <si>
    <t>Contract Specification</t>
  </si>
  <si>
    <t>Confirmation</t>
  </si>
  <si>
    <t>Construction Completion Report</t>
  </si>
  <si>
    <t>Submit all RAMM Data to Data Quality Manager for review and verification</t>
  </si>
  <si>
    <t>Renewals Project Manager/ WSP Information Manager</t>
  </si>
  <si>
    <t>Hold Point – project cannot be closed until data entered.</t>
  </si>
  <si>
    <t>H</t>
  </si>
  <si>
    <t>All data entered into RAMM and/or register(s).  Design report &amp; drawings attached to RAMM site record as a media file.</t>
  </si>
  <si>
    <t>RAMM</t>
  </si>
  <si>
    <t>SHDOM (SM050)</t>
  </si>
  <si>
    <t>Enter Asset Data into RAMM and/or Register(s)</t>
  </si>
  <si>
    <t>Renewals Project Manager</t>
  </si>
  <si>
    <t>All relevant as built information collected</t>
  </si>
  <si>
    <t>During construction</t>
  </si>
  <si>
    <t>Collect Asset Data</t>
  </si>
  <si>
    <t>As-built Records</t>
  </si>
  <si>
    <r>
      <t>·</t>
    </r>
    <r>
      <rPr>
        <sz val="11"/>
        <color theme="1"/>
        <rFont val="Times New Roman"/>
        <family val="1"/>
      </rPr>
      <t xml:space="preserve">      </t>
    </r>
    <r>
      <rPr>
        <sz val="11"/>
        <color theme="1"/>
        <rFont val="Calibri"/>
        <family val="2"/>
        <scheme val="minor"/>
      </rPr>
      <t>Litter cleared from site</t>
    </r>
  </si>
  <si>
    <r>
      <t>·</t>
    </r>
    <r>
      <rPr>
        <sz val="11"/>
        <color theme="1"/>
        <rFont val="Times New Roman"/>
        <family val="1"/>
      </rPr>
      <t xml:space="preserve">      </t>
    </r>
    <r>
      <rPr>
        <sz val="11"/>
        <color theme="1"/>
        <rFont val="Calibri"/>
        <family val="2"/>
        <scheme val="minor"/>
      </rPr>
      <t>Plant removed</t>
    </r>
  </si>
  <si>
    <t>Invite NZTA to carry out joint site inspection to inspect site.</t>
  </si>
  <si>
    <t>Renewals PM / NZTA MCM</t>
  </si>
  <si>
    <r>
      <t>·</t>
    </r>
    <r>
      <rPr>
        <sz val="11"/>
        <color theme="1"/>
        <rFont val="Times New Roman"/>
        <family val="1"/>
      </rPr>
      <t xml:space="preserve">      </t>
    </r>
    <r>
      <rPr>
        <sz val="11"/>
        <color theme="1"/>
        <rFont val="Calibri"/>
        <family val="2"/>
        <scheme val="minor"/>
      </rPr>
      <t>Stockpiles removed</t>
    </r>
  </si>
  <si>
    <t>After vacating site</t>
  </si>
  <si>
    <t>Visual check</t>
  </si>
  <si>
    <t>Site Left Clean and Tidy</t>
  </si>
  <si>
    <t>Site Foreman / STMS</t>
  </si>
  <si>
    <t>Hold Point – TMP cannot be removed until site Audited by Renewals PM</t>
  </si>
  <si>
    <t>W</t>
  </si>
  <si>
    <t>All traffic management removed from site safely</t>
  </si>
  <si>
    <t>When safe, after all physical works completed</t>
  </si>
  <si>
    <t>Traffic Management Removed</t>
  </si>
  <si>
    <t>For Unbound Granular pavements &lt;10year design life.</t>
  </si>
  <si>
    <t>Renewals PM</t>
  </si>
  <si>
    <t>For information purposes only</t>
  </si>
  <si>
    <t>On Works Completion</t>
  </si>
  <si>
    <t>FWD or Beam at 20m Centres</t>
  </si>
  <si>
    <t>FWD/Beam</t>
  </si>
  <si>
    <t>Post Construction Design Verification</t>
  </si>
  <si>
    <t>Site Foreman</t>
  </si>
  <si>
    <t>All drains, after all other works</t>
  </si>
  <si>
    <t>Drains Cleared</t>
  </si>
  <si>
    <t>Grassing has been done where required</t>
  </si>
  <si>
    <t>All areas requiring grassing</t>
  </si>
  <si>
    <t>Grassing</t>
  </si>
  <si>
    <t>Hold point – Site cannot be cleared until marker pegs, signs, markings and RRPMs replaced</t>
  </si>
  <si>
    <t>Replaced in same position, height etc</t>
  </si>
  <si>
    <t>All signs/markers</t>
  </si>
  <si>
    <t>Visual Inspection</t>
  </si>
  <si>
    <t>TNZ C/20: 2003</t>
  </si>
  <si>
    <t>Marker Pegs/ Signs/Markings/RRPMs Replaced</t>
  </si>
  <si>
    <t>Traffic Services</t>
  </si>
  <si>
    <t xml:space="preserve">Site Reinstatement / Clearance </t>
  </si>
  <si>
    <t>As per the design drawings</t>
  </si>
  <si>
    <t>Approved Design Drawings</t>
  </si>
  <si>
    <t>Soiling</t>
  </si>
  <si>
    <t>Hold Point – physical works cannot be completed until all necessary results are achieved</t>
  </si>
  <si>
    <t>Vehicles can drive on shoulders without becoming stuck</t>
  </si>
  <si>
    <t>All shoulders</t>
  </si>
  <si>
    <t>Drive over 4 tonne, check wheeltracks</t>
  </si>
  <si>
    <t>Compaction</t>
  </si>
  <si>
    <t>Hold Point – no surfacing layer is to be applied until all necessary results are achieved</t>
  </si>
  <si>
    <t>Slopes consistent &amp; to 5:1 grade. Excessive shoulder construction to be carried out ahead of pavement operation</t>
  </si>
  <si>
    <t>Visual inspection with smart level</t>
  </si>
  <si>
    <t xml:space="preserve">Visual check </t>
  </si>
  <si>
    <t>Slope</t>
  </si>
  <si>
    <t>Shoulders</t>
  </si>
  <si>
    <t>Renewals PM / Sealing Supervisor</t>
  </si>
  <si>
    <t>Hold Point – All sweeping activities, roadmarking and install of RPM's to be completed before handover of site from surfacing to construction supervisor.</t>
  </si>
  <si>
    <t>Sealing Supervisor to organise sweeping of sealed surface and roadmarking of site including installation of RPM,s before handover of completed surfacing and roadmarked (including RPMinstalls) back to Downer Construction Supervisor.</t>
  </si>
  <si>
    <t>Sweeping of Sealing Works and Handover to Roadmarkers</t>
  </si>
  <si>
    <t>Hold Point – 24 hour trafficking and aftercare of sealing works are described and confirmed in TMP for sealing works before physical sealing works proceed.</t>
  </si>
  <si>
    <t>See Sealing TMP to confirm 24 hour trafficking and aftercare processess are in place for site</t>
  </si>
  <si>
    <t>Sealing TMP and Aftercare Process</t>
  </si>
  <si>
    <t>Sealing Manager</t>
  </si>
  <si>
    <t>Hold Point – All hold points and checks in ITP to be completed before physical works continue</t>
  </si>
  <si>
    <t>See Sealing ITP</t>
  </si>
  <si>
    <t>Sealing</t>
  </si>
  <si>
    <t>Renewals PM / Surveyor</t>
  </si>
  <si>
    <t>Accurate survey of all topograpgical features required</t>
  </si>
  <si>
    <t>Per installation / Site</t>
  </si>
  <si>
    <t>As per approved drawings</t>
  </si>
  <si>
    <t>Survey</t>
  </si>
  <si>
    <t>Pavement Surface As-Built</t>
  </si>
  <si>
    <t>No caking layers present</t>
  </si>
  <si>
    <t>Hold Point – no surfacing layer is to be applied until all results are verified &amp; approved as per ITP</t>
  </si>
  <si>
    <t>All prior ITP checks have been completed and signed off</t>
  </si>
  <si>
    <t>Before sealing</t>
  </si>
  <si>
    <t xml:space="preserve">NZTA B/5 </t>
  </si>
  <si>
    <t>Preseal Check</t>
  </si>
  <si>
    <t>NZTA MCM / Renewals Manager / Site Foreman / Sealing Manager / Renewals PM</t>
  </si>
  <si>
    <t>Hold Point – no surfacing layer is to be applied until passing results are achieved</t>
  </si>
  <si>
    <t>The large aggregate is held in place by a matrix of smaller aggregates 
The smaller aggregate is held firmly in place by fine material 
The matrix does not displace under normal trafficking or sweeping</t>
  </si>
  <si>
    <t>Overview of site for tight mosaic surface</t>
  </si>
  <si>
    <t>A clean macro texture with a tight mosaic surface as per Chapter 7 Chipsealing in NZ</t>
  </si>
  <si>
    <t>Mosaic Surface</t>
  </si>
  <si>
    <t>NZTA to carry out joint site inspection to inspect newly constructed pavement surface before sealing. NZTA to approve newly constructed surface before any seasling works to be carried out.</t>
  </si>
  <si>
    <t>Road Science/ Renewals PM</t>
  </si>
  <si>
    <t>Hold Point – no surfacing layer is to be applied until acceptance of ride quality, No exceptions</t>
  </si>
  <si>
    <t>Rolling 100m average NAASRA &lt;75 counts/km</t>
  </si>
  <si>
    <t>1 ride test for each lane following Basecourse completion prior to surfacing</t>
  </si>
  <si>
    <t>As per  Contract Documents OPM42</t>
  </si>
  <si>
    <t>Owner acceptance test</t>
  </si>
  <si>
    <t>Ride Quality</t>
  </si>
  <si>
    <t>Zero</t>
  </si>
  <si>
    <r>
      <t>3 at every lift peg or per 180 m</t>
    </r>
    <r>
      <rPr>
        <vertAlign val="superscript"/>
        <sz val="11"/>
        <color theme="1"/>
        <rFont val="Calibri"/>
        <family val="2"/>
        <scheme val="minor"/>
      </rPr>
      <t>2</t>
    </r>
  </si>
  <si>
    <t>Stringline/lift pegs</t>
  </si>
  <si>
    <t>TNZ B/2</t>
  </si>
  <si>
    <t>Width Constrained</t>
  </si>
  <si>
    <t>24hrs prior to inspection, Invite NZTA to carry out joint site inspection to inspect surface shape/profile of pavement layer(s) onsite. Results to be submitted to NZTA for verification.</t>
  </si>
  <si>
    <t>Site Foreman / Renewals PM</t>
  </si>
  <si>
    <t>- 20mm 
+ 100mm</t>
  </si>
  <si>
    <r>
      <t>2 at every lift peg or per 180 m</t>
    </r>
    <r>
      <rPr>
        <vertAlign val="superscript"/>
        <sz val="11"/>
        <color theme="1"/>
        <rFont val="Calibri"/>
        <family val="2"/>
        <scheme val="minor"/>
      </rPr>
      <t>2</t>
    </r>
  </si>
  <si>
    <t>Confirm offset from lift pegs</t>
  </si>
  <si>
    <t>Width Unconstrained</t>
  </si>
  <si>
    <t>Tolerances</t>
  </si>
  <si>
    <t xml:space="preserve">-5mm +15mm or ±5mm at lip of concrete channel where applicable
</t>
  </si>
  <si>
    <t>Finished crossfall between any 2 points more than 2m apart transverse to centreline ±0.5% of design</t>
  </si>
  <si>
    <t>Crossfall &gt; 1%</t>
  </si>
  <si>
    <t>Gradual deviations</t>
  </si>
  <si>
    <t>Invite NZTA to carry out joint site inspection to inspect surface shape/profile of pavement layer(s) onsite. Results to be submitted to NZTA for verification.</t>
  </si>
  <si>
    <t>Site Foreman / Renewals PM / Surveyor</t>
  </si>
  <si>
    <t>Hold Point – no surfacing layer is to be applied until passing results are achieved. MSCivil Retain the right to override Machine Control requirement when required. Documentation and Record to supplement reasoning and affected area</t>
  </si>
  <si>
    <t>≤10mm variance from 3m straight edge</t>
  </si>
  <si>
    <t>1 test per 20m</t>
  </si>
  <si>
    <t>Visual inspection
Cut/fill tolerance check
String records
Straight edge</t>
  </si>
  <si>
    <t>NZTA B/2</t>
  </si>
  <si>
    <t>Surface Shape / Profile
Layer Thickness</t>
  </si>
  <si>
    <t>Invite NZTA  to carry out joint site inspection to inspect NDM Testing onsite. Results to be submitted to NZTA for verification</t>
  </si>
  <si>
    <t>Hold Point – no surfacing layer is to be applied until passing results are achieved  (ie average &amp; minimum of Plateau) Compaction equipment shall be sufficent to achieve 98% MDD</t>
  </si>
  <si>
    <t>No tests higher than 80%</t>
  </si>
  <si>
    <t>5 tests per homogeneous lot of up to 1000m2  of laid pavement</t>
  </si>
  <si>
    <t>NDM</t>
  </si>
  <si>
    <t>Degree of Saturation</t>
  </si>
  <si>
    <t>Hold Point – no surfacing layer is to be applied until passing results are achieved  (ie average &amp; minimum of Laboratory MDD) Compaction equipment shall be sufficent to achieve 98% MDD</t>
  </si>
  <si>
    <t>Average ≥ 98% Laboratory MDD
Minimum ≥ 95% Laboratory MDD</t>
  </si>
  <si>
    <r>
      <t>5 tests per homogeneous lot of up to 1000m</t>
    </r>
    <r>
      <rPr>
        <vertAlign val="superscript"/>
        <sz val="11"/>
        <rFont val="Calibri"/>
        <family val="2"/>
        <scheme val="minor"/>
      </rPr>
      <t xml:space="preserve">2 </t>
    </r>
    <r>
      <rPr>
        <sz val="11"/>
        <rFont val="Calibri"/>
        <family val="2"/>
        <scheme val="minor"/>
      </rPr>
      <t xml:space="preserve"> of laid pavement</t>
    </r>
  </si>
  <si>
    <t>NZTA B/2 - 7.5 (b)</t>
  </si>
  <si>
    <t>NDM T23 &amp; Backscatter</t>
  </si>
  <si>
    <t xml:space="preserve">Compaction </t>
  </si>
  <si>
    <t>Verified test results of plateau to be supplied</t>
  </si>
  <si>
    <t>Avg 98% plateau with min 95%. Plateau testing to be completed to determine  Field Compaction Target</t>
  </si>
  <si>
    <t xml:space="preserve">Plateau testing done as required depending on the material variability throughout the site to determine compaction pattern. </t>
  </si>
  <si>
    <t>1 Every 3000m2</t>
  </si>
  <si>
    <t>NDM  - Plateau</t>
  </si>
  <si>
    <t>Field Compaction Target</t>
  </si>
  <si>
    <t>Stringlines recorded and supplied</t>
  </si>
  <si>
    <t>No imported layer &gt; 200mm no less than 2.5x particle size ie 100mm AP40</t>
  </si>
  <si>
    <t>Per layer imported</t>
  </si>
  <si>
    <t>Stringline/Lift Pegs</t>
  </si>
  <si>
    <t>Uncompacted Layer Thickness</t>
  </si>
  <si>
    <t>Stringlines recorded and supplied, Photographs</t>
  </si>
  <si>
    <t>Minimum layer thickness as per B/2 section 7.3a at tie ins.</t>
  </si>
  <si>
    <t>Per lane per tie in</t>
  </si>
  <si>
    <t>Visual Check and Stringlines/Lift Peg</t>
  </si>
  <si>
    <t>Tie in taper</t>
  </si>
  <si>
    <t>Construction Quality Assurance (QA)</t>
  </si>
  <si>
    <t xml:space="preserve">Renewals PM / Surveyor </t>
  </si>
  <si>
    <t>Spot checks to be taken</t>
  </si>
  <si>
    <t>Correct amount of material used (M³Solid) as per geometric design / MC</t>
  </si>
  <si>
    <t>Each Subsection</t>
  </si>
  <si>
    <t>150mm depth over high spots</t>
  </si>
  <si>
    <t>Quantity of material used</t>
  </si>
  <si>
    <t>Nominal 150mm Make-up Metal</t>
  </si>
  <si>
    <t xml:space="preserve">Hold Point – All production testing results to be provided prior to placement of material on road for a source &lt;1 years old </t>
  </si>
  <si>
    <t>Used to support results required in ITP section 8.4 - Compaction.</t>
  </si>
  <si>
    <t>1 MDD per 5000m² or if aggregate source or processing method changes</t>
  </si>
  <si>
    <t>TNZ B/02 - 7.5</t>
  </si>
  <si>
    <t>Maximum Dry Density (MDD) at Optimum Water Content (OWC)</t>
  </si>
  <si>
    <t>Imported Basecourse Materials Compaction Testing</t>
  </si>
  <si>
    <t>All production aggregate test results to be submitted to NZTA for review and verification</t>
  </si>
  <si>
    <t>Refer project specification</t>
  </si>
  <si>
    <t>1 - 400m3 – 2 tests
400 - 1500m3 - 3 tests
1500 - 4000m3 – 4 tests
&gt;4000m3 – 1 test per 1000m3</t>
  </si>
  <si>
    <t>Refer project specification
and NZTA M/4</t>
  </si>
  <si>
    <t>Comply with project specification, PSD, Broken Faces, Quality of Fines (QoF)</t>
  </si>
  <si>
    <r>
      <t xml:space="preserve">Imported Basecourse Materials </t>
    </r>
    <r>
      <rPr>
        <b/>
        <u/>
        <sz val="11"/>
        <color theme="1"/>
        <rFont val="Calibri"/>
        <family val="2"/>
        <scheme val="minor"/>
      </rPr>
      <t>Production</t>
    </r>
    <r>
      <rPr>
        <b/>
        <sz val="11"/>
        <color theme="1"/>
        <rFont val="Calibri"/>
        <family val="2"/>
        <scheme val="minor"/>
      </rPr>
      <t xml:space="preserve"> Property Testing</t>
    </r>
  </si>
  <si>
    <t>NZTA M/4</t>
  </si>
  <si>
    <t>Soaked CBR ≥ 80% when compacted/tested in accordance with both tests</t>
  </si>
  <si>
    <t>NZS 4407 T3.15
NZS 4402 T4.1.3</t>
  </si>
  <si>
    <t>Californian Bearing Ratio (CBR)</t>
  </si>
  <si>
    <t>Bearing Strength</t>
  </si>
  <si>
    <t>Must have quality index of AA, AB, AC, BA, BB or CA</t>
  </si>
  <si>
    <t>NZS 4407 
Test 3.11</t>
  </si>
  <si>
    <t>Weathering Quality Index (WQI) Test</t>
  </si>
  <si>
    <t>Weathering Quality</t>
  </si>
  <si>
    <t>All source aggregate test results to be submitted to NZTA for review and verification</t>
  </si>
  <si>
    <t>Hold Point – All source testing results to be provided prior to placement of material on road for a source &lt;2 years old</t>
  </si>
  <si>
    <t>Crushing resistance must reach 130 kN with less than 10% fines passing 2.36mm sieve</t>
  </si>
  <si>
    <t>NZS 4407 
Test 3.10</t>
  </si>
  <si>
    <t>NZTA M/4 Crushing Resistance (CR130) Test</t>
  </si>
  <si>
    <t>Crushing Resistance</t>
  </si>
  <si>
    <r>
      <t xml:space="preserve">Imported Basecourse Materials </t>
    </r>
    <r>
      <rPr>
        <b/>
        <u/>
        <sz val="11"/>
        <color theme="1"/>
        <rFont val="Calibri"/>
        <family val="2"/>
        <scheme val="minor"/>
      </rPr>
      <t>Source</t>
    </r>
    <r>
      <rPr>
        <b/>
        <sz val="11"/>
        <color theme="1"/>
        <rFont val="Calibri"/>
        <family val="2"/>
        <scheme val="minor"/>
      </rPr>
      <t xml:space="preserve"> Property Testing</t>
    </r>
  </si>
  <si>
    <t>Imported Basecourse Materials Testing</t>
  </si>
  <si>
    <t>Invite for NZTA to carry out joint site visit to complete visual inspection</t>
  </si>
  <si>
    <t>Renewals Manager / Site Foreman / NZTA MCM</t>
  </si>
  <si>
    <t>Hold Point - Organise site walkover with NZTA MCM prior to dig outs commencing. Variation agreed.</t>
  </si>
  <si>
    <t>All unsuitable material removed. Excavated hole to be backfilled with M/4 AP40 &amp; compacted to</t>
  </si>
  <si>
    <t>Where required</t>
  </si>
  <si>
    <t>Depth to be determined on site from investigations as per fig 15 Undercut &amp; Reconstruct table</t>
  </si>
  <si>
    <t>Visual Inspection/ measurements</t>
  </si>
  <si>
    <t>Undercut unsuitable areas</t>
  </si>
  <si>
    <t>No unsuitable material remaining</t>
  </si>
  <si>
    <t>Prior to material import</t>
  </si>
  <si>
    <t>Cut to Waste Existing Seal</t>
  </si>
  <si>
    <t>Preteatment of Insitu Materials</t>
  </si>
  <si>
    <t>Required Yes / No</t>
  </si>
  <si>
    <t>Top min 150mm impermiable backfill</t>
  </si>
  <si>
    <t>Berms and shoulder</t>
  </si>
  <si>
    <t>Pavement matches surrounding, surface with AC or 3/5 chip</t>
  </si>
  <si>
    <t>Sealed Pavement</t>
  </si>
  <si>
    <t>Reinstatement</t>
  </si>
  <si>
    <t>Each free end</t>
  </si>
  <si>
    <t>To be placed &amp; constructed as per Approved Drawings</t>
  </si>
  <si>
    <t>Visual</t>
  </si>
  <si>
    <t>Flushing / Cleaning eyes</t>
  </si>
  <si>
    <t>Hold Point – Visual check prior to reinstatement</t>
  </si>
  <si>
    <t>Connect to sump barrel, culvert of construct Concrete Apron</t>
  </si>
  <si>
    <t>Outlet</t>
  </si>
  <si>
    <t>150mm lap, top of fabric minimum 150mm below FSL</t>
  </si>
  <si>
    <t>Filter Fabric</t>
  </si>
  <si>
    <t>Nexus</t>
  </si>
  <si>
    <t>Docket to confirm</t>
  </si>
  <si>
    <t>Under traffic lane</t>
  </si>
  <si>
    <t>"Nova flow"</t>
  </si>
  <si>
    <t>Use outside traffic Lane</t>
  </si>
  <si>
    <t>Diameter as per the design drawings</t>
  </si>
  <si>
    <t>Pipe type</t>
  </si>
  <si>
    <t>Hold Point – Visual check prior to pipe placement</t>
  </si>
  <si>
    <t>7-12mm clean filter material ( grade 2 - 4 Sealing chip</t>
  </si>
  <si>
    <t>each site</t>
  </si>
  <si>
    <t>Drainage material</t>
  </si>
  <si>
    <t>Depth minimum 1.0m Width minimum 300mm,  fall &gt; 1:100, free from rocks etc. Position as per the design drawings +/- 100mm</t>
  </si>
  <si>
    <t>Trench</t>
  </si>
  <si>
    <t>Subsoil drainage</t>
  </si>
  <si>
    <t>uniform contact over full length of pipe</t>
  </si>
  <si>
    <t>continuous</t>
  </si>
  <si>
    <t>NZTA F/3 5.1</t>
  </si>
  <si>
    <t>Visual Check</t>
  </si>
  <si>
    <t>Bedding contact</t>
  </si>
  <si>
    <t>Meets appropriate AS/NZ standard reletive to specified type</t>
  </si>
  <si>
    <t>Once</t>
  </si>
  <si>
    <t>NZTA F/3 2.1</t>
  </si>
  <si>
    <t>Pipe materials / class</t>
  </si>
  <si>
    <t>Required  No</t>
  </si>
  <si>
    <t>Consistent gradient in and out</t>
  </si>
  <si>
    <t>NZTA F/3</t>
  </si>
  <si>
    <t>Excavation Inlet / Outlet Gradients</t>
  </si>
  <si>
    <t>Culvert extensions / Headwalls / Flumes</t>
  </si>
  <si>
    <t>Construction Supervisor / Site Foreman</t>
  </si>
  <si>
    <t xml:space="preserve">A/C Mill &amp; Fills to be cut to waste &amp; replaced with M/4 AP40 compacted &amp; sealed </t>
  </si>
  <si>
    <t>Work completed prior to overlay contractor onsite</t>
  </si>
  <si>
    <t>Before Overlay work commences</t>
  </si>
  <si>
    <t>Check RAMM records for depths</t>
  </si>
  <si>
    <t>Site pavement A/C digouts</t>
  </si>
  <si>
    <t>Shoulder stripping as per drawings completed</t>
  </si>
  <si>
    <t>On site</t>
  </si>
  <si>
    <t>Shoulder Stripping / Vegetation clearing</t>
  </si>
  <si>
    <t>Preliminary Works</t>
  </si>
  <si>
    <t>Hold point - No physical works are to be commenced until walkover completed</t>
  </si>
  <si>
    <t>Renewals Manager / Construction PM / NZTA MCM</t>
  </si>
  <si>
    <t xml:space="preserve">Hold point -  Walkover required ahead of MS Civil establishment </t>
  </si>
  <si>
    <t>Principal / MS Civil / Downer Acceptance</t>
  </si>
  <si>
    <t>Before work commences</t>
  </si>
  <si>
    <t>Approved Crew pack on site 2 weeks prior to work comencing</t>
  </si>
  <si>
    <t>Pre-Construction walkover</t>
  </si>
  <si>
    <t>Daily site record sheet</t>
  </si>
  <si>
    <t>STMS</t>
  </si>
  <si>
    <t xml:space="preserve">Hold point -  No physical works are to be commenced until necessary traffic management is in place </t>
  </si>
  <si>
    <t>Traffic management complies with TMP</t>
  </si>
  <si>
    <t>Before work commences each day</t>
  </si>
  <si>
    <t>Traffic Management Plan</t>
  </si>
  <si>
    <t>Signs Setup</t>
  </si>
  <si>
    <t>Traffic Management</t>
  </si>
  <si>
    <t>Hold point -  No excavation is to be commenced until toolbox meeting is held</t>
  </si>
  <si>
    <t>Toolbox meeting held covering accidental discovery protocol</t>
  </si>
  <si>
    <t>NZTA Cultural &amp; Heritage Risk Model</t>
  </si>
  <si>
    <t xml:space="preserve">Toolbox meeting </t>
  </si>
  <si>
    <t>Archaeological Risk</t>
  </si>
  <si>
    <t>Renewals PM / Communications Manager</t>
  </si>
  <si>
    <t>Where risk of cultural discovery</t>
  </si>
  <si>
    <t>Local iwi has been notified of intent to start work</t>
  </si>
  <si>
    <t>Notification</t>
  </si>
  <si>
    <t>Cultural/Heritage Risk Assessment</t>
  </si>
  <si>
    <t>Renewals PM / Site Foreman</t>
  </si>
  <si>
    <t xml:space="preserve">Hold point -  No excavation is to be commenced until services are located and accounted for </t>
  </si>
  <si>
    <t>Zero service strikes</t>
  </si>
  <si>
    <t>NZAUAG Guide to Working on the Road</t>
  </si>
  <si>
    <t>Visual plan BeforeUDig Cable locate  (electronic or pothole for line &amp; depth)</t>
  </si>
  <si>
    <t>Services (includes Traffic Count Loops and Traffic Signal Detector Loops)</t>
  </si>
  <si>
    <t>Machine control requirement. Downer surveyor required for MC upload and verification of model operation</t>
  </si>
  <si>
    <t>Design strings /design surface model loaded for machine control</t>
  </si>
  <si>
    <t>Setout</t>
  </si>
  <si>
    <t>Setout / Site Preparation</t>
  </si>
  <si>
    <t>Crew Briefing Plan</t>
  </si>
  <si>
    <t>Approved ITP</t>
  </si>
  <si>
    <t>Ramm data</t>
  </si>
  <si>
    <t>Approved for Construction drawings &amp; Pavement Design</t>
  </si>
  <si>
    <t>Approved RQP</t>
  </si>
  <si>
    <t>Services location plans / Marked out</t>
  </si>
  <si>
    <t>Approved TMP</t>
  </si>
  <si>
    <t>Items to be included:</t>
  </si>
  <si>
    <t>Crew Pack</t>
  </si>
  <si>
    <t>Regional Engineering Team Designer</t>
  </si>
  <si>
    <t>Hold point - Handover completed</t>
  </si>
  <si>
    <t>Downer Technical Services Team Designer reviews and signs off on Handover.</t>
  </si>
  <si>
    <t>Review and Sign off by Downer Designer to PM</t>
  </si>
  <si>
    <t>Project Manager Handover</t>
  </si>
  <si>
    <t xml:space="preserve">Regional Sealing Manager </t>
  </si>
  <si>
    <t>Hold point - Review and approval of seal design completed</t>
  </si>
  <si>
    <t>Downer  Regional Sealing Manager reviews and signs off on Seal Design proposed.</t>
  </si>
  <si>
    <t>Review and Sign off by Downer Regional Sealing Manager</t>
  </si>
  <si>
    <t>Seal Design Approval</t>
  </si>
  <si>
    <t>NZTA Approval to Proceed NTC No.</t>
  </si>
  <si>
    <t>NZTA Network Manager &amp; Accreditied Designer</t>
  </si>
  <si>
    <t>Hold point - Review meeting with NZTA National &amp; Regional Leads and Downer NOC Managers &amp; Pavement Designers/Reviewers</t>
  </si>
  <si>
    <t>Principal Acceptance's acceptance according to NZTA Catalogue Design Approach document</t>
  </si>
  <si>
    <t>NZTA NOC Rehab Catalogue Design &amp; Treatment Approach</t>
  </si>
  <si>
    <t>Design Report Approval</t>
  </si>
  <si>
    <t>TMP No.</t>
  </si>
  <si>
    <t>CAR No.</t>
  </si>
  <si>
    <t>Renewals PM / TMC</t>
  </si>
  <si>
    <t>Hold point -  No traffic management is to be set up until TMP has been checked and approved</t>
  </si>
  <si>
    <t>TMP checked and approved
Plans approved
Current EED (if applicable) Size of site area to be checked to allow machinery to operate safely</t>
  </si>
  <si>
    <t>CoPTTM</t>
  </si>
  <si>
    <t>TMP</t>
  </si>
  <si>
    <t>NZTA to approve letter drop before distribution to residents.</t>
  </si>
  <si>
    <t>Hold point - No physical work is to be commenced on site until notification has been sent to residents - no later than 24 hours prior to  establishing on site.</t>
  </si>
  <si>
    <t>Letter drop to local residents</t>
  </si>
  <si>
    <t>Notification of Intention to Start Work</t>
  </si>
  <si>
    <t>NZTA to approve.</t>
  </si>
  <si>
    <t>Renewals Manager</t>
  </si>
  <si>
    <t>Hold point - No physical work is to be commenced on site until notification has been sent  no later than 24 hours before establishing on site.</t>
  </si>
  <si>
    <t>Principal's Acceptance according to guidelines in Appendix 6.3</t>
  </si>
  <si>
    <t>At least 24hrs before establishment or work commences</t>
  </si>
  <si>
    <t>Construction Completion will be the lesser of the completion date according to the pavement classificaiton risk profile (documented in the contract specific MMP) or the contract completion date</t>
  </si>
  <si>
    <t>Best Practice Contract Specific MMP</t>
  </si>
  <si>
    <t>Construction Programme Completion</t>
  </si>
  <si>
    <t>Preliminary and General</t>
  </si>
  <si>
    <t>incl NCR ref</t>
  </si>
  <si>
    <t>Description</t>
  </si>
  <si>
    <t>Assessor signature</t>
  </si>
  <si>
    <t>Type</t>
  </si>
  <si>
    <t>As per Quality Plan</t>
  </si>
  <si>
    <r>
      <t>V</t>
    </r>
    <r>
      <rPr>
        <sz val="7.5"/>
        <color theme="1"/>
        <rFont val="Calibri"/>
        <family val="2"/>
        <scheme val="minor"/>
      </rPr>
      <t>=VERIFICATION,</t>
    </r>
    <r>
      <rPr>
        <b/>
        <sz val="7.5"/>
        <color theme="1"/>
        <rFont val="Calibri"/>
        <family val="2"/>
        <scheme val="minor"/>
      </rPr>
      <t xml:space="preserve"> W</t>
    </r>
    <r>
      <rPr>
        <sz val="7.5"/>
        <color theme="1"/>
        <rFont val="Calibri"/>
        <family val="2"/>
        <scheme val="minor"/>
      </rPr>
      <t xml:space="preserve">=WITNESS, </t>
    </r>
    <r>
      <rPr>
        <b/>
        <sz val="7.5"/>
        <color theme="1"/>
        <rFont val="Calibri"/>
        <family val="2"/>
        <scheme val="minor"/>
      </rPr>
      <t xml:space="preserve">H </t>
    </r>
    <r>
      <rPr>
        <sz val="7.5"/>
        <color theme="1"/>
        <rFont val="Calibri"/>
        <family val="2"/>
        <scheme val="minor"/>
      </rPr>
      <t>=HOLD</t>
    </r>
    <r>
      <rPr>
        <sz val="8"/>
        <color theme="1"/>
        <rFont val="Calibri"/>
        <family val="2"/>
        <scheme val="minor"/>
      </rPr>
      <t> </t>
    </r>
  </si>
  <si>
    <t>RECORDS / 
REMARKS</t>
  </si>
  <si>
    <t>Sign &amp; date if appropriate</t>
  </si>
  <si>
    <t>RESPONSIBLE PERSON</t>
  </si>
  <si>
    <t>INSPECTORATE V/W/H</t>
  </si>
  <si>
    <t>ACCEPTANCE CRITERIA</t>
  </si>
  <si>
    <t>FREQUENCY</t>
  </si>
  <si>
    <t>METHODS OR REFERENCE</t>
  </si>
  <si>
    <t>VERIFICATION ACTIVITY</t>
  </si>
  <si>
    <t>ACTIVITY DESCRIPTION</t>
  </si>
  <si>
    <t>ITEM NUMBER</t>
  </si>
  <si>
    <t xml:space="preserve"> Date: </t>
  </si>
  <si>
    <t>M Owens</t>
  </si>
  <si>
    <t xml:space="preserve">Approved:                          </t>
  </si>
  <si>
    <t>Date:</t>
  </si>
  <si>
    <t>T Quintal</t>
  </si>
  <si>
    <t xml:space="preserve">Prepared:                            </t>
  </si>
  <si>
    <t xml:space="preserve">Location:    </t>
  </si>
  <si>
    <t>Number of Pages:</t>
  </si>
  <si>
    <t>Revision Number:</t>
  </si>
  <si>
    <t>Mamaku Passing Lane</t>
  </si>
  <si>
    <t xml:space="preserve">Site Name: </t>
  </si>
  <si>
    <t>Pavement Renewals - Unbound Granular Overlay</t>
  </si>
  <si>
    <t>Document Number:</t>
  </si>
  <si>
    <t>Central Waikato NOC  - Inspection &amp; Test Plan - Catalogue Unbound Granular Overlay</t>
  </si>
  <si>
    <t>=</t>
  </si>
  <si>
    <t>1 test per 10,000 m3 of source material per source, or when a variation occurs in the rock geology e.g. new seam of rock </t>
  </si>
  <si>
    <t>Visual inspection </t>
  </si>
  <si>
    <t>Soiling has been done where required </t>
  </si>
  <si>
    <t>Drains are  cleared and culvert ends and side (accessway) culverts installed or reinstated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</si>
</sst>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0"/>
      <color theme="1"/>
      <name val="Calibri"/>
      <family val="2"/>
      <scheme val="minor"/>
    </font>
    <font>
      <sz val="8"/>
      <color theme="1"/>
      <name val="Calibri"/>
      <family val="2"/>
      <scheme val="minor"/>
    </font>
    <font>
      <sz val="10"/>
      <color theme="1"/>
      <name val="Century Gothic"/>
      <family val="2"/>
    </font>
    <font>
      <b/>
      <sz val="10"/>
      <color theme="1"/>
      <name val="Century Gothic"/>
      <family val="2"/>
    </font>
    <font>
      <sz val="11"/>
      <color theme="1"/>
      <name val="Century Gothic"/>
      <family val="2"/>
    </font>
    <font>
      <sz val="11"/>
      <color theme="1"/>
      <name val="Symbol"/>
      <family val="1"/>
      <charset val="2"/>
    </font>
    <font>
      <sz val="11"/>
      <color theme="1"/>
      <name val="Times New Roman"/>
      <family val="1"/>
    </font>
    <font>
      <sz val="11"/>
      <color theme="1"/>
      <name val="Calibri"/>
      <family val="2"/>
    </font>
    <font>
      <b/>
      <sz val="11"/>
      <color theme="1"/>
      <name val="Calibri"/>
      <family val="2"/>
    </font>
    <font>
      <vertAlign val="superscript"/>
      <sz val="11"/>
      <color theme="1"/>
      <name val="Calibri"/>
      <family val="2"/>
      <scheme val="minor"/>
    </font>
    <font>
      <sz val="11"/>
      <name val="Calibri"/>
      <family val="2"/>
      <scheme val="minor"/>
    </font>
    <font>
      <b/>
      <sz val="11"/>
      <name val="Calibri"/>
      <family val="2"/>
      <scheme val="minor"/>
    </font>
    <font>
      <sz val="11"/>
      <name val="Calibri"/>
      <family val="2"/>
    </font>
    <font>
      <b/>
      <sz val="11"/>
      <name val="Calibri"/>
      <family val="2"/>
    </font>
    <font>
      <vertAlign val="superscript"/>
      <sz val="11"/>
      <name val="Calibri"/>
      <family val="2"/>
      <scheme val="minor"/>
    </font>
    <font>
      <b/>
      <u/>
      <sz val="11"/>
      <color theme="1"/>
      <name val="Calibri"/>
      <family val="2"/>
      <scheme val="minor"/>
    </font>
    <font>
      <b/>
      <i/>
      <sz val="11"/>
      <name val="Calibri"/>
      <family val="2"/>
      <scheme val="minor"/>
    </font>
    <font>
      <b/>
      <sz val="9"/>
      <color theme="1"/>
      <name val="Calibri"/>
      <family val="2"/>
      <scheme val="minor"/>
    </font>
    <font>
      <b/>
      <sz val="9"/>
      <name val="Calibri"/>
      <family val="2"/>
      <scheme val="minor"/>
    </font>
    <font>
      <b/>
      <sz val="12"/>
      <color theme="1"/>
      <name val="Calibri"/>
      <family val="2"/>
      <scheme val="minor"/>
    </font>
    <font>
      <b/>
      <sz val="7.5"/>
      <color theme="1"/>
      <name val="Calibri"/>
      <family val="2"/>
      <scheme val="minor"/>
    </font>
    <font>
      <sz val="7.5"/>
      <color theme="1"/>
      <name val="Calibri"/>
      <family val="2"/>
      <scheme val="minor"/>
    </font>
    <font>
      <b/>
      <sz val="10"/>
      <color theme="1"/>
      <name val="Calibri"/>
      <family val="2"/>
      <scheme val="minor"/>
    </font>
    <font>
      <b/>
      <sz val="14"/>
      <color theme="1"/>
      <name val="Calibri"/>
      <family val="2"/>
      <scheme val="minor"/>
    </font>
    <font>
      <b/>
      <sz val="14"/>
      <color rgb="FF0070C0"/>
      <name val="Calibri"/>
      <family val="2"/>
      <scheme val="minor"/>
    </font>
  </fonts>
  <fills count="7">
    <fill>
      <patternFill patternType="none"/>
    </fill>
    <fill>
      <patternFill patternType="gray125"/>
    </fill>
    <fill>
      <patternFill patternType="solid">
        <fgColor rgb="FF55C1E9"/>
        <bgColor indexed="64"/>
      </patternFill>
    </fill>
    <fill>
      <patternFill patternType="solid">
        <fgColor rgb="FFFFFF00"/>
        <bgColor indexed="64"/>
      </patternFill>
    </fill>
    <fill>
      <patternFill patternType="solid">
        <fgColor rgb="FF94D600"/>
        <bgColor indexed="64"/>
      </patternFill>
    </fill>
    <fill>
      <patternFill patternType="solid">
        <fgColor theme="0"/>
        <bgColor indexed="64"/>
      </patternFill>
    </fill>
    <fill>
      <patternFill patternType="solid">
        <fgColor rgb="FF00B0F0"/>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medium">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1">
    <xf numFmtId="0" fontId="0" fillId="0" borderId="0"/>
  </cellStyleXfs>
  <cellXfs count="306">
    <xf numFmtId="0" fontId="0" fillId="0" borderId="0" xfId="0"/>
    <xf numFmtId="0" fontId="0" fillId="0" borderId="0" xfId="0" applyAlignment="1">
      <alignment horizontal="left"/>
    </xf>
    <xf numFmtId="0" fontId="1" fillId="0" borderId="0" xfId="0" applyFont="1"/>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xf>
    <xf numFmtId="0" fontId="6" fillId="0" borderId="0" xfId="0" applyFont="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2" xfId="0" applyBorder="1" applyAlignment="1">
      <alignment vertical="center" wrapText="1"/>
    </xf>
    <xf numFmtId="0" fontId="0" fillId="0" borderId="3" xfId="0" applyBorder="1" applyAlignment="1">
      <alignment horizontal="left" vertical="center" wrapText="1"/>
    </xf>
    <xf numFmtId="0" fontId="0" fillId="0" borderId="4" xfId="0" applyBorder="1" applyAlignment="1">
      <alignment vertical="center" wrapText="1"/>
    </xf>
    <xf numFmtId="0" fontId="1"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5" xfId="0" applyBorder="1"/>
    <xf numFmtId="0" fontId="0" fillId="0" borderId="6" xfId="0" applyBorder="1" applyAlignment="1">
      <alignment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vertical="center"/>
    </xf>
    <xf numFmtId="0" fontId="1" fillId="2" borderId="2" xfId="0" applyFont="1" applyFill="1" applyBorder="1" applyAlignment="1">
      <alignment horizontal="center" vertical="center" wrapText="1"/>
    </xf>
    <xf numFmtId="0" fontId="0" fillId="0" borderId="5" xfId="0" applyBorder="1" applyAlignment="1">
      <alignment horizontal="center" vertical="center" wrapText="1"/>
    </xf>
    <xf numFmtId="0" fontId="7" fillId="0" borderId="4" xfId="0" applyFont="1" applyBorder="1" applyAlignment="1">
      <alignment horizontal="left" vertical="center" wrapText="1" indent="1"/>
    </xf>
    <xf numFmtId="0" fontId="0" fillId="0" borderId="5" xfId="0" applyBorder="1" applyAlignment="1">
      <alignment horizontal="left" vertical="center" wrapText="1"/>
    </xf>
    <xf numFmtId="0" fontId="1" fillId="0" borderId="5" xfId="0" applyFont="1" applyBorder="1" applyAlignment="1">
      <alignment horizontal="center" vertical="center" wrapText="1"/>
    </xf>
    <xf numFmtId="0" fontId="0" fillId="0" borderId="6" xfId="0" applyBorder="1" applyAlignment="1">
      <alignment vertical="center" wrapText="1"/>
    </xf>
    <xf numFmtId="0" fontId="0" fillId="0" borderId="10" xfId="0" applyBorder="1" applyAlignment="1">
      <alignment horizontal="center" vertical="center" wrapText="1"/>
    </xf>
    <xf numFmtId="0" fontId="0" fillId="0" borderId="9" xfId="0" applyBorder="1" applyAlignment="1">
      <alignment vertical="center" wrapText="1"/>
    </xf>
    <xf numFmtId="0" fontId="7" fillId="0" borderId="10" xfId="0" applyFont="1" applyBorder="1" applyAlignment="1">
      <alignment horizontal="left" vertical="center" wrapText="1" indent="1"/>
    </xf>
    <xf numFmtId="0" fontId="0" fillId="0" borderId="9" xfId="0" applyBorder="1" applyAlignment="1">
      <alignment horizontal="left" vertical="center" wrapText="1"/>
    </xf>
    <xf numFmtId="0" fontId="1" fillId="0" borderId="9" xfId="0" applyFont="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vertical="center" wrapText="1"/>
    </xf>
    <xf numFmtId="0" fontId="7" fillId="0" borderId="13" xfId="0" applyFont="1" applyBorder="1" applyAlignment="1">
      <alignment horizontal="left" vertical="center" wrapText="1" indent="1"/>
    </xf>
    <xf numFmtId="0" fontId="0" fillId="0" borderId="11" xfId="0" applyBorder="1" applyAlignment="1">
      <alignment horizontal="left" vertical="center" wrapText="1"/>
    </xf>
    <xf numFmtId="0" fontId="1" fillId="0" borderId="11" xfId="0" applyFont="1" applyBorder="1" applyAlignment="1">
      <alignment horizontal="center" vertical="center" wrapText="1"/>
    </xf>
    <xf numFmtId="0" fontId="0" fillId="0" borderId="9" xfId="0" applyBorder="1"/>
    <xf numFmtId="0" fontId="0" fillId="0" borderId="10" xfId="0" applyBorder="1" applyAlignment="1">
      <alignment vertical="center" wrapText="1"/>
    </xf>
    <xf numFmtId="0" fontId="0" fillId="0" borderId="13" xfId="0" applyBorder="1" applyAlignment="1">
      <alignment vertical="center" wrapText="1"/>
    </xf>
    <xf numFmtId="0" fontId="0" fillId="0" borderId="13" xfId="0" applyBorder="1" applyAlignment="1">
      <alignment horizontal="left" vertical="center" wrapText="1"/>
    </xf>
    <xf numFmtId="0" fontId="0" fillId="0" borderId="1" xfId="0" applyBorder="1" applyAlignment="1">
      <alignment wrapText="1"/>
    </xf>
    <xf numFmtId="0" fontId="0" fillId="0" borderId="1" xfId="0" applyBorder="1"/>
    <xf numFmtId="0" fontId="1" fillId="0" borderId="10" xfId="0" applyFont="1" applyBorder="1" applyAlignment="1">
      <alignment horizontal="center" vertical="center" wrapText="1"/>
    </xf>
    <xf numFmtId="0" fontId="9" fillId="0" borderId="5" xfId="0" applyFont="1" applyBorder="1" applyAlignment="1">
      <alignment horizontal="left" vertical="center" wrapText="1"/>
    </xf>
    <xf numFmtId="0" fontId="0" fillId="0" borderId="5" xfId="0" applyBorder="1" applyAlignment="1">
      <alignment horizontal="justify" vertical="center" wrapText="1"/>
    </xf>
    <xf numFmtId="0" fontId="0" fillId="0" borderId="10" xfId="0" applyBorder="1" applyAlignment="1">
      <alignment horizontal="left" vertical="center" wrapText="1"/>
    </xf>
    <xf numFmtId="0" fontId="9" fillId="0" borderId="9" xfId="0" applyFont="1" applyBorder="1" applyAlignment="1">
      <alignment horizontal="left" vertical="center" wrapText="1"/>
    </xf>
    <xf numFmtId="0" fontId="9" fillId="0" borderId="11" xfId="0" applyFont="1" applyBorder="1" applyAlignment="1">
      <alignment horizontal="left" vertical="center" wrapText="1"/>
    </xf>
    <xf numFmtId="0" fontId="0" fillId="0" borderId="11" xfId="0" applyBorder="1" applyAlignment="1">
      <alignment horizontal="justify" vertical="center" wrapText="1"/>
    </xf>
    <xf numFmtId="0" fontId="0" fillId="4" borderId="4" xfId="0" applyFill="1" applyBorder="1" applyAlignment="1">
      <alignment horizontal="center" vertical="center" wrapText="1"/>
    </xf>
    <xf numFmtId="0" fontId="0" fillId="0" borderId="9" xfId="0" applyBorder="1" applyAlignment="1">
      <alignment horizontal="left" wrapText="1"/>
    </xf>
    <xf numFmtId="0" fontId="0" fillId="0" borderId="1" xfId="0" applyBorder="1" applyAlignment="1">
      <alignment horizontal="center" vertical="center" wrapText="1"/>
    </xf>
    <xf numFmtId="0" fontId="0" fillId="0" borderId="1" xfId="0" applyBorder="1" applyAlignment="1">
      <alignment horizontal="center" wrapText="1"/>
    </xf>
    <xf numFmtId="2" fontId="1" fillId="0" borderId="8" xfId="0" applyNumberFormat="1" applyFont="1" applyBorder="1" applyAlignment="1">
      <alignment horizontal="center" vertical="center" wrapText="1"/>
    </xf>
    <xf numFmtId="0" fontId="0" fillId="0" borderId="16" xfId="0" applyBorder="1"/>
    <xf numFmtId="0" fontId="1" fillId="0" borderId="11" xfId="0" applyFont="1" applyBorder="1" applyAlignment="1">
      <alignment horizontal="left" vertical="center" wrapText="1"/>
    </xf>
    <xf numFmtId="49" fontId="0" fillId="0" borderId="10" xfId="0" applyNumberFormat="1" applyBorder="1" applyAlignment="1">
      <alignment horizontal="left" vertical="center" wrapText="1"/>
    </xf>
    <xf numFmtId="0" fontId="0" fillId="3" borderId="1" xfId="0" applyFill="1" applyBorder="1" applyAlignment="1">
      <alignment horizontal="left"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2" fillId="0" borderId="0" xfId="0" applyFont="1"/>
    <xf numFmtId="0" fontId="12" fillId="0" borderId="11" xfId="0" applyFont="1" applyBorder="1" applyAlignment="1">
      <alignment horizontal="center" vertical="center" wrapText="1"/>
    </xf>
    <xf numFmtId="0" fontId="1" fillId="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1" fillId="0" borderId="2" xfId="0" applyFont="1" applyBorder="1" applyAlignment="1">
      <alignment horizontal="center" vertical="center" wrapText="1"/>
    </xf>
    <xf numFmtId="0" fontId="0" fillId="0" borderId="1" xfId="0" applyBorder="1" applyAlignment="1">
      <alignment horizontal="center"/>
    </xf>
    <xf numFmtId="0" fontId="12" fillId="0" borderId="1" xfId="0" applyFont="1" applyBorder="1" applyAlignment="1">
      <alignment vertical="center" wrapText="1"/>
    </xf>
    <xf numFmtId="0" fontId="0" fillId="3" borderId="3" xfId="0" applyFill="1" applyBorder="1" applyAlignment="1">
      <alignment horizontal="left" vertical="center" wrapText="1"/>
    </xf>
    <xf numFmtId="0" fontId="0" fillId="0" borderId="3" xfId="0" applyBorder="1" applyAlignment="1">
      <alignment vertical="center" wrapText="1"/>
    </xf>
    <xf numFmtId="49" fontId="0" fillId="0" borderId="1" xfId="0" applyNumberFormat="1" applyBorder="1" applyAlignment="1">
      <alignment horizontal="left"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wrapText="1"/>
    </xf>
    <xf numFmtId="0" fontId="18" fillId="0" borderId="1" xfId="0" applyFont="1" applyBorder="1" applyAlignment="1">
      <alignment horizontal="center" vertical="center" wrapText="1"/>
    </xf>
    <xf numFmtId="0" fontId="0" fillId="0" borderId="3" xfId="0" applyBorder="1" applyAlignment="1">
      <alignment horizontal="center"/>
    </xf>
    <xf numFmtId="0" fontId="0" fillId="0" borderId="7" xfId="0" applyBorder="1" applyAlignment="1">
      <alignment vertical="center" wrapText="1"/>
    </xf>
    <xf numFmtId="0" fontId="0" fillId="0" borderId="12" xfId="0" applyBorder="1"/>
    <xf numFmtId="0" fontId="0" fillId="3" borderId="1" xfId="0" applyFill="1" applyBorder="1" applyAlignment="1">
      <alignment wrapText="1"/>
    </xf>
    <xf numFmtId="0" fontId="0" fillId="0" borderId="1" xfId="0" applyBorder="1" applyAlignment="1">
      <alignment horizontal="center" vertical="center"/>
    </xf>
    <xf numFmtId="0" fontId="1" fillId="0" borderId="13" xfId="0" applyFont="1" applyBorder="1" applyAlignment="1">
      <alignment horizontal="center" vertical="center" wrapText="1"/>
    </xf>
    <xf numFmtId="0" fontId="0" fillId="3" borderId="3" xfId="0" applyFill="1" applyBorder="1" applyAlignment="1">
      <alignment vertical="center" wrapText="1"/>
    </xf>
    <xf numFmtId="0" fontId="0" fillId="0" borderId="13" xfId="0" applyBorder="1" applyAlignment="1">
      <alignment horizontal="left" vertical="center"/>
    </xf>
    <xf numFmtId="0" fontId="0" fillId="0" borderId="11" xfId="0" applyBorder="1" applyAlignment="1">
      <alignment horizontal="left" vertical="center"/>
    </xf>
    <xf numFmtId="0" fontId="0" fillId="3" borderId="13" xfId="0" applyFill="1" applyBorder="1" applyAlignment="1">
      <alignment horizontal="left" vertical="center" wrapText="1"/>
    </xf>
    <xf numFmtId="0" fontId="19" fillId="0" borderId="4" xfId="0" applyFont="1" applyBorder="1" applyAlignment="1">
      <alignment horizontal="center" vertical="center" wrapText="1"/>
    </xf>
    <xf numFmtId="0" fontId="19" fillId="0" borderId="4" xfId="0" applyFont="1" applyBorder="1" applyAlignment="1">
      <alignment vertical="center" wrapText="1"/>
    </xf>
    <xf numFmtId="0" fontId="21" fillId="0" borderId="10" xfId="0" applyFont="1" applyBorder="1" applyAlignment="1">
      <alignment horizontal="center" vertical="center" wrapText="1"/>
    </xf>
    <xf numFmtId="0" fontId="1" fillId="0" borderId="4" xfId="0" applyFont="1" applyBorder="1"/>
    <xf numFmtId="0" fontId="1" fillId="0" borderId="14" xfId="0" applyFont="1" applyBorder="1"/>
    <xf numFmtId="0" fontId="1" fillId="0" borderId="8" xfId="0" applyFont="1" applyBorder="1"/>
    <xf numFmtId="17" fontId="1" fillId="0" borderId="10" xfId="0" applyNumberFormat="1" applyFont="1" applyBorder="1" applyAlignment="1">
      <alignment horizontal="left"/>
    </xf>
    <xf numFmtId="0" fontId="24" fillId="0" borderId="0" xfId="0" applyFont="1" applyAlignment="1">
      <alignment horizontal="right" vertical="center" wrapText="1"/>
    </xf>
    <xf numFmtId="0" fontId="24" fillId="0" borderId="0" xfId="0" applyFont="1" applyAlignment="1">
      <alignment horizontal="left" vertical="center" wrapText="1" indent="1"/>
    </xf>
    <xf numFmtId="0" fontId="24" fillId="0" borderId="6" xfId="0" applyFont="1" applyBorder="1" applyAlignment="1">
      <alignment horizontal="right" vertical="center" wrapText="1"/>
    </xf>
    <xf numFmtId="0" fontId="25" fillId="0" borderId="10" xfId="0" applyFont="1" applyBorder="1" applyAlignment="1">
      <alignment vertical="center" wrapText="1"/>
    </xf>
    <xf numFmtId="0" fontId="25" fillId="0" borderId="6" xfId="0" applyFont="1" applyBorder="1" applyAlignment="1">
      <alignment vertical="center" wrapText="1"/>
    </xf>
    <xf numFmtId="0" fontId="1" fillId="0" borderId="10" xfId="0" applyFont="1" applyBorder="1" applyAlignment="1">
      <alignment horizontal="left" vertical="center" indent="1"/>
    </xf>
    <xf numFmtId="2" fontId="24" fillId="0" borderId="0" xfId="0" applyNumberFormat="1" applyFont="1" applyAlignment="1">
      <alignment horizontal="left" vertical="center" wrapText="1" indent="1"/>
    </xf>
    <xf numFmtId="0" fontId="1" fillId="0" borderId="13" xfId="0" applyFont="1" applyBorder="1"/>
    <xf numFmtId="0" fontId="24" fillId="0" borderId="15" xfId="0" applyFont="1" applyBorder="1" applyAlignment="1">
      <alignment horizontal="center" vertical="center" wrapText="1"/>
    </xf>
    <xf numFmtId="0" fontId="24" fillId="0" borderId="12" xfId="0" applyFont="1" applyBorder="1" applyAlignment="1">
      <alignment horizontal="right"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10" fillId="0" borderId="1" xfId="0" applyFont="1" applyBorder="1" applyAlignment="1">
      <alignment horizontal="left" vertical="center" wrapText="1"/>
    </xf>
    <xf numFmtId="0" fontId="0" fillId="0" borderId="1" xfId="0" applyBorder="1" applyAlignment="1">
      <alignment horizontal="center"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0" borderId="9" xfId="0" applyFont="1" applyBorder="1" applyAlignment="1">
      <alignment horizontal="center"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 fillId="0" borderId="3" xfId="0" applyFont="1" applyBorder="1" applyAlignment="1">
      <alignment horizontal="left" vertical="center" wrapText="1"/>
    </xf>
    <xf numFmtId="0" fontId="12" fillId="0" borderId="12" xfId="0" applyFont="1" applyBorder="1" applyAlignment="1">
      <alignment horizontal="left" vertical="center" wrapText="1"/>
    </xf>
    <xf numFmtId="0" fontId="12" fillId="0" borderId="13" xfId="0" applyFont="1" applyBorder="1" applyAlignment="1">
      <alignment horizontal="left" vertical="center" wrapText="1"/>
    </xf>
    <xf numFmtId="0" fontId="12" fillId="0" borderId="6" xfId="0" applyFont="1" applyBorder="1" applyAlignment="1">
      <alignment horizontal="left" vertical="center" wrapText="1"/>
    </xf>
    <xf numFmtId="0" fontId="12" fillId="0" borderId="10" xfId="0" applyFont="1" applyBorder="1" applyAlignment="1">
      <alignment horizontal="left" vertical="center" wrapText="1"/>
    </xf>
    <xf numFmtId="0" fontId="12" fillId="0" borderId="8" xfId="0" applyFont="1" applyBorder="1" applyAlignment="1">
      <alignment horizontal="left" vertical="center" wrapText="1"/>
    </xf>
    <xf numFmtId="0" fontId="12" fillId="0" borderId="4" xfId="0" applyFont="1" applyBorder="1" applyAlignment="1">
      <alignment horizontal="left"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0" fillId="0" borderId="8" xfId="0" applyFont="1" applyBorder="1" applyAlignment="1">
      <alignment horizontal="left" vertical="center" wrapText="1"/>
    </xf>
    <xf numFmtId="0" fontId="10" fillId="0" borderId="4" xfId="0" applyFont="1" applyBorder="1" applyAlignment="1">
      <alignment horizontal="left" vertical="center" wrapText="1"/>
    </xf>
    <xf numFmtId="0" fontId="0" fillId="0" borderId="8" xfId="0" applyBorder="1" applyAlignment="1">
      <alignment horizontal="left" vertical="center" wrapText="1"/>
    </xf>
    <xf numFmtId="0" fontId="0" fillId="0" borderId="4" xfId="0" applyBorder="1" applyAlignment="1">
      <alignment horizontal="left" vertical="center" wrapText="1"/>
    </xf>
    <xf numFmtId="0" fontId="0" fillId="3" borderId="11" xfId="0" applyFill="1" applyBorder="1" applyAlignment="1">
      <alignment horizontal="left" vertical="center" wrapText="1"/>
    </xf>
    <xf numFmtId="0" fontId="0" fillId="3" borderId="9" xfId="0" applyFill="1" applyBorder="1" applyAlignment="1">
      <alignment horizontal="left" vertical="center" wrapText="1"/>
    </xf>
    <xf numFmtId="0" fontId="0" fillId="3" borderId="5" xfId="0" applyFill="1" applyBorder="1" applyAlignment="1">
      <alignment horizontal="left" vertical="center" wrapText="1"/>
    </xf>
    <xf numFmtId="0" fontId="0" fillId="0" borderId="11" xfId="0" applyBorder="1" applyAlignment="1">
      <alignment vertical="center" wrapText="1"/>
    </xf>
    <xf numFmtId="0" fontId="0" fillId="0" borderId="9" xfId="0" applyBorder="1" applyAlignment="1">
      <alignment vertical="center" wrapText="1"/>
    </xf>
    <xf numFmtId="0" fontId="0" fillId="0" borderId="12"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1" fillId="0" borderId="1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0" fillId="0" borderId="11"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3" borderId="11" xfId="0" applyFill="1" applyBorder="1" applyAlignment="1">
      <alignment horizontal="center" vertical="center" wrapText="1"/>
    </xf>
    <xf numFmtId="0" fontId="0" fillId="3" borderId="9" xfId="0" applyFill="1" applyBorder="1" applyAlignment="1">
      <alignment horizontal="center" vertical="center" wrapText="1"/>
    </xf>
    <xf numFmtId="0" fontId="12" fillId="0" borderId="11"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5" xfId="0" applyFont="1" applyBorder="1" applyAlignment="1">
      <alignment horizontal="center" vertical="center" wrapText="1"/>
    </xf>
    <xf numFmtId="0" fontId="0" fillId="0" borderId="11" xfId="0" applyBorder="1" applyAlignment="1">
      <alignment horizontal="left" vertical="center" wrapText="1"/>
    </xf>
    <xf numFmtId="0" fontId="0" fillId="0" borderId="9" xfId="0" applyBorder="1" applyAlignment="1">
      <alignment horizontal="left" vertical="center" wrapText="1"/>
    </xf>
    <xf numFmtId="0" fontId="0" fillId="0" borderId="5" xfId="0" applyBorder="1" applyAlignment="1">
      <alignment horizontal="left" vertical="center" wrapText="1"/>
    </xf>
    <xf numFmtId="0" fontId="13" fillId="0" borderId="20" xfId="0" applyFont="1" applyBorder="1" applyAlignment="1">
      <alignment horizontal="left" vertical="center" wrapText="1"/>
    </xf>
    <xf numFmtId="0" fontId="1" fillId="0" borderId="19" xfId="0" applyFont="1" applyBorder="1" applyAlignment="1">
      <alignment horizontal="left" vertical="center" wrapText="1"/>
    </xf>
    <xf numFmtId="0" fontId="13" fillId="0" borderId="12" xfId="0" applyFont="1" applyBorder="1" applyAlignment="1">
      <alignment horizontal="left" vertical="center" wrapText="1"/>
    </xf>
    <xf numFmtId="0" fontId="13" fillId="0" borderId="15" xfId="0" applyFont="1" applyBorder="1" applyAlignment="1">
      <alignment horizontal="left" vertical="center" wrapText="1"/>
    </xf>
    <xf numFmtId="0" fontId="13" fillId="0" borderId="8" xfId="0" applyFont="1" applyBorder="1" applyAlignment="1">
      <alignment horizontal="left" vertical="center" wrapText="1"/>
    </xf>
    <xf numFmtId="0" fontId="13" fillId="0" borderId="14" xfId="0" applyFont="1" applyBorder="1" applyAlignment="1">
      <alignment horizontal="left" vertical="center" wrapText="1"/>
    </xf>
    <xf numFmtId="0" fontId="0" fillId="0" borderId="11" xfId="0" applyBorder="1" applyAlignment="1">
      <alignment wrapText="1"/>
    </xf>
    <xf numFmtId="0" fontId="0" fillId="0" borderId="5" xfId="0" applyBorder="1" applyAlignment="1">
      <alignment wrapText="1"/>
    </xf>
    <xf numFmtId="0" fontId="0" fillId="3" borderId="6" xfId="0" applyFill="1" applyBorder="1" applyAlignment="1">
      <alignment vertical="center" wrapText="1"/>
    </xf>
    <xf numFmtId="0" fontId="0" fillId="3" borderId="8" xfId="0" applyFill="1" applyBorder="1" applyAlignment="1">
      <alignment vertical="center" wrapText="1"/>
    </xf>
    <xf numFmtId="0" fontId="9" fillId="0" borderId="11" xfId="0" applyFont="1" applyBorder="1" applyAlignment="1">
      <alignment horizontal="left" vertical="center" wrapText="1"/>
    </xf>
    <xf numFmtId="0" fontId="9" fillId="0" borderId="5" xfId="0" applyFont="1" applyBorder="1" applyAlignment="1">
      <alignment horizontal="left" vertical="center" wrapText="1"/>
    </xf>
    <xf numFmtId="0" fontId="0" fillId="3" borderId="11" xfId="0" applyFill="1" applyBorder="1" applyAlignment="1">
      <alignment vertical="center" wrapText="1"/>
    </xf>
    <xf numFmtId="0" fontId="0" fillId="3" borderId="9" xfId="0" applyFill="1" applyBorder="1" applyAlignment="1">
      <alignment vertical="center" wrapText="1"/>
    </xf>
    <xf numFmtId="0" fontId="0" fillId="3" borderId="5" xfId="0" applyFill="1" applyBorder="1" applyAlignment="1">
      <alignmen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12" fillId="0" borderId="11" xfId="0" applyFont="1" applyBorder="1" applyAlignment="1">
      <alignment vertical="center" wrapText="1"/>
    </xf>
    <xf numFmtId="0" fontId="12" fillId="0" borderId="9" xfId="0" applyFont="1" applyBorder="1" applyAlignment="1">
      <alignment vertical="center" wrapText="1"/>
    </xf>
    <xf numFmtId="0" fontId="12" fillId="0" borderId="5" xfId="0" applyFont="1" applyBorder="1" applyAlignment="1">
      <alignmen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0" fillId="0" borderId="11" xfId="0" applyFont="1" applyBorder="1" applyAlignment="1">
      <alignment horizontal="left" vertical="center" wrapText="1"/>
    </xf>
    <xf numFmtId="0" fontId="10" fillId="0" borderId="5" xfId="0" applyFont="1" applyBorder="1" applyAlignment="1">
      <alignment horizontal="left" vertical="center" wrapText="1"/>
    </xf>
    <xf numFmtId="0" fontId="10" fillId="0" borderId="9" xfId="0" applyFont="1" applyBorder="1" applyAlignment="1">
      <alignment horizontal="left" vertical="center" wrapText="1"/>
    </xf>
    <xf numFmtId="0" fontId="0" fillId="0" borderId="5" xfId="0" applyBorder="1" applyAlignment="1">
      <alignmen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8" xfId="0" applyFont="1" applyBorder="1" applyAlignment="1">
      <alignment horizontal="left" vertical="center" wrapText="1"/>
    </xf>
    <xf numFmtId="0" fontId="1" fillId="0" borderId="4" xfId="0" applyFont="1" applyBorder="1" applyAlignment="1">
      <alignment horizontal="left" vertical="center" wrapText="1"/>
    </xf>
    <xf numFmtId="0" fontId="0" fillId="3" borderId="18" xfId="0" applyFill="1" applyBorder="1" applyAlignment="1">
      <alignment horizontal="center" vertical="center" wrapText="1"/>
    </xf>
    <xf numFmtId="0" fontId="0" fillId="3" borderId="16" xfId="0" applyFill="1" applyBorder="1" applyAlignment="1">
      <alignment horizontal="center" vertical="center" wrapText="1"/>
    </xf>
    <xf numFmtId="0" fontId="0" fillId="3" borderId="16" xfId="0" applyFill="1" applyBorder="1" applyAlignment="1">
      <alignment vertical="center" wrapText="1"/>
    </xf>
    <xf numFmtId="0" fontId="0" fillId="3" borderId="17" xfId="0" applyFill="1" applyBorder="1" applyAlignment="1">
      <alignment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left" vertical="center" wrapText="1"/>
    </xf>
    <xf numFmtId="0" fontId="1" fillId="0" borderId="10" xfId="0" applyFont="1" applyBorder="1" applyAlignment="1">
      <alignment horizontal="lef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6" xfId="0" applyFont="1" applyBorder="1" applyAlignment="1">
      <alignment vertical="center" wrapText="1"/>
    </xf>
    <xf numFmtId="0" fontId="1" fillId="0" borderId="10" xfId="0" applyFont="1" applyBorder="1" applyAlignment="1">
      <alignment vertical="center" wrapText="1"/>
    </xf>
    <xf numFmtId="0" fontId="1" fillId="0" borderId="8" xfId="0" applyFont="1" applyBorder="1" applyAlignment="1">
      <alignment vertical="center" wrapText="1"/>
    </xf>
    <xf numFmtId="0" fontId="1" fillId="0" borderId="4" xfId="0" applyFont="1" applyBorder="1" applyAlignment="1">
      <alignment vertical="center" wrapText="1"/>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0" fillId="0" borderId="11" xfId="0" applyBorder="1" applyAlignment="1">
      <alignment horizontal="justify" vertical="center" wrapText="1"/>
    </xf>
    <xf numFmtId="0" fontId="0" fillId="0" borderId="5" xfId="0" applyBorder="1" applyAlignment="1">
      <alignment horizontal="justify" vertical="center" wrapText="1"/>
    </xf>
    <xf numFmtId="0" fontId="1" fillId="0" borderId="15" xfId="0" applyFont="1" applyBorder="1" applyAlignment="1">
      <alignment horizontal="left" vertical="center" wrapText="1"/>
    </xf>
    <xf numFmtId="0" fontId="1" fillId="0" borderId="14" xfId="0" applyFont="1" applyBorder="1" applyAlignment="1">
      <alignment horizontal="left" vertical="center" wrapText="1"/>
    </xf>
    <xf numFmtId="0" fontId="0" fillId="0" borderId="15" xfId="0" applyBorder="1" applyAlignment="1">
      <alignment horizontal="left" vertical="center" wrapText="1"/>
    </xf>
    <xf numFmtId="0" fontId="0" fillId="0" borderId="14" xfId="0" applyBorder="1" applyAlignment="1">
      <alignment horizontal="left" vertical="center" wrapText="1"/>
    </xf>
    <xf numFmtId="0" fontId="1" fillId="0" borderId="9" xfId="0" applyFont="1" applyBorder="1" applyAlignment="1">
      <alignment vertical="center" wrapText="1"/>
    </xf>
    <xf numFmtId="0" fontId="1" fillId="0" borderId="5" xfId="0" applyFont="1" applyBorder="1" applyAlignment="1">
      <alignment vertical="center" wrapText="1"/>
    </xf>
    <xf numFmtId="0" fontId="10" fillId="0" borderId="9" xfId="0" applyFont="1" applyBorder="1" applyAlignment="1">
      <alignment vertical="center" wrapText="1"/>
    </xf>
    <xf numFmtId="0" fontId="10" fillId="0" borderId="5" xfId="0" applyFont="1" applyBorder="1" applyAlignment="1">
      <alignment vertical="center" wrapText="1"/>
    </xf>
    <xf numFmtId="0" fontId="0" fillId="0" borderId="9" xfId="0" applyBorder="1" applyAlignment="1">
      <alignment horizontal="justify" vertical="center" wrapText="1"/>
    </xf>
    <xf numFmtId="0" fontId="9" fillId="0" borderId="9" xfId="0" applyFont="1" applyBorder="1" applyAlignment="1">
      <alignment horizontal="left" vertical="center" wrapText="1"/>
    </xf>
    <xf numFmtId="0" fontId="0" fillId="3" borderId="12" xfId="0" applyFill="1" applyBorder="1" applyAlignment="1">
      <alignment horizontal="left" vertical="center" wrapText="1"/>
    </xf>
    <xf numFmtId="0" fontId="0" fillId="3" borderId="6" xfId="0" applyFill="1" applyBorder="1" applyAlignment="1">
      <alignment horizontal="left" vertical="center" wrapText="1"/>
    </xf>
    <xf numFmtId="0" fontId="0" fillId="3" borderId="8" xfId="0" applyFill="1" applyBorder="1" applyAlignment="1">
      <alignment horizontal="left" vertical="center" wrapText="1"/>
    </xf>
    <xf numFmtId="0" fontId="1" fillId="0" borderId="11" xfId="0" applyFont="1" applyBorder="1" applyAlignment="1">
      <alignment horizontal="left" vertical="center" wrapText="1"/>
    </xf>
    <xf numFmtId="0" fontId="1" fillId="0" borderId="5" xfId="0" applyFont="1" applyBorder="1" applyAlignment="1">
      <alignment horizontal="left" vertical="center" wrapText="1"/>
    </xf>
    <xf numFmtId="2" fontId="1" fillId="0" borderId="1" xfId="0" applyNumberFormat="1" applyFont="1" applyBorder="1" applyAlignment="1">
      <alignment horizontal="center" vertical="center" wrapText="1"/>
    </xf>
    <xf numFmtId="0" fontId="10" fillId="0" borderId="1" xfId="0" applyFont="1" applyBorder="1" applyAlignment="1">
      <alignment vertical="center" wrapText="1"/>
    </xf>
    <xf numFmtId="0" fontId="1" fillId="0" borderId="1"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5" xfId="0" applyFont="1" applyBorder="1" applyAlignment="1">
      <alignment horizontal="center" vertical="center" wrapText="1"/>
    </xf>
    <xf numFmtId="2" fontId="1" fillId="0" borderId="11" xfId="0" quotePrefix="1" applyNumberFormat="1" applyFont="1" applyBorder="1" applyAlignment="1">
      <alignment horizontal="center" vertical="center" wrapText="1"/>
    </xf>
    <xf numFmtId="2" fontId="1" fillId="0" borderId="5" xfId="0" applyNumberFormat="1" applyFont="1" applyBorder="1" applyAlignment="1">
      <alignment horizontal="center" vertical="center" wrapText="1"/>
    </xf>
    <xf numFmtId="49" fontId="0" fillId="0" borderId="11" xfId="0" applyNumberFormat="1" applyBorder="1" applyAlignment="1">
      <alignment horizontal="left" vertical="center" wrapText="1"/>
    </xf>
    <xf numFmtId="49" fontId="0" fillId="0" borderId="5" xfId="0" applyNumberFormat="1" applyBorder="1" applyAlignment="1">
      <alignment horizontal="left" vertical="center" wrapText="1"/>
    </xf>
    <xf numFmtId="0" fontId="13" fillId="0" borderId="1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1" xfId="0" applyFont="1" applyBorder="1" applyAlignment="1">
      <alignment horizontal="left" vertical="center" wrapText="1"/>
    </xf>
    <xf numFmtId="0" fontId="14" fillId="0" borderId="9" xfId="0" applyFont="1" applyBorder="1" applyAlignment="1">
      <alignment horizontal="left" vertical="center" wrapText="1"/>
    </xf>
    <xf numFmtId="0" fontId="14" fillId="0" borderId="5" xfId="0" applyFont="1" applyBorder="1" applyAlignment="1">
      <alignment horizontal="left" vertical="center" wrapText="1"/>
    </xf>
    <xf numFmtId="0" fontId="12" fillId="0" borderId="11" xfId="0" applyFont="1" applyBorder="1" applyAlignment="1">
      <alignment horizontal="left" vertical="center" wrapText="1"/>
    </xf>
    <xf numFmtId="0" fontId="12" fillId="0" borderId="9" xfId="0" applyFont="1" applyBorder="1" applyAlignment="1">
      <alignment horizontal="left" vertical="center" wrapText="1"/>
    </xf>
    <xf numFmtId="0" fontId="12" fillId="0" borderId="5" xfId="0" applyFont="1" applyBorder="1" applyAlignment="1">
      <alignment horizontal="left" vertical="center" wrapText="1"/>
    </xf>
    <xf numFmtId="0" fontId="21" fillId="0" borderId="12"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5" xfId="0" applyFont="1" applyBorder="1" applyAlignment="1">
      <alignment horizontal="center" vertical="center" wrapText="1"/>
    </xf>
    <xf numFmtId="0" fontId="25" fillId="0" borderId="0" xfId="0" applyFont="1" applyAlignment="1">
      <alignment horizontal="left" vertical="center" wrapText="1"/>
    </xf>
    <xf numFmtId="0" fontId="24" fillId="0" borderId="15"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0" fillId="0" borderId="7" xfId="0" applyBorder="1" applyAlignment="1">
      <alignment horizontal="center" vertical="center" wrapText="1"/>
    </xf>
    <xf numFmtId="0" fontId="0" fillId="0" borderId="12" xfId="0" applyBorder="1"/>
    <xf numFmtId="0" fontId="0" fillId="0" borderId="13" xfId="0" applyBorder="1"/>
    <xf numFmtId="0" fontId="0" fillId="0" borderId="6" xfId="0" applyBorder="1"/>
    <xf numFmtId="0" fontId="0" fillId="0" borderId="10" xfId="0" applyBorder="1"/>
    <xf numFmtId="0" fontId="0" fillId="0" borderId="8" xfId="0" applyBorder="1"/>
    <xf numFmtId="0" fontId="0" fillId="0" borderId="4" xfId="0" applyBorder="1"/>
    <xf numFmtId="0" fontId="26" fillId="0" borderId="12" xfId="0" applyFont="1" applyBorder="1" applyAlignment="1">
      <alignment vertical="center" wrapText="1"/>
    </xf>
    <xf numFmtId="0" fontId="25" fillId="0" borderId="15" xfId="0" applyFont="1" applyBorder="1" applyAlignment="1">
      <alignment vertical="center" wrapText="1"/>
    </xf>
    <xf numFmtId="0" fontId="25" fillId="0" borderId="13" xfId="0" applyFont="1"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6" xfId="0" applyFont="1" applyBorder="1" applyAlignment="1">
      <alignment vertical="center" wrapText="1"/>
    </xf>
    <xf numFmtId="0" fontId="2" fillId="0" borderId="10" xfId="0" applyFont="1" applyBorder="1" applyAlignment="1">
      <alignment vertical="center" wrapText="1"/>
    </xf>
    <xf numFmtId="0" fontId="2" fillId="0" borderId="8" xfId="0" applyFont="1" applyBorder="1" applyAlignment="1">
      <alignment vertical="center" wrapText="1"/>
    </xf>
    <xf numFmtId="0" fontId="2" fillId="0" borderId="4" xfId="0" applyFont="1" applyBorder="1" applyAlignment="1">
      <alignment vertical="center" wrapText="1"/>
    </xf>
    <xf numFmtId="0" fontId="0" fillId="0" borderId="6" xfId="0" applyBorder="1" applyAlignment="1">
      <alignment vertical="top" wrapText="1"/>
    </xf>
    <xf numFmtId="0" fontId="0" fillId="0" borderId="0" xfId="0" applyAlignment="1">
      <alignment vertical="top" wrapText="1"/>
    </xf>
    <xf numFmtId="0" fontId="0" fillId="0" borderId="10" xfId="0" applyBorder="1" applyAlignment="1">
      <alignment vertical="top" wrapText="1"/>
    </xf>
    <xf numFmtId="0" fontId="0" fillId="0" borderId="8" xfId="0" applyBorder="1" applyAlignment="1">
      <alignment vertical="top" wrapText="1"/>
    </xf>
    <xf numFmtId="0" fontId="0" fillId="0" borderId="14" xfId="0" applyBorder="1" applyAlignment="1">
      <alignment vertical="top" wrapText="1"/>
    </xf>
    <xf numFmtId="0" fontId="0" fillId="0" borderId="4" xfId="0" applyBorder="1" applyAlignment="1">
      <alignment vertical="top" wrapText="1"/>
    </xf>
    <xf numFmtId="0" fontId="21" fillId="0" borderId="15"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4" xfId="0" applyFont="1" applyBorder="1" applyAlignment="1">
      <alignment horizontal="center" vertical="center" wrapText="1"/>
    </xf>
    <xf numFmtId="0" fontId="0" fillId="3" borderId="5" xfId="0" applyFill="1" applyBorder="1" applyAlignment="1">
      <alignment horizontal="center" vertical="center" wrapText="1"/>
    </xf>
    <xf numFmtId="0" fontId="1" fillId="0" borderId="9" xfId="0" applyFont="1" applyBorder="1" applyAlignment="1">
      <alignment horizontal="left"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3" fillId="0" borderId="2" xfId="0" applyFont="1" applyBorder="1" applyAlignment="1">
      <alignment horizontal="left" vertical="center" wrapText="1"/>
    </xf>
    <xf numFmtId="0" fontId="0" fillId="3" borderId="13" xfId="0" applyFill="1" applyBorder="1" applyAlignment="1">
      <alignment horizontal="center" vertical="center" wrapText="1"/>
    </xf>
    <xf numFmtId="0" fontId="0" fillId="3" borderId="4" xfId="0" applyFill="1" applyBorder="1" applyAlignment="1">
      <alignment horizontal="center" vertical="center" wrapText="1"/>
    </xf>
    <xf numFmtId="0" fontId="19" fillId="6" borderId="2" xfId="0" applyFont="1" applyFill="1" applyBorder="1" applyAlignment="1">
      <alignment horizontal="center" vertical="center" wrapText="1"/>
    </xf>
    <xf numFmtId="0" fontId="19" fillId="6" borderId="7"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13" fillId="0" borderId="6" xfId="0" applyFont="1" applyBorder="1" applyAlignment="1">
      <alignment horizontal="left" vertical="center" wrapText="1"/>
    </xf>
    <xf numFmtId="0" fontId="1" fillId="0" borderId="0" xfId="0" applyFont="1" applyAlignment="1">
      <alignment horizontal="left" vertical="center" wrapText="1"/>
    </xf>
    <xf numFmtId="0" fontId="13" fillId="0" borderId="3" xfId="0" applyFont="1" applyBorder="1" applyAlignment="1">
      <alignment horizontal="left" vertical="center" wrapText="1"/>
    </xf>
    <xf numFmtId="0" fontId="0" fillId="0" borderId="11" xfId="0" applyBorder="1" applyAlignment="1">
      <alignment horizontal="center" wrapText="1"/>
    </xf>
    <xf numFmtId="0" fontId="0" fillId="0" borderId="9" xfId="0" applyBorder="1" applyAlignment="1">
      <alignment horizontal="center" wrapText="1"/>
    </xf>
    <xf numFmtId="0" fontId="0" fillId="0" borderId="5" xfId="0" applyBorder="1" applyAlignment="1">
      <alignment horizontal="center" wrapText="1"/>
    </xf>
    <xf numFmtId="0" fontId="0" fillId="0" borderId="0" xfId="0" applyAlignment="1">
      <alignment horizontal="left" vertical="center" wrapText="1"/>
    </xf>
  </cellXfs>
  <cellStyles count="1">
    <cellStyle name="Normal" xfId="0" builtinId="0"/>
  </cellStyles>
  <dxfs count="44">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9EEC38D4-27B5-4B42-9759-02B0736FCEB6}"/>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228726" y="190500"/>
          <a:ext cx="60007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203652</xdr:colOff>
      <xdr:row>0</xdr:row>
      <xdr:rowOff>0</xdr:rowOff>
    </xdr:from>
    <xdr:to>
      <xdr:col>9</xdr:col>
      <xdr:colOff>870520</xdr:colOff>
      <xdr:row>4</xdr:row>
      <xdr:rowOff>100149</xdr:rowOff>
    </xdr:to>
    <xdr:pic>
      <xdr:nvPicPr>
        <xdr:cNvPr id="3" name="Picture 2">
          <a:extLst>
            <a:ext uri="{FF2B5EF4-FFF2-40B4-BE49-F238E27FC236}">
              <a16:creationId xmlns:a16="http://schemas.microsoft.com/office/drawing/2014/main" id="{404CCF93-AF8E-4E0F-8D3C-66E154DE609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80452" y="0"/>
          <a:ext cx="1019293" cy="862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S:\Contracts\55150%20Central%20Waikato%20NOC\04%20Execution%20Phase\4.03%20Programme\2023-2024%20Renewals%20Work%20Programmes\ITP%20Unbound%20Granular%20-%20MO%20220923.xlsx" TargetMode="External"/><Relationship Id="rId1" Type="http://schemas.openxmlformats.org/officeDocument/2006/relationships/externalLinkPath" Target="file:///S:\Contracts\55150%20Central%20Waikato%20NOC\04%20Execution%20Phase\4.03%20Programme\2023-2024%20Renewals%20Work%20Programmes\ITP%20Unbound%20Granular%20-%20MO%202209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witahi"/>
      <sheetName val="Dicks Hill"/>
      <sheetName val="Palmer Mill rd"/>
      <sheetName val="OL"/>
    </sheetNames>
    <sheetDataSet>
      <sheetData sheetId="0"/>
      <sheetData sheetId="1"/>
      <sheetData sheetId="2"/>
      <sheetData sheetId="3">
        <row r="1">
          <cell r="A1" t="str">
            <v>Name</v>
          </cell>
          <cell r="B1" t="str">
            <v>Site Work Order</v>
          </cell>
          <cell r="C1" t="str">
            <v>Section Name</v>
          </cell>
          <cell r="D1" t="str">
            <v>Name</v>
          </cell>
          <cell r="E1" t="str">
            <v>RP start</v>
          </cell>
          <cell r="F1" t="str">
            <v>RP end</v>
          </cell>
          <cell r="G1" t="str">
            <v>Length</v>
          </cell>
          <cell r="H1" t="str">
            <v>Width</v>
          </cell>
          <cell r="I1" t="str">
            <v>Current Const.</v>
          </cell>
          <cell r="J1" t="str">
            <v>Current Surfacing Date</v>
          </cell>
          <cell r="K1" t="str">
            <v>Current Surfacing Type</v>
          </cell>
          <cell r="L1" t="str">
            <v>Current Surfacing</v>
          </cell>
          <cell r="M1" t="str">
            <v>Seal Layers</v>
          </cell>
          <cell r="N1" t="str">
            <v>MIS CODE</v>
          </cell>
          <cell r="O1" t="str">
            <v>AADT</v>
          </cell>
          <cell r="P1" t="str">
            <v>HCV</v>
          </cell>
          <cell r="Q1" t="str">
            <v>Lanes</v>
          </cell>
          <cell r="R1" t="str">
            <v>Lane</v>
          </cell>
          <cell r="S1" t="str">
            <v>Area</v>
          </cell>
          <cell r="T1" t="str">
            <v>Lane.km</v>
          </cell>
          <cell r="U1" t="str">
            <v>22/23</v>
          </cell>
          <cell r="V1" t="str">
            <v>Reas 22/23</v>
          </cell>
          <cell r="W1" t="str">
            <v>Calc area</v>
          </cell>
        </row>
        <row r="2">
          <cell r="A2" t="str">
            <v>Mamaku Passing Lane</v>
          </cell>
          <cell r="B2">
            <v>631451</v>
          </cell>
          <cell r="C2" t="str">
            <v>005-0008</v>
          </cell>
          <cell r="D2" t="str">
            <v>Mamaku Passing Lane</v>
          </cell>
          <cell r="E2">
            <v>10.661</v>
          </cell>
          <cell r="F2">
            <v>11.433999999999999</v>
          </cell>
          <cell r="G2">
            <v>772.99999999999966</v>
          </cell>
          <cell r="H2">
            <v>9.34</v>
          </cell>
          <cell r="J2">
            <v>41704</v>
          </cell>
          <cell r="K2" t="str">
            <v>2CHIP</v>
          </cell>
          <cell r="L2" t="str">
            <v>2_4</v>
          </cell>
          <cell r="M2">
            <v>6</v>
          </cell>
          <cell r="N2" t="str">
            <v>N</v>
          </cell>
          <cell r="O2">
            <v>6609</v>
          </cell>
          <cell r="P2">
            <v>11</v>
          </cell>
          <cell r="Q2" t="str">
            <v>All</v>
          </cell>
          <cell r="R2">
            <v>2.5</v>
          </cell>
          <cell r="S2">
            <v>7816</v>
          </cell>
          <cell r="T2">
            <v>1.932499999999999</v>
          </cell>
          <cell r="U2" t="str">
            <v>OLAYD</v>
          </cell>
          <cell r="V2" t="str">
            <v>FL</v>
          </cell>
          <cell r="W2">
            <v>7219.819999999997</v>
          </cell>
          <cell r="X2" t="str">
            <v>SH5 005-0008 10661 11996</v>
          </cell>
        </row>
        <row r="3">
          <cell r="A3" t="str">
            <v>Mamaku Passing Lane</v>
          </cell>
          <cell r="B3">
            <v>631455</v>
          </cell>
          <cell r="C3" t="str">
            <v>005-0008</v>
          </cell>
          <cell r="D3" t="str">
            <v>Mamaku Passing Lane</v>
          </cell>
          <cell r="E3">
            <v>11.433999999999999</v>
          </cell>
          <cell r="F3">
            <v>11.996</v>
          </cell>
          <cell r="G3">
            <v>562.00000000000114</v>
          </cell>
          <cell r="H3">
            <v>9.3000000000000007</v>
          </cell>
          <cell r="J3">
            <v>42094</v>
          </cell>
          <cell r="K3" t="str">
            <v>2CHIP</v>
          </cell>
          <cell r="L3" t="str">
            <v>2_4</v>
          </cell>
          <cell r="M3">
            <v>4</v>
          </cell>
          <cell r="N3" t="str">
            <v>N</v>
          </cell>
          <cell r="O3">
            <v>6609</v>
          </cell>
          <cell r="P3">
            <v>11</v>
          </cell>
          <cell r="Q3" t="str">
            <v>All</v>
          </cell>
          <cell r="R3">
            <v>2</v>
          </cell>
          <cell r="S3">
            <v>5681</v>
          </cell>
          <cell r="T3">
            <v>1.1240000000000023</v>
          </cell>
          <cell r="U3" t="str">
            <v>OLAYD</v>
          </cell>
          <cell r="V3" t="str">
            <v>FL</v>
          </cell>
          <cell r="W3">
            <v>5226.6000000000113</v>
          </cell>
        </row>
        <row r="4">
          <cell r="A4" t="str">
            <v>Iwitahi</v>
          </cell>
          <cell r="B4">
            <v>626261</v>
          </cell>
          <cell r="C4" t="str">
            <v>005-0150</v>
          </cell>
          <cell r="D4" t="str">
            <v>Iwitahi</v>
          </cell>
          <cell r="E4">
            <v>8.3740000000000006</v>
          </cell>
          <cell r="F4">
            <v>9.1440000000000001</v>
          </cell>
          <cell r="G4">
            <v>769.99999999999955</v>
          </cell>
          <cell r="H4">
            <v>8.8000000000000007</v>
          </cell>
          <cell r="J4">
            <v>42422</v>
          </cell>
          <cell r="K4" t="str">
            <v>B/S</v>
          </cell>
          <cell r="L4" t="str">
            <v>2_4</v>
          </cell>
          <cell r="M4">
            <v>5</v>
          </cell>
          <cell r="N4" t="str">
            <v>RS</v>
          </cell>
          <cell r="O4">
            <v>4358</v>
          </cell>
          <cell r="P4">
            <v>20</v>
          </cell>
          <cell r="Q4" t="str">
            <v>All</v>
          </cell>
          <cell r="R4">
            <v>2</v>
          </cell>
          <cell r="S4">
            <v>6924</v>
          </cell>
          <cell r="T4">
            <v>1.5399999999999991</v>
          </cell>
          <cell r="U4" t="str">
            <v>OLAYD</v>
          </cell>
          <cell r="V4" t="str">
            <v>FL</v>
          </cell>
          <cell r="W4">
            <v>6775.9999999999964</v>
          </cell>
          <cell r="X4" t="str">
            <v>SH5 005-0150 8374 9144</v>
          </cell>
        </row>
        <row r="5">
          <cell r="A5" t="str">
            <v>Dicks Hill</v>
          </cell>
          <cell r="B5">
            <v>655953</v>
          </cell>
          <cell r="C5" t="str">
            <v>005-0111</v>
          </cell>
          <cell r="D5" t="str">
            <v>Dicks Hill</v>
          </cell>
          <cell r="E5">
            <v>6.9960000000000004</v>
          </cell>
          <cell r="F5">
            <v>7.6710000000000003</v>
          </cell>
          <cell r="G5">
            <v>674.99999999999977</v>
          </cell>
          <cell r="H5">
            <v>8.6</v>
          </cell>
          <cell r="J5">
            <v>42423</v>
          </cell>
          <cell r="K5" t="str">
            <v>B/S</v>
          </cell>
          <cell r="L5" t="str">
            <v>2_4</v>
          </cell>
          <cell r="U5" t="str">
            <v>RHAB</v>
          </cell>
          <cell r="V5" t="str">
            <v>FL</v>
          </cell>
          <cell r="X5" t="str">
            <v>SH5 005-0111 6996 7671</v>
          </cell>
        </row>
        <row r="6">
          <cell r="A6" t="str">
            <v>Palmer Mill Rd</v>
          </cell>
          <cell r="B6">
            <v>655954</v>
          </cell>
          <cell r="C6" t="str">
            <v>005-0111</v>
          </cell>
          <cell r="D6" t="str">
            <v>Palmer Mill Rd</v>
          </cell>
          <cell r="E6">
            <v>8.1669999999999998</v>
          </cell>
          <cell r="F6">
            <v>8.77</v>
          </cell>
          <cell r="G6">
            <v>602.99999999999977</v>
          </cell>
          <cell r="H6">
            <v>8.6</v>
          </cell>
          <cell r="J6">
            <v>42424</v>
          </cell>
          <cell r="K6" t="str">
            <v>B/S</v>
          </cell>
          <cell r="L6" t="str">
            <v>2_4</v>
          </cell>
          <cell r="U6" t="str">
            <v>OLAYD</v>
          </cell>
          <cell r="V6" t="str">
            <v>CR</v>
          </cell>
          <cell r="X6" t="str">
            <v>SH5 005-0111 8167 8770</v>
          </cell>
        </row>
      </sheetData>
    </sheetDataSet>
  </externalBook>
</externalLink>
</file>

<file path=xl/persons/person.xml><?xml version="1.0" encoding="utf-8"?>
<personList xmlns="http://schemas.microsoft.com/office/spreadsheetml/2018/threadedcomments" xmlns:x="http://schemas.openxmlformats.org/spreadsheetml/2006/main">
  <person displayName="Richard Carter" id="{9DE28E28-8C58-4D23-BD7D-C455D1EADC64}" userId="S::Richard.Carter@downer.co.nz::85efffba-bdc9-49fc-920d-a8b0661627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6" dT="2022-10-16T22:38:07.81" personId="{9DE28E28-8C58-4D23-BD7D-C455D1EADC64}" id="{E6F0B121-D7F5-4FA9-A6E1-B955137D228C}" done="1">
    <text>Might pay to add a requird yes/no feild here to make it clear. Same for subsoils, dont want someone reviewing this to thik we didnt do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4B39C-03DF-47C9-99F5-3E13DA91E654}">
  <sheetPr>
    <pageSetUpPr fitToPage="1"/>
  </sheetPr>
  <dimension ref="B1:S182"/>
  <sheetViews>
    <sheetView tabSelected="1" view="pageBreakPreview" zoomScale="85" zoomScaleNormal="85" zoomScaleSheetLayoutView="85" zoomScalePageLayoutView="75" workbookViewId="0">
      <pane xSplit="2" ySplit="8" topLeftCell="C109" activePane="bottomRight" state="frozen"/>
      <selection pane="topRight" activeCell="B1" sqref="B1"/>
      <selection pane="bottomLeft" activeCell="A9" sqref="A9"/>
      <selection pane="bottomRight" activeCell="O118" sqref="O118"/>
    </sheetView>
  </sheetViews>
  <sheetFormatPr defaultRowHeight="0" customHeight="1" zeroHeight="1" x14ac:dyDescent="0.25"/>
  <cols>
    <col min="1" max="1" width="0" hidden="1" customWidth="1"/>
    <col min="2" max="2" width="9.5703125" style="2" customWidth="1"/>
    <col min="3" max="3" width="30.7109375" customWidth="1"/>
    <col min="4" max="4" width="14.28515625" customWidth="1"/>
    <col min="5" max="5" width="16.140625" customWidth="1"/>
    <col min="6" max="6" width="18.5703125" style="1" customWidth="1"/>
    <col min="7" max="7" width="23.28515625" style="1" customWidth="1"/>
    <col min="8" max="8" width="43" style="1" customWidth="1"/>
    <col min="9" max="9" width="12" customWidth="1"/>
    <col min="10" max="10" width="15.5703125" hidden="1" customWidth="1"/>
    <col min="11" max="11" width="10.5703125" customWidth="1"/>
    <col min="12" max="12" width="25" customWidth="1"/>
    <col min="13" max="13" width="17.28515625" customWidth="1"/>
    <col min="14" max="14" width="17.28515625" hidden="1" customWidth="1"/>
    <col min="15" max="15" width="22" customWidth="1"/>
    <col min="16" max="256" width="9.140625" customWidth="1"/>
    <col min="257" max="257" width="9.5703125" customWidth="1"/>
    <col min="258" max="259" width="17" customWidth="1"/>
  </cols>
  <sheetData>
    <row r="1" spans="2:15" ht="33" customHeight="1" x14ac:dyDescent="0.25">
      <c r="B1" s="261"/>
      <c r="C1" s="262"/>
      <c r="D1" s="267" t="s">
        <v>377</v>
      </c>
      <c r="E1" s="268"/>
      <c r="F1" s="268"/>
      <c r="G1" s="268"/>
      <c r="H1" s="269"/>
      <c r="I1" s="270"/>
      <c r="J1" s="271"/>
      <c r="K1" s="106" t="s">
        <v>376</v>
      </c>
      <c r="L1" s="257" t="s">
        <v>375</v>
      </c>
      <c r="M1" s="257"/>
      <c r="N1" s="105"/>
      <c r="O1" s="104"/>
    </row>
    <row r="2" spans="2:15" ht="33" customHeight="1" x14ac:dyDescent="0.25">
      <c r="B2" s="263"/>
      <c r="C2" s="264"/>
      <c r="D2" s="101" t="s">
        <v>374</v>
      </c>
      <c r="E2" s="256" t="s">
        <v>373</v>
      </c>
      <c r="F2" s="256"/>
      <c r="G2" s="256"/>
      <c r="H2" s="100"/>
      <c r="I2" s="272"/>
      <c r="J2" s="273"/>
      <c r="K2" s="99" t="s">
        <v>372</v>
      </c>
      <c r="L2" s="103">
        <v>0.02</v>
      </c>
      <c r="M2" s="97" t="s">
        <v>371</v>
      </c>
      <c r="N2" s="97"/>
      <c r="O2" s="102">
        <v>7</v>
      </c>
    </row>
    <row r="3" spans="2:15" ht="18" customHeight="1" x14ac:dyDescent="0.25">
      <c r="B3" s="263"/>
      <c r="C3" s="264"/>
      <c r="D3" s="101" t="s">
        <v>370</v>
      </c>
      <c r="E3" s="256" t="str">
        <f>VLOOKUP(E2,[1]OL!A1:X7,24,FALSE)</f>
        <v>SH5 005-0008 10661 11996</v>
      </c>
      <c r="F3" s="256"/>
      <c r="G3" s="256"/>
      <c r="H3" s="100"/>
      <c r="I3" s="272"/>
      <c r="J3" s="273"/>
      <c r="K3" s="99" t="s">
        <v>369</v>
      </c>
      <c r="L3" s="98" t="s">
        <v>368</v>
      </c>
      <c r="M3" s="97" t="s">
        <v>367</v>
      </c>
      <c r="N3" s="97"/>
      <c r="O3" s="96">
        <v>44876</v>
      </c>
    </row>
    <row r="4" spans="2:15" ht="18" customHeight="1" x14ac:dyDescent="0.25">
      <c r="B4" s="263"/>
      <c r="C4" s="264"/>
      <c r="D4" s="276"/>
      <c r="E4" s="277"/>
      <c r="F4" s="277"/>
      <c r="G4" s="277"/>
      <c r="H4" s="278"/>
      <c r="I4" s="272"/>
      <c r="J4" s="273"/>
      <c r="K4" s="99" t="s">
        <v>366</v>
      </c>
      <c r="L4" s="98" t="s">
        <v>365</v>
      </c>
      <c r="M4" s="97" t="s">
        <v>364</v>
      </c>
      <c r="N4" s="97"/>
      <c r="O4" s="96">
        <v>44876</v>
      </c>
    </row>
    <row r="5" spans="2:15" ht="9" customHeight="1" thickBot="1" x14ac:dyDescent="0.3">
      <c r="B5" s="265"/>
      <c r="C5" s="266"/>
      <c r="D5" s="279"/>
      <c r="E5" s="280"/>
      <c r="F5" s="280"/>
      <c r="G5" s="280"/>
      <c r="H5" s="281"/>
      <c r="I5" s="274"/>
      <c r="J5" s="275"/>
      <c r="K5" s="95"/>
      <c r="L5" s="94"/>
      <c r="M5" s="94"/>
      <c r="N5" s="94"/>
      <c r="O5" s="93"/>
    </row>
    <row r="6" spans="2:15" ht="31.5" customHeight="1" x14ac:dyDescent="0.25">
      <c r="B6" s="247" t="s">
        <v>363</v>
      </c>
      <c r="C6" s="247" t="s">
        <v>362</v>
      </c>
      <c r="D6" s="250"/>
      <c r="E6" s="253" t="s">
        <v>361</v>
      </c>
      <c r="F6" s="253" t="s">
        <v>360</v>
      </c>
      <c r="G6" s="253" t="s">
        <v>359</v>
      </c>
      <c r="H6" s="253" t="s">
        <v>358</v>
      </c>
      <c r="I6" s="247" t="s">
        <v>357</v>
      </c>
      <c r="J6" s="282"/>
      <c r="K6" s="282"/>
      <c r="L6" s="250"/>
      <c r="M6" s="92" t="s">
        <v>356</v>
      </c>
      <c r="N6" s="107" t="s">
        <v>355</v>
      </c>
      <c r="O6" s="253" t="s">
        <v>354</v>
      </c>
    </row>
    <row r="7" spans="2:15" ht="19.5" customHeight="1" thickBot="1" x14ac:dyDescent="0.3">
      <c r="B7" s="248"/>
      <c r="C7" s="248"/>
      <c r="D7" s="251"/>
      <c r="E7" s="254"/>
      <c r="F7" s="254"/>
      <c r="G7" s="254"/>
      <c r="H7" s="254"/>
      <c r="I7" s="283" t="s">
        <v>353</v>
      </c>
      <c r="J7" s="284"/>
      <c r="K7" s="284"/>
      <c r="L7" s="285"/>
      <c r="M7" s="108" t="s">
        <v>352</v>
      </c>
      <c r="N7" s="108"/>
      <c r="O7" s="254"/>
    </row>
    <row r="8" spans="2:15" ht="24.75" customHeight="1" thickBot="1" x14ac:dyDescent="0.3">
      <c r="B8" s="249"/>
      <c r="C8" s="249"/>
      <c r="D8" s="252"/>
      <c r="E8" s="255"/>
      <c r="F8" s="255"/>
      <c r="G8" s="255"/>
      <c r="H8" s="255"/>
      <c r="I8" s="91" t="s">
        <v>351</v>
      </c>
      <c r="J8" s="90" t="s">
        <v>350</v>
      </c>
      <c r="K8" s="258" t="s">
        <v>349</v>
      </c>
      <c r="L8" s="259"/>
      <c r="M8" s="109"/>
      <c r="N8" s="109"/>
      <c r="O8" s="34" t="s">
        <v>348</v>
      </c>
    </row>
    <row r="9" spans="2:15" s="23" customFormat="1" ht="18" customHeight="1" thickBot="1" x14ac:dyDescent="0.3">
      <c r="B9" s="24">
        <v>1</v>
      </c>
      <c r="C9" s="126" t="s">
        <v>347</v>
      </c>
      <c r="D9" s="127"/>
      <c r="E9" s="127"/>
      <c r="F9" s="127"/>
      <c r="G9" s="127"/>
      <c r="H9" s="127"/>
      <c r="I9" s="127"/>
      <c r="J9" s="127"/>
      <c r="K9" s="127"/>
      <c r="L9" s="127"/>
      <c r="M9" s="127"/>
      <c r="N9" s="127"/>
      <c r="O9" s="128"/>
    </row>
    <row r="10" spans="2:15" ht="75.75" thickBot="1" x14ac:dyDescent="0.3">
      <c r="B10" s="12">
        <f>B9+0.1</f>
        <v>1.1000000000000001</v>
      </c>
      <c r="C10" s="112" t="s">
        <v>346</v>
      </c>
      <c r="D10" s="119"/>
      <c r="E10" s="10" t="s">
        <v>13</v>
      </c>
      <c r="F10" s="15" t="s">
        <v>345</v>
      </c>
      <c r="G10" s="11" t="s">
        <v>272</v>
      </c>
      <c r="H10" s="15" t="s">
        <v>344</v>
      </c>
      <c r="I10" s="21" t="s">
        <v>9</v>
      </c>
      <c r="J10" s="46"/>
      <c r="K10" s="260"/>
      <c r="L10" s="115"/>
      <c r="M10" s="15" t="s">
        <v>340</v>
      </c>
      <c r="N10" s="73"/>
      <c r="O10" s="73"/>
    </row>
    <row r="11" spans="2:15" ht="75" customHeight="1" thickBot="1" x14ac:dyDescent="0.3">
      <c r="B11" s="12">
        <f>B10+0.1</f>
        <v>1.2000000000000002</v>
      </c>
      <c r="C11" s="112" t="s">
        <v>307</v>
      </c>
      <c r="D11" s="119"/>
      <c r="E11" s="10" t="s">
        <v>13</v>
      </c>
      <c r="F11" s="15" t="s">
        <v>12</v>
      </c>
      <c r="G11" s="11" t="s">
        <v>343</v>
      </c>
      <c r="H11" s="15" t="s">
        <v>342</v>
      </c>
      <c r="I11" s="63" t="s">
        <v>18</v>
      </c>
      <c r="J11" s="46"/>
      <c r="K11" s="147" t="s">
        <v>341</v>
      </c>
      <c r="L11" s="148"/>
      <c r="M11" s="15" t="s">
        <v>340</v>
      </c>
      <c r="N11" s="73"/>
      <c r="O11" s="86" t="s">
        <v>339</v>
      </c>
    </row>
    <row r="12" spans="2:15" ht="75" customHeight="1" thickBot="1" x14ac:dyDescent="0.3">
      <c r="B12" s="12">
        <f>B11+0.1</f>
        <v>1.3000000000000003</v>
      </c>
      <c r="C12" s="189" t="s">
        <v>338</v>
      </c>
      <c r="D12" s="190"/>
      <c r="E12" s="11" t="s">
        <v>291</v>
      </c>
      <c r="F12" s="44"/>
      <c r="G12" s="44" t="s">
        <v>272</v>
      </c>
      <c r="H12" s="44" t="s">
        <v>337</v>
      </c>
      <c r="I12" s="85" t="s">
        <v>18</v>
      </c>
      <c r="J12" s="36"/>
      <c r="K12" s="147" t="s">
        <v>336</v>
      </c>
      <c r="L12" s="148"/>
      <c r="M12" s="44" t="s">
        <v>43</v>
      </c>
      <c r="N12" s="44"/>
      <c r="O12" s="89" t="s">
        <v>335</v>
      </c>
    </row>
    <row r="13" spans="2:15" ht="41.25" customHeight="1" thickBot="1" x14ac:dyDescent="0.3">
      <c r="B13" s="199">
        <f>B12+0.1</f>
        <v>1.4000000000000004</v>
      </c>
      <c r="C13" s="141" t="s">
        <v>282</v>
      </c>
      <c r="D13" s="199" t="s">
        <v>334</v>
      </c>
      <c r="E13" s="107" t="s">
        <v>34</v>
      </c>
      <c r="F13" s="107" t="s">
        <v>333</v>
      </c>
      <c r="G13" s="107" t="s">
        <v>272</v>
      </c>
      <c r="H13" s="107" t="s">
        <v>332</v>
      </c>
      <c r="I13" s="199" t="s">
        <v>18</v>
      </c>
      <c r="J13" s="107"/>
      <c r="K13" s="149" t="s">
        <v>331</v>
      </c>
      <c r="L13" s="150"/>
      <c r="M13" s="160" t="s">
        <v>330</v>
      </c>
      <c r="N13" s="107"/>
      <c r="O13" s="88" t="s">
        <v>329</v>
      </c>
    </row>
    <row r="14" spans="2:15" ht="41.25" customHeight="1" thickBot="1" x14ac:dyDescent="0.3">
      <c r="B14" s="200">
        <f>B13+0.1</f>
        <v>1.5000000000000004</v>
      </c>
      <c r="C14" s="143"/>
      <c r="D14" s="200"/>
      <c r="E14" s="109"/>
      <c r="F14" s="109"/>
      <c r="G14" s="109"/>
      <c r="H14" s="109"/>
      <c r="I14" s="200"/>
      <c r="J14" s="109"/>
      <c r="K14" s="153"/>
      <c r="L14" s="154"/>
      <c r="M14" s="162"/>
      <c r="N14" s="109"/>
      <c r="O14" s="87" t="s">
        <v>328</v>
      </c>
    </row>
    <row r="15" spans="2:15" ht="76.5" customHeight="1" thickBot="1" x14ac:dyDescent="0.3">
      <c r="B15" s="12">
        <f>B13+0.1</f>
        <v>1.5000000000000004</v>
      </c>
      <c r="C15" s="112" t="s">
        <v>327</v>
      </c>
      <c r="D15" s="119"/>
      <c r="E15" s="10" t="s">
        <v>13</v>
      </c>
      <c r="F15" s="15" t="s">
        <v>326</v>
      </c>
      <c r="G15" s="11" t="s">
        <v>272</v>
      </c>
      <c r="H15" s="15" t="s">
        <v>325</v>
      </c>
      <c r="I15" s="63" t="s">
        <v>18</v>
      </c>
      <c r="J15" s="46"/>
      <c r="K15" s="147" t="s">
        <v>324</v>
      </c>
      <c r="L15" s="148"/>
      <c r="M15" s="15" t="s">
        <v>323</v>
      </c>
      <c r="N15" s="73"/>
      <c r="O15" s="86" t="s">
        <v>322</v>
      </c>
    </row>
    <row r="16" spans="2:15" ht="74.25" customHeight="1" thickBot="1" x14ac:dyDescent="0.3">
      <c r="B16" s="12">
        <f t="shared" ref="B16:B24" si="0">B15+0.1</f>
        <v>1.6000000000000005</v>
      </c>
      <c r="C16" s="112" t="s">
        <v>321</v>
      </c>
      <c r="D16" s="119"/>
      <c r="E16" s="10" t="s">
        <v>13</v>
      </c>
      <c r="F16" s="15" t="s">
        <v>320</v>
      </c>
      <c r="G16" s="11" t="s">
        <v>272</v>
      </c>
      <c r="H16" s="15" t="s">
        <v>319</v>
      </c>
      <c r="I16" s="63" t="s">
        <v>18</v>
      </c>
      <c r="J16" s="46"/>
      <c r="K16" s="147" t="s">
        <v>318</v>
      </c>
      <c r="L16" s="148"/>
      <c r="M16" s="15" t="s">
        <v>317</v>
      </c>
      <c r="N16" s="73"/>
      <c r="O16" s="73"/>
    </row>
    <row r="17" spans="2:15" ht="74.25" customHeight="1" thickBot="1" x14ac:dyDescent="0.3">
      <c r="B17" s="12">
        <f t="shared" si="0"/>
        <v>1.7000000000000006</v>
      </c>
      <c r="C17" s="112" t="s">
        <v>316</v>
      </c>
      <c r="D17" s="119"/>
      <c r="E17" s="10" t="s">
        <v>13</v>
      </c>
      <c r="F17" s="11" t="s">
        <v>315</v>
      </c>
      <c r="G17" s="11" t="s">
        <v>272</v>
      </c>
      <c r="H17" s="15" t="s">
        <v>314</v>
      </c>
      <c r="I17" s="63" t="s">
        <v>18</v>
      </c>
      <c r="J17" s="46"/>
      <c r="K17" s="147" t="s">
        <v>313</v>
      </c>
      <c r="L17" s="148"/>
      <c r="M17" s="15" t="s">
        <v>312</v>
      </c>
      <c r="N17" s="73"/>
      <c r="O17" s="73"/>
    </row>
    <row r="18" spans="2:15" ht="19.5" customHeight="1" thickBot="1" x14ac:dyDescent="0.3">
      <c r="B18" s="199">
        <f t="shared" si="0"/>
        <v>1.8000000000000007</v>
      </c>
      <c r="C18" s="189" t="s">
        <v>311</v>
      </c>
      <c r="D18" s="190"/>
      <c r="E18" s="107"/>
      <c r="F18" s="107" t="s">
        <v>310</v>
      </c>
      <c r="G18" s="107" t="s">
        <v>272</v>
      </c>
      <c r="H18" s="11" t="s">
        <v>309</v>
      </c>
      <c r="I18" s="141" t="s">
        <v>18</v>
      </c>
      <c r="J18" s="144"/>
      <c r="K18" s="149"/>
      <c r="L18" s="150"/>
      <c r="M18" s="160" t="s">
        <v>43</v>
      </c>
      <c r="N18" s="107"/>
      <c r="O18" s="107"/>
    </row>
    <row r="19" spans="2:15" ht="18.75" customHeight="1" thickBot="1" x14ac:dyDescent="0.3">
      <c r="B19" s="116">
        <f t="shared" si="0"/>
        <v>1.9000000000000008</v>
      </c>
      <c r="C19" s="201"/>
      <c r="D19" s="202"/>
      <c r="E19" s="108"/>
      <c r="F19" s="108"/>
      <c r="G19" s="108"/>
      <c r="H19" s="11" t="s">
        <v>308</v>
      </c>
      <c r="I19" s="142"/>
      <c r="J19" s="145"/>
      <c r="K19" s="151"/>
      <c r="L19" s="152"/>
      <c r="M19" s="161"/>
      <c r="N19" s="108"/>
      <c r="O19" s="108"/>
    </row>
    <row r="20" spans="2:15" ht="18.75" customHeight="1" thickBot="1" x14ac:dyDescent="0.3">
      <c r="B20" s="116">
        <f t="shared" si="0"/>
        <v>2.0000000000000009</v>
      </c>
      <c r="C20" s="201"/>
      <c r="D20" s="202"/>
      <c r="E20" s="108"/>
      <c r="F20" s="108"/>
      <c r="G20" s="108"/>
      <c r="H20" s="11" t="s">
        <v>307</v>
      </c>
      <c r="I20" s="142"/>
      <c r="J20" s="145"/>
      <c r="K20" s="151"/>
      <c r="L20" s="152"/>
      <c r="M20" s="161"/>
      <c r="N20" s="108"/>
      <c r="O20" s="108"/>
    </row>
    <row r="21" spans="2:15" ht="30.75" customHeight="1" thickBot="1" x14ac:dyDescent="0.3">
      <c r="B21" s="116">
        <f t="shared" si="0"/>
        <v>2.100000000000001</v>
      </c>
      <c r="C21" s="201"/>
      <c r="D21" s="202"/>
      <c r="E21" s="108"/>
      <c r="F21" s="108"/>
      <c r="G21" s="108"/>
      <c r="H21" s="11" t="s">
        <v>306</v>
      </c>
      <c r="I21" s="142"/>
      <c r="J21" s="145"/>
      <c r="K21" s="151"/>
      <c r="L21" s="152"/>
      <c r="M21" s="161"/>
      <c r="N21" s="108"/>
      <c r="O21" s="108"/>
    </row>
    <row r="22" spans="2:15" ht="18.75" customHeight="1" thickBot="1" x14ac:dyDescent="0.3">
      <c r="B22" s="116">
        <f t="shared" si="0"/>
        <v>2.2000000000000011</v>
      </c>
      <c r="C22" s="201"/>
      <c r="D22" s="202"/>
      <c r="E22" s="108"/>
      <c r="F22" s="108"/>
      <c r="G22" s="108"/>
      <c r="H22" s="11" t="s">
        <v>305</v>
      </c>
      <c r="I22" s="142"/>
      <c r="J22" s="145"/>
      <c r="K22" s="151"/>
      <c r="L22" s="152"/>
      <c r="M22" s="161"/>
      <c r="N22" s="108"/>
      <c r="O22" s="108"/>
    </row>
    <row r="23" spans="2:15" ht="18.75" customHeight="1" thickBot="1" x14ac:dyDescent="0.3">
      <c r="B23" s="116">
        <f t="shared" si="0"/>
        <v>2.3000000000000012</v>
      </c>
      <c r="C23" s="201"/>
      <c r="D23" s="202"/>
      <c r="E23" s="108"/>
      <c r="F23" s="108"/>
      <c r="G23" s="108"/>
      <c r="H23" s="11" t="s">
        <v>304</v>
      </c>
      <c r="I23" s="142"/>
      <c r="J23" s="145"/>
      <c r="K23" s="151"/>
      <c r="L23" s="152"/>
      <c r="M23" s="161"/>
      <c r="N23" s="108"/>
      <c r="O23" s="108"/>
    </row>
    <row r="24" spans="2:15" ht="18.75" customHeight="1" thickBot="1" x14ac:dyDescent="0.3">
      <c r="B24" s="200">
        <f t="shared" si="0"/>
        <v>2.4000000000000012</v>
      </c>
      <c r="C24" s="191"/>
      <c r="D24" s="192"/>
      <c r="E24" s="109"/>
      <c r="F24" s="109"/>
      <c r="G24" s="109"/>
      <c r="H24" s="11" t="s">
        <v>303</v>
      </c>
      <c r="I24" s="143"/>
      <c r="J24" s="146"/>
      <c r="K24" s="153"/>
      <c r="L24" s="154"/>
      <c r="M24" s="162"/>
      <c r="N24" s="109"/>
      <c r="O24" s="109"/>
    </row>
    <row r="25" spans="2:15" s="23" customFormat="1" ht="18" customHeight="1" thickBot="1" x14ac:dyDescent="0.3">
      <c r="B25" s="24">
        <f>$B$9+1</f>
        <v>2</v>
      </c>
      <c r="C25" s="126" t="s">
        <v>302</v>
      </c>
      <c r="D25" s="127"/>
      <c r="E25" s="127"/>
      <c r="F25" s="127"/>
      <c r="G25" s="127"/>
      <c r="H25" s="127"/>
      <c r="I25" s="127"/>
      <c r="J25" s="127"/>
      <c r="K25" s="127"/>
      <c r="L25" s="127"/>
      <c r="M25" s="127"/>
      <c r="N25" s="127"/>
      <c r="O25" s="128"/>
    </row>
    <row r="26" spans="2:15" ht="45" customHeight="1" thickBot="1" x14ac:dyDescent="0.3">
      <c r="B26" s="12">
        <f>$B$25+0.1</f>
        <v>2.1</v>
      </c>
      <c r="C26" s="112" t="s">
        <v>301</v>
      </c>
      <c r="D26" s="119"/>
      <c r="E26" s="10" t="s">
        <v>92</v>
      </c>
      <c r="F26" s="44" t="s">
        <v>91</v>
      </c>
      <c r="G26" s="44" t="s">
        <v>90</v>
      </c>
      <c r="H26" s="44" t="s">
        <v>300</v>
      </c>
      <c r="I26" s="36" t="s">
        <v>9</v>
      </c>
      <c r="K26" s="114" t="s">
        <v>299</v>
      </c>
      <c r="L26" s="115"/>
      <c r="M26" s="44" t="s">
        <v>88</v>
      </c>
      <c r="N26" s="43"/>
      <c r="O26" s="43"/>
    </row>
    <row r="27" spans="2:15" ht="90.75" customHeight="1" thickBot="1" x14ac:dyDescent="0.3">
      <c r="B27" s="12">
        <f t="shared" ref="B27:B32" si="1">$B26+0.1</f>
        <v>2.2000000000000002</v>
      </c>
      <c r="C27" s="201" t="s">
        <v>298</v>
      </c>
      <c r="D27" s="202"/>
      <c r="E27" s="39" t="s">
        <v>297</v>
      </c>
      <c r="F27" s="39" t="s">
        <v>296</v>
      </c>
      <c r="G27" s="39" t="s">
        <v>272</v>
      </c>
      <c r="H27" s="39" t="s">
        <v>295</v>
      </c>
      <c r="I27" s="40" t="s">
        <v>18</v>
      </c>
      <c r="J27" s="35"/>
      <c r="K27" s="147" t="s">
        <v>294</v>
      </c>
      <c r="L27" s="148"/>
      <c r="M27" s="39" t="s">
        <v>293</v>
      </c>
      <c r="N27" s="39"/>
      <c r="O27" s="35"/>
    </row>
    <row r="28" spans="2:15" ht="67.5" customHeight="1" thickBot="1" x14ac:dyDescent="0.3">
      <c r="B28" s="12">
        <f t="shared" si="1"/>
        <v>2.3000000000000003</v>
      </c>
      <c r="C28" s="189" t="s">
        <v>292</v>
      </c>
      <c r="D28" s="190"/>
      <c r="E28" s="44" t="s">
        <v>291</v>
      </c>
      <c r="F28" s="44" t="s">
        <v>285</v>
      </c>
      <c r="G28" s="44" t="s">
        <v>272</v>
      </c>
      <c r="H28" s="44" t="s">
        <v>290</v>
      </c>
      <c r="I28" s="85" t="s">
        <v>18</v>
      </c>
      <c r="J28" s="36"/>
      <c r="K28" s="147" t="s">
        <v>289</v>
      </c>
      <c r="L28" s="148"/>
      <c r="M28" s="44" t="s">
        <v>288</v>
      </c>
      <c r="N28" s="44"/>
      <c r="O28" s="36"/>
    </row>
    <row r="29" spans="2:15" ht="47.25" customHeight="1" thickBot="1" x14ac:dyDescent="0.3">
      <c r="B29" s="12">
        <f t="shared" si="1"/>
        <v>2.4000000000000004</v>
      </c>
      <c r="C29" s="112" t="s">
        <v>287</v>
      </c>
      <c r="D29" s="119"/>
      <c r="E29" s="39" t="s">
        <v>286</v>
      </c>
      <c r="F29" s="39" t="s">
        <v>285</v>
      </c>
      <c r="G29" s="39" t="s">
        <v>272</v>
      </c>
      <c r="H29" s="39" t="s">
        <v>284</v>
      </c>
      <c r="I29" s="40" t="s">
        <v>18</v>
      </c>
      <c r="J29" s="35"/>
      <c r="K29" s="147" t="s">
        <v>283</v>
      </c>
      <c r="L29" s="148"/>
      <c r="M29" s="44" t="s">
        <v>49</v>
      </c>
      <c r="N29" s="44"/>
      <c r="O29" s="56"/>
    </row>
    <row r="30" spans="2:15" ht="48.6" customHeight="1" thickBot="1" x14ac:dyDescent="0.3">
      <c r="B30" s="12">
        <f t="shared" si="1"/>
        <v>2.5000000000000004</v>
      </c>
      <c r="C30" s="60" t="s">
        <v>282</v>
      </c>
      <c r="D30" s="13" t="s">
        <v>281</v>
      </c>
      <c r="E30" s="15" t="s">
        <v>34</v>
      </c>
      <c r="F30" s="15" t="s">
        <v>280</v>
      </c>
      <c r="G30" s="15" t="s">
        <v>279</v>
      </c>
      <c r="H30" s="15" t="s">
        <v>278</v>
      </c>
      <c r="I30" s="63" t="s">
        <v>18</v>
      </c>
      <c r="J30" s="21"/>
      <c r="K30" s="147" t="s">
        <v>277</v>
      </c>
      <c r="L30" s="148"/>
      <c r="M30" s="15" t="s">
        <v>276</v>
      </c>
      <c r="N30" s="15"/>
      <c r="O30" s="84" t="s">
        <v>275</v>
      </c>
    </row>
    <row r="31" spans="2:15" ht="39.75" customHeight="1" thickBot="1" x14ac:dyDescent="0.3">
      <c r="B31" s="199">
        <f t="shared" si="1"/>
        <v>2.6000000000000005</v>
      </c>
      <c r="C31" s="189" t="s">
        <v>274</v>
      </c>
      <c r="D31" s="190"/>
      <c r="E31" s="107" t="s">
        <v>34</v>
      </c>
      <c r="F31" s="107" t="s">
        <v>273</v>
      </c>
      <c r="G31" s="107" t="s">
        <v>272</v>
      </c>
      <c r="H31" s="107" t="s">
        <v>271</v>
      </c>
      <c r="I31" s="288" t="s">
        <v>18</v>
      </c>
      <c r="J31" s="107"/>
      <c r="K31" s="147" t="s">
        <v>270</v>
      </c>
      <c r="L31" s="148"/>
      <c r="M31" s="178" t="s">
        <v>269</v>
      </c>
      <c r="N31" s="107"/>
      <c r="O31" s="291" t="s">
        <v>203</v>
      </c>
    </row>
    <row r="32" spans="2:15" ht="51" customHeight="1" thickBot="1" x14ac:dyDescent="0.3">
      <c r="B32" s="200">
        <f t="shared" si="1"/>
        <v>2.7000000000000006</v>
      </c>
      <c r="C32" s="191"/>
      <c r="D32" s="192"/>
      <c r="E32" s="109"/>
      <c r="F32" s="109"/>
      <c r="G32" s="109"/>
      <c r="H32" s="109"/>
      <c r="I32" s="289"/>
      <c r="J32" s="109"/>
      <c r="K32" s="147" t="s">
        <v>268</v>
      </c>
      <c r="L32" s="148"/>
      <c r="M32" s="131"/>
      <c r="N32" s="109"/>
      <c r="O32" s="292"/>
    </row>
    <row r="33" spans="2:15" s="23" customFormat="1" ht="18" customHeight="1" thickBot="1" x14ac:dyDescent="0.3">
      <c r="B33" s="24">
        <f>$B$25+1</f>
        <v>3</v>
      </c>
      <c r="C33" s="126" t="s">
        <v>267</v>
      </c>
      <c r="D33" s="127"/>
      <c r="E33" s="127"/>
      <c r="F33" s="127"/>
      <c r="G33" s="127"/>
      <c r="H33" s="127"/>
      <c r="I33" s="127"/>
      <c r="J33" s="127"/>
      <c r="K33" s="127"/>
      <c r="L33" s="127"/>
      <c r="M33" s="127"/>
      <c r="N33" s="127"/>
      <c r="O33" s="128"/>
    </row>
    <row r="34" spans="2:15" ht="60.75" thickBot="1" x14ac:dyDescent="0.3">
      <c r="B34" s="12">
        <f>$B33+0.1</f>
        <v>3.1</v>
      </c>
      <c r="C34" s="112" t="s">
        <v>266</v>
      </c>
      <c r="D34" s="119"/>
      <c r="E34" s="73" t="s">
        <v>34</v>
      </c>
      <c r="F34" s="15" t="s">
        <v>265</v>
      </c>
      <c r="G34" s="15"/>
      <c r="H34" s="15" t="s">
        <v>264</v>
      </c>
      <c r="I34" s="21" t="s">
        <v>9</v>
      </c>
      <c r="J34" s="73"/>
      <c r="K34" s="114"/>
      <c r="L34" s="115"/>
      <c r="M34" s="11" t="s">
        <v>49</v>
      </c>
      <c r="N34" s="45"/>
      <c r="O34" s="83" t="s">
        <v>203</v>
      </c>
    </row>
    <row r="35" spans="2:15" ht="47.25" customHeight="1" thickBot="1" x14ac:dyDescent="0.3">
      <c r="B35" s="12">
        <f>$B34+0.1</f>
        <v>3.2</v>
      </c>
      <c r="C35" s="112" t="s">
        <v>263</v>
      </c>
      <c r="D35" s="119"/>
      <c r="E35" s="73" t="s">
        <v>34</v>
      </c>
      <c r="F35" s="15" t="s">
        <v>262</v>
      </c>
      <c r="G35" s="11" t="s">
        <v>261</v>
      </c>
      <c r="H35" s="21" t="s">
        <v>260</v>
      </c>
      <c r="I35" s="21" t="s">
        <v>9</v>
      </c>
      <c r="J35" s="73"/>
      <c r="K35" s="114" t="s">
        <v>259</v>
      </c>
      <c r="L35" s="115"/>
      <c r="M35" s="10" t="s">
        <v>258</v>
      </c>
      <c r="N35" s="45"/>
      <c r="O35" s="45"/>
    </row>
    <row r="36" spans="2:15" ht="18" customHeight="1" thickBot="1" x14ac:dyDescent="0.3">
      <c r="B36" s="24">
        <f>$B$33+1</f>
        <v>4</v>
      </c>
      <c r="C36" s="296" t="s">
        <v>257</v>
      </c>
      <c r="D36" s="297"/>
      <c r="E36" s="297"/>
      <c r="F36" s="297"/>
      <c r="G36" s="297"/>
      <c r="H36" s="297"/>
      <c r="I36" s="297"/>
      <c r="J36" s="297"/>
      <c r="K36" s="297"/>
      <c r="L36" s="297"/>
      <c r="M36" s="297"/>
      <c r="N36" s="297"/>
      <c r="O36" s="298"/>
    </row>
    <row r="37" spans="2:15" ht="27.75" customHeight="1" thickBot="1" x14ac:dyDescent="0.3">
      <c r="B37" s="12">
        <f>$B36+0.1</f>
        <v>4.0999999999999996</v>
      </c>
      <c r="C37" s="112" t="s">
        <v>256</v>
      </c>
      <c r="D37" s="119"/>
      <c r="E37" s="21" t="s">
        <v>92</v>
      </c>
      <c r="F37" s="73" t="s">
        <v>255</v>
      </c>
      <c r="G37" s="73" t="s">
        <v>250</v>
      </c>
      <c r="H37" s="73" t="s">
        <v>254</v>
      </c>
      <c r="I37" s="78" t="s">
        <v>18</v>
      </c>
      <c r="J37" s="73"/>
      <c r="K37" s="114" t="s">
        <v>237</v>
      </c>
      <c r="L37" s="115"/>
      <c r="M37" s="15" t="s">
        <v>49</v>
      </c>
      <c r="N37" s="82"/>
      <c r="O37" s="10" t="s">
        <v>253</v>
      </c>
    </row>
    <row r="38" spans="2:15" ht="33.75" customHeight="1" thickBot="1" x14ac:dyDescent="0.3">
      <c r="B38" s="12">
        <f>$B37+0.1</f>
        <v>4.1999999999999993</v>
      </c>
      <c r="C38" s="112" t="s">
        <v>252</v>
      </c>
      <c r="D38" s="113"/>
      <c r="E38" s="56" t="s">
        <v>247</v>
      </c>
      <c r="F38" s="10" t="s">
        <v>251</v>
      </c>
      <c r="G38" s="81" t="s">
        <v>250</v>
      </c>
      <c r="H38" s="10" t="s">
        <v>249</v>
      </c>
      <c r="I38" s="56" t="s">
        <v>9</v>
      </c>
      <c r="J38" s="10"/>
      <c r="K38" s="114"/>
      <c r="L38" s="115"/>
      <c r="M38" s="15" t="s">
        <v>49</v>
      </c>
      <c r="N38" s="80"/>
      <c r="O38" s="10" t="s">
        <v>215</v>
      </c>
    </row>
    <row r="39" spans="2:15" ht="27.75" customHeight="1" thickBot="1" x14ac:dyDescent="0.3">
      <c r="B39" s="12">
        <f>$B38+0.1</f>
        <v>4.2999999999999989</v>
      </c>
      <c r="C39" s="112" t="s">
        <v>248</v>
      </c>
      <c r="D39" s="113"/>
      <c r="E39" s="56" t="s">
        <v>247</v>
      </c>
      <c r="F39" s="10" t="s">
        <v>246</v>
      </c>
      <c r="G39" s="81" t="s">
        <v>245</v>
      </c>
      <c r="H39" s="10" t="s">
        <v>244</v>
      </c>
      <c r="I39" s="56" t="s">
        <v>9</v>
      </c>
      <c r="J39" s="10"/>
      <c r="K39" s="114"/>
      <c r="L39" s="115"/>
      <c r="M39" s="15" t="s">
        <v>49</v>
      </c>
      <c r="N39" s="80"/>
      <c r="O39" s="10" t="s">
        <v>215</v>
      </c>
    </row>
    <row r="40" spans="2:15" ht="18.75" customHeight="1" thickBot="1" x14ac:dyDescent="0.3">
      <c r="B40" s="24">
        <f>$B$36+1</f>
        <v>5</v>
      </c>
      <c r="C40" s="293" t="s">
        <v>243</v>
      </c>
      <c r="D40" s="294"/>
      <c r="E40" s="294"/>
      <c r="F40" s="294"/>
      <c r="G40" s="294"/>
      <c r="H40" s="294"/>
      <c r="I40" s="294"/>
      <c r="J40" s="294"/>
      <c r="K40" s="294"/>
      <c r="L40" s="294"/>
      <c r="M40" s="294"/>
      <c r="N40" s="294"/>
      <c r="O40" s="295"/>
    </row>
    <row r="41" spans="2:15" ht="40.5" customHeight="1" thickBot="1" x14ac:dyDescent="0.3">
      <c r="B41" s="69">
        <f>B40+0.1</f>
        <v>5.0999999999999996</v>
      </c>
      <c r="C41" s="163" t="s">
        <v>242</v>
      </c>
      <c r="D41" s="164"/>
      <c r="E41" s="76" t="s">
        <v>223</v>
      </c>
      <c r="F41" s="76"/>
      <c r="G41" s="76" t="s">
        <v>239</v>
      </c>
      <c r="H41" s="76" t="s">
        <v>241</v>
      </c>
      <c r="I41" s="78" t="s">
        <v>18</v>
      </c>
      <c r="J41" s="75"/>
      <c r="K41" s="114" t="s">
        <v>237</v>
      </c>
      <c r="L41" s="115"/>
      <c r="M41" s="15" t="s">
        <v>49</v>
      </c>
      <c r="N41" s="46"/>
      <c r="O41" s="10" t="s">
        <v>215</v>
      </c>
    </row>
    <row r="42" spans="2:15" ht="27.75" customHeight="1" thickBot="1" x14ac:dyDescent="0.3">
      <c r="B42" s="69">
        <f>B41+0.1</f>
        <v>5.1999999999999993</v>
      </c>
      <c r="C42" s="163" t="s">
        <v>240</v>
      </c>
      <c r="D42" s="164"/>
      <c r="E42" s="76" t="s">
        <v>223</v>
      </c>
      <c r="F42" s="76" t="s">
        <v>378</v>
      </c>
      <c r="G42" s="76" t="s">
        <v>239</v>
      </c>
      <c r="H42" s="76" t="s">
        <v>238</v>
      </c>
      <c r="I42" s="78" t="s">
        <v>18</v>
      </c>
      <c r="J42" s="75"/>
      <c r="K42" s="114" t="s">
        <v>237</v>
      </c>
      <c r="L42" s="115"/>
      <c r="M42" s="15" t="s">
        <v>49</v>
      </c>
      <c r="N42" s="46"/>
      <c r="O42" s="10" t="s">
        <v>215</v>
      </c>
    </row>
    <row r="43" spans="2:15" ht="27.75" customHeight="1" thickBot="1" x14ac:dyDescent="0.3">
      <c r="B43" s="199">
        <f>B42+0.1</f>
        <v>5.2999999999999989</v>
      </c>
      <c r="C43" s="165" t="s">
        <v>236</v>
      </c>
      <c r="D43" s="166"/>
      <c r="E43" s="76" t="s">
        <v>223</v>
      </c>
      <c r="F43" s="157" t="s">
        <v>235</v>
      </c>
      <c r="G43" s="76" t="s">
        <v>234</v>
      </c>
      <c r="H43" s="76" t="s">
        <v>231</v>
      </c>
      <c r="I43" s="21" t="s">
        <v>9</v>
      </c>
      <c r="J43" s="75"/>
      <c r="K43" s="114" t="s">
        <v>233</v>
      </c>
      <c r="L43" s="115"/>
      <c r="M43" s="15" t="s">
        <v>49</v>
      </c>
      <c r="N43" s="46"/>
      <c r="O43" s="10" t="s">
        <v>215</v>
      </c>
    </row>
    <row r="44" spans="2:15" ht="27.75" customHeight="1" thickBot="1" x14ac:dyDescent="0.3">
      <c r="B44" s="200"/>
      <c r="C44" s="167"/>
      <c r="D44" s="168"/>
      <c r="E44" s="76" t="s">
        <v>223</v>
      </c>
      <c r="F44" s="159"/>
      <c r="G44" s="76" t="s">
        <v>232</v>
      </c>
      <c r="H44" s="76" t="s">
        <v>231</v>
      </c>
      <c r="I44" s="21" t="s">
        <v>9</v>
      </c>
      <c r="J44" s="79"/>
      <c r="K44" s="114" t="s">
        <v>230</v>
      </c>
      <c r="L44" s="115"/>
      <c r="M44" s="15" t="s">
        <v>49</v>
      </c>
      <c r="N44" s="46"/>
      <c r="O44" s="10" t="s">
        <v>215</v>
      </c>
    </row>
    <row r="45" spans="2:15" ht="27.75" customHeight="1" thickBot="1" x14ac:dyDescent="0.3">
      <c r="B45" s="69">
        <f>B43+0.1</f>
        <v>5.3999999999999986</v>
      </c>
      <c r="C45" s="163" t="s">
        <v>229</v>
      </c>
      <c r="D45" s="164"/>
      <c r="E45" s="76" t="s">
        <v>223</v>
      </c>
      <c r="F45" s="76"/>
      <c r="G45" s="76"/>
      <c r="H45" s="76" t="s">
        <v>228</v>
      </c>
      <c r="I45" s="78" t="s">
        <v>18</v>
      </c>
      <c r="J45" s="75"/>
      <c r="K45" s="114" t="s">
        <v>225</v>
      </c>
      <c r="L45" s="115"/>
      <c r="M45" s="15" t="s">
        <v>49</v>
      </c>
      <c r="N45" s="46"/>
      <c r="O45" s="10" t="s">
        <v>215</v>
      </c>
    </row>
    <row r="46" spans="2:15" ht="27.75" customHeight="1" thickBot="1" x14ac:dyDescent="0.3">
      <c r="B46" s="69">
        <f>B45+0.1</f>
        <v>5.4999999999999982</v>
      </c>
      <c r="C46" s="290" t="s">
        <v>227</v>
      </c>
      <c r="D46" s="119"/>
      <c r="E46" s="76" t="s">
        <v>223</v>
      </c>
      <c r="F46" s="76"/>
      <c r="G46" s="76"/>
      <c r="H46" s="76" t="s">
        <v>226</v>
      </c>
      <c r="I46" s="78" t="s">
        <v>18</v>
      </c>
      <c r="J46" s="75"/>
      <c r="K46" s="114" t="s">
        <v>225</v>
      </c>
      <c r="L46" s="115"/>
      <c r="M46" s="15" t="s">
        <v>49</v>
      </c>
      <c r="N46" s="46"/>
      <c r="O46" s="10" t="s">
        <v>215</v>
      </c>
    </row>
    <row r="47" spans="2:15" ht="43.5" customHeight="1" thickBot="1" x14ac:dyDescent="0.3">
      <c r="B47" s="69">
        <f>B46+0.1</f>
        <v>5.5999999999999979</v>
      </c>
      <c r="C47" s="290" t="s">
        <v>224</v>
      </c>
      <c r="D47" s="301"/>
      <c r="E47" s="76" t="s">
        <v>223</v>
      </c>
      <c r="F47" s="76" t="s">
        <v>222</v>
      </c>
      <c r="G47" s="76" t="s">
        <v>221</v>
      </c>
      <c r="H47" s="76"/>
      <c r="I47" s="77"/>
      <c r="J47" s="75"/>
      <c r="K47" s="114"/>
      <c r="L47" s="115"/>
      <c r="M47" s="15" t="s">
        <v>49</v>
      </c>
      <c r="N47" s="46"/>
      <c r="O47" s="10" t="s">
        <v>215</v>
      </c>
    </row>
    <row r="48" spans="2:15" ht="27.75" customHeight="1" thickBot="1" x14ac:dyDescent="0.3">
      <c r="B48" s="199">
        <f>B47+0.1</f>
        <v>5.6999999999999975</v>
      </c>
      <c r="C48" s="299" t="s">
        <v>220</v>
      </c>
      <c r="D48" s="300"/>
      <c r="E48" s="76" t="s">
        <v>219</v>
      </c>
      <c r="F48" s="76"/>
      <c r="G48" s="76"/>
      <c r="H48" s="76" t="s">
        <v>218</v>
      </c>
      <c r="I48" s="21" t="s">
        <v>9</v>
      </c>
      <c r="J48" s="75"/>
      <c r="K48" s="114"/>
      <c r="L48" s="115"/>
      <c r="M48" s="15" t="s">
        <v>49</v>
      </c>
      <c r="N48" s="46"/>
      <c r="O48" s="10" t="s">
        <v>215</v>
      </c>
    </row>
    <row r="49" spans="2:15" ht="27.75" customHeight="1" thickBot="1" x14ac:dyDescent="0.3">
      <c r="B49" s="200"/>
      <c r="C49" s="191"/>
      <c r="D49" s="216"/>
      <c r="E49" s="76" t="s">
        <v>217</v>
      </c>
      <c r="F49" s="76"/>
      <c r="G49" s="76"/>
      <c r="H49" s="76" t="s">
        <v>216</v>
      </c>
      <c r="I49" s="21" t="s">
        <v>9</v>
      </c>
      <c r="J49" s="75"/>
      <c r="K49" s="114"/>
      <c r="L49" s="115"/>
      <c r="M49" s="15" t="s">
        <v>49</v>
      </c>
      <c r="N49" s="46"/>
      <c r="O49" s="10" t="s">
        <v>215</v>
      </c>
    </row>
    <row r="50" spans="2:15" s="23" customFormat="1" ht="18" customHeight="1" thickBot="1" x14ac:dyDescent="0.3">
      <c r="B50" s="24">
        <f>$B$40+1</f>
        <v>6</v>
      </c>
      <c r="C50" s="126" t="s">
        <v>214</v>
      </c>
      <c r="D50" s="127"/>
      <c r="E50" s="127"/>
      <c r="F50" s="127"/>
      <c r="G50" s="127"/>
      <c r="H50" s="127"/>
      <c r="I50" s="127"/>
      <c r="J50" s="127"/>
      <c r="K50" s="127"/>
      <c r="L50" s="127"/>
      <c r="M50" s="127"/>
      <c r="N50" s="127"/>
      <c r="O50" s="128"/>
    </row>
    <row r="51" spans="2:15" ht="60" customHeight="1" thickBot="1" x14ac:dyDescent="0.3">
      <c r="B51" s="64">
        <f>B50+0.1</f>
        <v>6.1</v>
      </c>
      <c r="C51" s="290" t="s">
        <v>213</v>
      </c>
      <c r="D51" s="119"/>
      <c r="E51" s="11" t="s">
        <v>58</v>
      </c>
      <c r="F51" s="11"/>
      <c r="G51" s="11" t="s">
        <v>212</v>
      </c>
      <c r="H51" s="74" t="s">
        <v>211</v>
      </c>
      <c r="I51" s="63" t="s">
        <v>9</v>
      </c>
      <c r="J51" s="73"/>
      <c r="K51" s="147"/>
      <c r="L51" s="148"/>
      <c r="M51" s="10" t="s">
        <v>49</v>
      </c>
      <c r="N51" s="10"/>
      <c r="O51" s="10"/>
    </row>
    <row r="52" spans="2:15" ht="91.5" customHeight="1" thickBot="1" x14ac:dyDescent="0.3">
      <c r="B52" s="64">
        <f>B51+0.1</f>
        <v>6.1999999999999993</v>
      </c>
      <c r="C52" s="299" t="s">
        <v>210</v>
      </c>
      <c r="D52" s="300"/>
      <c r="E52" s="11" t="s">
        <v>209</v>
      </c>
      <c r="F52" s="11" t="s">
        <v>208</v>
      </c>
      <c r="G52" s="11" t="s">
        <v>207</v>
      </c>
      <c r="H52" s="11" t="s">
        <v>206</v>
      </c>
      <c r="I52" s="63" t="s">
        <v>18</v>
      </c>
      <c r="J52" s="56"/>
      <c r="K52" s="114" t="s">
        <v>205</v>
      </c>
      <c r="L52" s="115"/>
      <c r="M52" s="10" t="s">
        <v>204</v>
      </c>
      <c r="N52" s="25"/>
      <c r="O52" s="72" t="s">
        <v>203</v>
      </c>
    </row>
    <row r="53" spans="2:15" s="23" customFormat="1" ht="18" customHeight="1" thickBot="1" x14ac:dyDescent="0.3">
      <c r="B53" s="24">
        <f>$B$50+1</f>
        <v>7</v>
      </c>
      <c r="C53" s="126" t="s">
        <v>202</v>
      </c>
      <c r="D53" s="127"/>
      <c r="E53" s="127"/>
      <c r="F53" s="127"/>
      <c r="G53" s="127"/>
      <c r="H53" s="127"/>
      <c r="I53" s="127"/>
      <c r="J53" s="127"/>
      <c r="K53" s="127"/>
      <c r="L53" s="127"/>
      <c r="M53" s="127"/>
      <c r="N53" s="127"/>
      <c r="O53" s="128"/>
    </row>
    <row r="54" spans="2:15" ht="63" customHeight="1" thickBot="1" x14ac:dyDescent="0.3">
      <c r="B54" s="199">
        <f>B53+0.1</f>
        <v>7.1</v>
      </c>
      <c r="C54" s="189" t="s">
        <v>201</v>
      </c>
      <c r="D54" s="228" t="s">
        <v>200</v>
      </c>
      <c r="E54" s="160" t="s">
        <v>199</v>
      </c>
      <c r="F54" s="39" t="s">
        <v>198</v>
      </c>
      <c r="G54" s="160" t="s">
        <v>379</v>
      </c>
      <c r="H54" s="160" t="s">
        <v>197</v>
      </c>
      <c r="I54" s="36" t="s">
        <v>9</v>
      </c>
      <c r="J54" s="136"/>
      <c r="K54" s="178" t="s">
        <v>196</v>
      </c>
      <c r="L54" s="179"/>
      <c r="M54" s="136" t="s">
        <v>43</v>
      </c>
      <c r="N54" s="37"/>
      <c r="O54" s="155" t="s">
        <v>195</v>
      </c>
    </row>
    <row r="55" spans="2:15" ht="15" x14ac:dyDescent="0.25">
      <c r="B55" s="116"/>
      <c r="C55" s="201"/>
      <c r="D55" s="287"/>
      <c r="E55" s="161"/>
      <c r="F55" s="161" t="s">
        <v>186</v>
      </c>
      <c r="G55" s="161"/>
      <c r="H55" s="161"/>
      <c r="I55" s="116" t="s">
        <v>18</v>
      </c>
      <c r="J55" s="137"/>
      <c r="K55" s="197"/>
      <c r="L55" s="198"/>
      <c r="M55" s="137"/>
      <c r="N55" s="107"/>
      <c r="O55" s="156"/>
    </row>
    <row r="56" spans="2:15" ht="15.75" thickBot="1" x14ac:dyDescent="0.3">
      <c r="B56" s="200"/>
      <c r="C56" s="201"/>
      <c r="D56" s="229"/>
      <c r="E56" s="162"/>
      <c r="F56" s="162"/>
      <c r="G56" s="161"/>
      <c r="H56" s="162"/>
      <c r="I56" s="200"/>
      <c r="J56" s="188"/>
      <c r="K56" s="197"/>
      <c r="L56" s="198"/>
      <c r="M56" s="137"/>
      <c r="N56" s="109"/>
      <c r="O56" s="156"/>
    </row>
    <row r="57" spans="2:15" ht="30" customHeight="1" x14ac:dyDescent="0.25">
      <c r="B57" s="199">
        <f>B54+0.1</f>
        <v>7.1999999999999993</v>
      </c>
      <c r="C57" s="201"/>
      <c r="D57" s="185" t="s">
        <v>194</v>
      </c>
      <c r="E57" s="160" t="s">
        <v>193</v>
      </c>
      <c r="F57" s="160" t="s">
        <v>192</v>
      </c>
      <c r="G57" s="161"/>
      <c r="H57" s="160" t="s">
        <v>191</v>
      </c>
      <c r="I57" s="30" t="s">
        <v>9</v>
      </c>
      <c r="J57" s="136"/>
      <c r="K57" s="197"/>
      <c r="L57" s="198"/>
      <c r="M57" s="137"/>
      <c r="N57" s="107"/>
      <c r="O57" s="156"/>
    </row>
    <row r="58" spans="2:15" ht="15.75" customHeight="1" thickBot="1" x14ac:dyDescent="0.3">
      <c r="B58" s="116"/>
      <c r="C58" s="201"/>
      <c r="D58" s="187"/>
      <c r="E58" s="161"/>
      <c r="F58" s="162"/>
      <c r="G58" s="161"/>
      <c r="H58" s="161"/>
      <c r="I58" s="116" t="s">
        <v>18</v>
      </c>
      <c r="J58" s="137"/>
      <c r="K58" s="197"/>
      <c r="L58" s="198"/>
      <c r="M58" s="137"/>
      <c r="N58" s="108"/>
      <c r="O58" s="156"/>
    </row>
    <row r="59" spans="2:15" ht="24" customHeight="1" x14ac:dyDescent="0.25">
      <c r="B59" s="116"/>
      <c r="C59" s="201"/>
      <c r="D59" s="187"/>
      <c r="E59" s="161"/>
      <c r="F59" s="161" t="s">
        <v>186</v>
      </c>
      <c r="G59" s="161"/>
      <c r="H59" s="161"/>
      <c r="I59" s="116"/>
      <c r="J59" s="137"/>
      <c r="K59" s="197"/>
      <c r="L59" s="198"/>
      <c r="M59" s="137"/>
      <c r="N59" s="108"/>
      <c r="O59" s="156"/>
    </row>
    <row r="60" spans="2:15" ht="33.6" customHeight="1" thickBot="1" x14ac:dyDescent="0.3">
      <c r="B60" s="200"/>
      <c r="C60" s="201"/>
      <c r="D60" s="186"/>
      <c r="E60" s="162"/>
      <c r="F60" s="162"/>
      <c r="G60" s="161"/>
      <c r="H60" s="162"/>
      <c r="I60" s="200"/>
      <c r="J60" s="188"/>
      <c r="K60" s="197"/>
      <c r="L60" s="198"/>
      <c r="M60" s="137"/>
      <c r="N60" s="109"/>
      <c r="O60" s="156"/>
    </row>
    <row r="61" spans="2:15" ht="33" customHeight="1" thickBot="1" x14ac:dyDescent="0.3">
      <c r="B61" s="199">
        <f>B57+0.1</f>
        <v>7.2999999999999989</v>
      </c>
      <c r="C61" s="201"/>
      <c r="D61" s="185" t="s">
        <v>190</v>
      </c>
      <c r="E61" s="160" t="s">
        <v>189</v>
      </c>
      <c r="F61" s="11" t="s">
        <v>188</v>
      </c>
      <c r="G61" s="161"/>
      <c r="H61" s="160" t="s">
        <v>187</v>
      </c>
      <c r="I61" s="35" t="s">
        <v>9</v>
      </c>
      <c r="J61" s="107"/>
      <c r="K61" s="197"/>
      <c r="L61" s="198"/>
      <c r="M61" s="137"/>
      <c r="N61" s="107"/>
      <c r="O61" s="156"/>
    </row>
    <row r="62" spans="2:15" ht="33.6" customHeight="1" thickBot="1" x14ac:dyDescent="0.3">
      <c r="B62" s="200"/>
      <c r="C62" s="191"/>
      <c r="D62" s="186"/>
      <c r="E62" s="162"/>
      <c r="F62" s="33" t="s">
        <v>186</v>
      </c>
      <c r="G62" s="162"/>
      <c r="H62" s="162"/>
      <c r="I62" s="28" t="s">
        <v>18</v>
      </c>
      <c r="J62" s="109"/>
      <c r="K62" s="131"/>
      <c r="L62" s="132"/>
      <c r="M62" s="188"/>
      <c r="N62" s="109"/>
      <c r="O62" s="286"/>
    </row>
    <row r="63" spans="2:15" ht="71.25" customHeight="1" x14ac:dyDescent="0.25">
      <c r="B63" s="199">
        <f>B61+0.1</f>
        <v>7.3999999999999986</v>
      </c>
      <c r="C63" s="189" t="s">
        <v>185</v>
      </c>
      <c r="D63" s="190"/>
      <c r="E63" s="160" t="s">
        <v>184</v>
      </c>
      <c r="F63" s="160" t="s">
        <v>183</v>
      </c>
      <c r="G63" s="160" t="s">
        <v>182</v>
      </c>
      <c r="H63" s="160" t="s">
        <v>181</v>
      </c>
      <c r="I63" s="30" t="s">
        <v>9</v>
      </c>
      <c r="J63" s="136"/>
      <c r="K63" s="178" t="s">
        <v>174</v>
      </c>
      <c r="L63" s="179"/>
      <c r="M63" s="138" t="s">
        <v>43</v>
      </c>
      <c r="N63" s="107"/>
      <c r="O63" s="155" t="s">
        <v>180</v>
      </c>
    </row>
    <row r="64" spans="2:15" ht="15" x14ac:dyDescent="0.25">
      <c r="B64" s="116"/>
      <c r="C64" s="201"/>
      <c r="D64" s="202"/>
      <c r="E64" s="161"/>
      <c r="F64" s="161"/>
      <c r="G64" s="161"/>
      <c r="H64" s="161"/>
      <c r="I64" s="116" t="s">
        <v>18</v>
      </c>
      <c r="J64" s="137"/>
      <c r="K64" s="197"/>
      <c r="L64" s="198"/>
      <c r="M64" s="139"/>
      <c r="N64" s="108"/>
      <c r="O64" s="156"/>
    </row>
    <row r="65" spans="2:15" ht="15.75" thickBot="1" x14ac:dyDescent="0.3">
      <c r="B65" s="200"/>
      <c r="C65" s="201"/>
      <c r="D65" s="202"/>
      <c r="E65" s="161"/>
      <c r="F65" s="161"/>
      <c r="G65" s="161"/>
      <c r="H65" s="161"/>
      <c r="I65" s="116"/>
      <c r="J65" s="137"/>
      <c r="K65" s="197"/>
      <c r="L65" s="198"/>
      <c r="M65" s="139"/>
      <c r="N65" s="109"/>
      <c r="O65" s="156"/>
    </row>
    <row r="66" spans="2:15" ht="78.75" customHeight="1" thickBot="1" x14ac:dyDescent="0.3">
      <c r="B66" s="12">
        <f>B63+0.1</f>
        <v>7.4999999999999982</v>
      </c>
      <c r="C66" s="183" t="s">
        <v>179</v>
      </c>
      <c r="D66" s="183"/>
      <c r="E66" s="11" t="s">
        <v>178</v>
      </c>
      <c r="F66" s="11" t="s">
        <v>177</v>
      </c>
      <c r="G66" s="68" t="s">
        <v>176</v>
      </c>
      <c r="H66" s="11" t="s">
        <v>175</v>
      </c>
      <c r="I66" s="12" t="s">
        <v>18</v>
      </c>
      <c r="J66" s="10"/>
      <c r="K66" s="184" t="s">
        <v>174</v>
      </c>
      <c r="L66" s="184"/>
      <c r="M66" s="71" t="s">
        <v>43</v>
      </c>
      <c r="N66" s="10"/>
      <c r="O66" s="70"/>
    </row>
    <row r="67" spans="2:15" ht="53.25" customHeight="1" thickBot="1" x14ac:dyDescent="0.3">
      <c r="B67" s="12">
        <f>B66+0.1</f>
        <v>7.5999999999999979</v>
      </c>
      <c r="C67" s="183" t="s">
        <v>173</v>
      </c>
      <c r="D67" s="183"/>
      <c r="E67" s="11" t="s">
        <v>172</v>
      </c>
      <c r="F67" s="11" t="s">
        <v>171</v>
      </c>
      <c r="G67" s="68" t="s">
        <v>170</v>
      </c>
      <c r="H67" s="11" t="s">
        <v>169</v>
      </c>
      <c r="I67" s="12" t="s">
        <v>9</v>
      </c>
      <c r="J67" s="10"/>
      <c r="K67" s="184" t="s">
        <v>168</v>
      </c>
      <c r="L67" s="184"/>
      <c r="M67" s="71" t="s">
        <v>167</v>
      </c>
      <c r="N67" s="10"/>
      <c r="O67" s="70"/>
    </row>
    <row r="68" spans="2:15" s="23" customFormat="1" ht="18" customHeight="1" thickBot="1" x14ac:dyDescent="0.3">
      <c r="B68" s="24">
        <f>$B$53+1</f>
        <v>8</v>
      </c>
      <c r="C68" s="126" t="s">
        <v>166</v>
      </c>
      <c r="D68" s="127"/>
      <c r="E68" s="127"/>
      <c r="F68" s="127"/>
      <c r="G68" s="127"/>
      <c r="H68" s="127"/>
      <c r="I68" s="127"/>
      <c r="J68" s="127"/>
      <c r="K68" s="127"/>
      <c r="L68" s="127"/>
      <c r="M68" s="127"/>
      <c r="N68" s="127"/>
      <c r="O68" s="128"/>
    </row>
    <row r="69" spans="2:15" ht="71.25" customHeight="1" thickBot="1" x14ac:dyDescent="0.3">
      <c r="B69" s="69">
        <f t="shared" ref="B69:B74" si="2">B68+0.1</f>
        <v>8.1</v>
      </c>
      <c r="C69" s="110" t="s">
        <v>165</v>
      </c>
      <c r="D69" s="110"/>
      <c r="E69" s="10" t="s">
        <v>164</v>
      </c>
      <c r="F69" s="68" t="s">
        <v>136</v>
      </c>
      <c r="G69" s="11" t="s">
        <v>163</v>
      </c>
      <c r="H69" s="11" t="s">
        <v>162</v>
      </c>
      <c r="I69" s="67" t="s">
        <v>9</v>
      </c>
      <c r="J69" s="10"/>
      <c r="K69" s="111"/>
      <c r="L69" s="111"/>
      <c r="M69" s="10" t="s">
        <v>120</v>
      </c>
      <c r="N69" s="10"/>
      <c r="O69" s="10" t="s">
        <v>161</v>
      </c>
    </row>
    <row r="70" spans="2:15" ht="71.25" customHeight="1" thickBot="1" x14ac:dyDescent="0.3">
      <c r="B70" s="69">
        <f t="shared" si="2"/>
        <v>8.1999999999999993</v>
      </c>
      <c r="C70" s="110" t="s">
        <v>160</v>
      </c>
      <c r="D70" s="110"/>
      <c r="E70" s="10" t="s">
        <v>159</v>
      </c>
      <c r="F70" s="68" t="s">
        <v>136</v>
      </c>
      <c r="G70" s="11" t="s">
        <v>158</v>
      </c>
      <c r="H70" s="11" t="s">
        <v>157</v>
      </c>
      <c r="I70" s="67" t="s">
        <v>9</v>
      </c>
      <c r="J70" s="10"/>
      <c r="K70" s="111" t="s">
        <v>378</v>
      </c>
      <c r="L70" s="111"/>
      <c r="M70" s="10" t="s">
        <v>49</v>
      </c>
      <c r="N70" s="10"/>
      <c r="O70" s="10" t="s">
        <v>156</v>
      </c>
    </row>
    <row r="71" spans="2:15" ht="71.25" customHeight="1" thickBot="1" x14ac:dyDescent="0.3">
      <c r="B71" s="12">
        <f t="shared" si="2"/>
        <v>8.2999999999999989</v>
      </c>
      <c r="C71" s="129" t="s">
        <v>155</v>
      </c>
      <c r="D71" s="130"/>
      <c r="E71" s="31" t="s">
        <v>154</v>
      </c>
      <c r="F71" s="51" t="s">
        <v>136</v>
      </c>
      <c r="G71" s="33" t="s">
        <v>153</v>
      </c>
      <c r="H71" s="33" t="s">
        <v>152</v>
      </c>
      <c r="I71" s="17" t="s">
        <v>18</v>
      </c>
      <c r="J71" s="31"/>
      <c r="K71" s="131" t="s">
        <v>151</v>
      </c>
      <c r="L71" s="132"/>
      <c r="M71" s="29" t="s">
        <v>49</v>
      </c>
      <c r="N71" s="29"/>
      <c r="O71" s="29" t="s">
        <v>150</v>
      </c>
    </row>
    <row r="72" spans="2:15" s="65" customFormat="1" ht="30" customHeight="1" thickBot="1" x14ac:dyDescent="0.3">
      <c r="B72" s="239">
        <f t="shared" si="2"/>
        <v>8.3999999999999986</v>
      </c>
      <c r="C72" s="240" t="s">
        <v>149</v>
      </c>
      <c r="D72" s="240"/>
      <c r="E72" s="180" t="s">
        <v>148</v>
      </c>
      <c r="F72" s="241" t="s">
        <v>147</v>
      </c>
      <c r="G72" s="244" t="s">
        <v>146</v>
      </c>
      <c r="H72" s="244" t="s">
        <v>145</v>
      </c>
      <c r="I72" s="66" t="s">
        <v>9</v>
      </c>
      <c r="J72" s="180"/>
      <c r="K72" s="120" t="s">
        <v>144</v>
      </c>
      <c r="L72" s="121"/>
      <c r="M72" s="180" t="s">
        <v>120</v>
      </c>
      <c r="N72" s="157"/>
      <c r="O72" s="133" t="s">
        <v>138</v>
      </c>
    </row>
    <row r="73" spans="2:15" s="65" customFormat="1" ht="30" customHeight="1" thickBot="1" x14ac:dyDescent="0.3">
      <c r="B73" s="233">
        <f t="shared" si="2"/>
        <v>8.4999999999999982</v>
      </c>
      <c r="C73" s="240"/>
      <c r="D73" s="240"/>
      <c r="E73" s="181"/>
      <c r="F73" s="242"/>
      <c r="G73" s="245"/>
      <c r="H73" s="245"/>
      <c r="I73" s="233" t="s">
        <v>18</v>
      </c>
      <c r="J73" s="181"/>
      <c r="K73" s="122"/>
      <c r="L73" s="123"/>
      <c r="M73" s="181"/>
      <c r="N73" s="158"/>
      <c r="O73" s="134"/>
    </row>
    <row r="74" spans="2:15" s="65" customFormat="1" ht="48.75" customHeight="1" thickBot="1" x14ac:dyDescent="0.3">
      <c r="B74" s="234">
        <f t="shared" si="2"/>
        <v>8.5999999999999979</v>
      </c>
      <c r="C74" s="240"/>
      <c r="D74" s="240"/>
      <c r="E74" s="182"/>
      <c r="F74" s="243"/>
      <c r="G74" s="246"/>
      <c r="H74" s="246"/>
      <c r="I74" s="234"/>
      <c r="J74" s="182"/>
      <c r="K74" s="124"/>
      <c r="L74" s="125"/>
      <c r="M74" s="182"/>
      <c r="N74" s="159"/>
      <c r="O74" s="135"/>
    </row>
    <row r="75" spans="2:15" ht="111.75" customHeight="1" thickBot="1" x14ac:dyDescent="0.3">
      <c r="B75" s="64">
        <f>B72+0.1</f>
        <v>8.4999999999999982</v>
      </c>
      <c r="C75" s="117" t="s">
        <v>143</v>
      </c>
      <c r="D75" s="118"/>
      <c r="E75" s="10" t="s">
        <v>142</v>
      </c>
      <c r="F75" s="44" t="s">
        <v>136</v>
      </c>
      <c r="G75" s="44" t="s">
        <v>141</v>
      </c>
      <c r="H75" s="44" t="s">
        <v>140</v>
      </c>
      <c r="I75" s="63" t="s">
        <v>18</v>
      </c>
      <c r="K75" s="114" t="s">
        <v>139</v>
      </c>
      <c r="L75" s="115"/>
      <c r="M75" s="43" t="s">
        <v>120</v>
      </c>
      <c r="N75" s="57"/>
      <c r="O75" s="62" t="s">
        <v>138</v>
      </c>
    </row>
    <row r="76" spans="2:15" ht="26.25" customHeight="1" thickBot="1" x14ac:dyDescent="0.3">
      <c r="B76" s="232">
        <f>B75+0.1</f>
        <v>8.5999999999999979</v>
      </c>
      <c r="C76" s="110" t="s">
        <v>137</v>
      </c>
      <c r="D76" s="110"/>
      <c r="E76" s="213" t="s">
        <v>136</v>
      </c>
      <c r="F76" s="173" t="s">
        <v>135</v>
      </c>
      <c r="G76" s="160" t="s">
        <v>134</v>
      </c>
      <c r="H76" s="44" t="s">
        <v>133</v>
      </c>
      <c r="I76" s="107" t="s">
        <v>9</v>
      </c>
      <c r="J76" s="136"/>
      <c r="K76" s="178" t="s">
        <v>132</v>
      </c>
      <c r="L76" s="179"/>
      <c r="M76" s="138" t="s">
        <v>131</v>
      </c>
      <c r="N76" s="107"/>
      <c r="O76" s="133" t="s">
        <v>130</v>
      </c>
    </row>
    <row r="77" spans="2:15" ht="26.25" customHeight="1" thickBot="1" x14ac:dyDescent="0.3">
      <c r="B77" s="232"/>
      <c r="C77" s="110"/>
      <c r="D77" s="110"/>
      <c r="E77" s="223"/>
      <c r="F77" s="224"/>
      <c r="G77" s="161"/>
      <c r="H77" s="50" t="s">
        <v>129</v>
      </c>
      <c r="I77" s="108"/>
      <c r="J77" s="137"/>
      <c r="K77" s="197"/>
      <c r="L77" s="198"/>
      <c r="M77" s="139"/>
      <c r="N77" s="108"/>
      <c r="O77" s="134"/>
    </row>
    <row r="78" spans="2:15" ht="26.25" customHeight="1" thickBot="1" x14ac:dyDescent="0.3">
      <c r="B78" s="232"/>
      <c r="C78" s="110"/>
      <c r="D78" s="110"/>
      <c r="E78" s="223"/>
      <c r="F78" s="224"/>
      <c r="G78" s="161"/>
      <c r="H78" s="50" t="s">
        <v>128</v>
      </c>
      <c r="I78" s="108"/>
      <c r="J78" s="137"/>
      <c r="K78" s="197"/>
      <c r="L78" s="198"/>
      <c r="M78" s="139"/>
      <c r="N78" s="108"/>
      <c r="O78" s="134"/>
    </row>
    <row r="79" spans="2:15" ht="48" customHeight="1" thickBot="1" x14ac:dyDescent="0.3">
      <c r="B79" s="232"/>
      <c r="C79" s="110"/>
      <c r="D79" s="110"/>
      <c r="E79" s="223"/>
      <c r="F79" s="224"/>
      <c r="G79" s="161"/>
      <c r="H79" s="50" t="s">
        <v>127</v>
      </c>
      <c r="I79" s="116" t="s">
        <v>18</v>
      </c>
      <c r="J79" s="137"/>
      <c r="K79" s="197"/>
      <c r="L79" s="198"/>
      <c r="M79" s="139"/>
      <c r="N79" s="108"/>
      <c r="O79" s="134"/>
    </row>
    <row r="80" spans="2:15" ht="45.75" customHeight="1" thickBot="1" x14ac:dyDescent="0.3">
      <c r="B80" s="232"/>
      <c r="C80" s="110"/>
      <c r="D80" s="110"/>
      <c r="E80" s="214"/>
      <c r="F80" s="174"/>
      <c r="G80" s="162"/>
      <c r="H80" s="61" t="s">
        <v>126</v>
      </c>
      <c r="I80" s="200"/>
      <c r="J80" s="188"/>
      <c r="K80" s="131"/>
      <c r="L80" s="132"/>
      <c r="M80" s="140"/>
      <c r="N80" s="109"/>
      <c r="O80" s="135"/>
    </row>
    <row r="81" spans="2:19" ht="38.25" customHeight="1" thickBot="1" x14ac:dyDescent="0.3">
      <c r="B81" s="232">
        <f>B76+0.1</f>
        <v>8.6999999999999975</v>
      </c>
      <c r="C81" s="185" t="s">
        <v>125</v>
      </c>
      <c r="D81" s="185" t="s">
        <v>124</v>
      </c>
      <c r="E81" s="213" t="s">
        <v>117</v>
      </c>
      <c r="F81" s="173" t="s">
        <v>123</v>
      </c>
      <c r="G81" s="160" t="s">
        <v>122</v>
      </c>
      <c r="H81" s="237" t="s">
        <v>121</v>
      </c>
      <c r="I81" s="35" t="s">
        <v>9</v>
      </c>
      <c r="J81" s="136"/>
      <c r="K81" s="149" t="s">
        <v>101</v>
      </c>
      <c r="L81" s="150"/>
      <c r="M81" s="136" t="s">
        <v>120</v>
      </c>
      <c r="N81" s="107"/>
      <c r="O81" s="133" t="s">
        <v>119</v>
      </c>
    </row>
    <row r="82" spans="2:19" ht="38.25" customHeight="1" thickBot="1" x14ac:dyDescent="0.3">
      <c r="B82" s="232"/>
      <c r="C82" s="187"/>
      <c r="D82" s="186"/>
      <c r="E82" s="214"/>
      <c r="F82" s="174"/>
      <c r="G82" s="162"/>
      <c r="H82" s="238"/>
      <c r="I82" s="17" t="s">
        <v>18</v>
      </c>
      <c r="J82" s="188"/>
      <c r="K82" s="151"/>
      <c r="L82" s="152"/>
      <c r="M82" s="137"/>
      <c r="N82" s="108"/>
      <c r="O82" s="134"/>
    </row>
    <row r="83" spans="2:19" ht="38.25" customHeight="1" thickBot="1" x14ac:dyDescent="0.3">
      <c r="B83" s="232">
        <f>B81+0.1</f>
        <v>8.7999999999999972</v>
      </c>
      <c r="C83" s="187"/>
      <c r="D83" s="185" t="s">
        <v>118</v>
      </c>
      <c r="E83" s="213" t="s">
        <v>117</v>
      </c>
      <c r="F83" s="173" t="s">
        <v>116</v>
      </c>
      <c r="G83" s="160" t="s">
        <v>115</v>
      </c>
      <c r="H83" s="160" t="s">
        <v>114</v>
      </c>
      <c r="I83" s="30" t="s">
        <v>9</v>
      </c>
      <c r="J83" s="136"/>
      <c r="K83" s="151"/>
      <c r="L83" s="152"/>
      <c r="M83" s="137"/>
      <c r="N83" s="108"/>
      <c r="O83" s="134"/>
    </row>
    <row r="84" spans="2:19" ht="38.25" customHeight="1" thickBot="1" x14ac:dyDescent="0.3">
      <c r="B84" s="232"/>
      <c r="C84" s="186"/>
      <c r="D84" s="186"/>
      <c r="E84" s="223"/>
      <c r="F84" s="224"/>
      <c r="G84" s="161"/>
      <c r="H84" s="161"/>
      <c r="I84" s="28" t="s">
        <v>18</v>
      </c>
      <c r="J84" s="137"/>
      <c r="K84" s="151"/>
      <c r="L84" s="152"/>
      <c r="M84" s="137"/>
      <c r="N84" s="109"/>
      <c r="O84" s="134"/>
    </row>
    <row r="85" spans="2:19" ht="46.5" customHeight="1" thickBot="1" x14ac:dyDescent="0.3">
      <c r="B85" s="232">
        <f>B83+0.1</f>
        <v>8.8999999999999968</v>
      </c>
      <c r="C85" s="231" t="s">
        <v>113</v>
      </c>
      <c r="D85" s="231"/>
      <c r="E85" s="160" t="s">
        <v>112</v>
      </c>
      <c r="F85" s="173" t="s">
        <v>111</v>
      </c>
      <c r="G85" s="160" t="s">
        <v>110</v>
      </c>
      <c r="H85" s="228" t="s">
        <v>109</v>
      </c>
      <c r="I85" s="35" t="s">
        <v>38</v>
      </c>
      <c r="J85" s="136"/>
      <c r="K85" s="189" t="s">
        <v>108</v>
      </c>
      <c r="L85" s="190"/>
      <c r="M85" s="107" t="s">
        <v>107</v>
      </c>
      <c r="N85" s="107"/>
      <c r="O85" s="193" t="s">
        <v>106</v>
      </c>
    </row>
    <row r="86" spans="2:19" ht="46.5" customHeight="1" thickBot="1" x14ac:dyDescent="0.3">
      <c r="B86" s="232"/>
      <c r="C86" s="231"/>
      <c r="D86" s="231"/>
      <c r="E86" s="162"/>
      <c r="F86" s="174"/>
      <c r="G86" s="162"/>
      <c r="H86" s="229"/>
      <c r="I86" s="47" t="s">
        <v>18</v>
      </c>
      <c r="J86" s="188"/>
      <c r="K86" s="191"/>
      <c r="L86" s="192"/>
      <c r="M86" s="109"/>
      <c r="N86" s="109"/>
      <c r="O86" s="194"/>
    </row>
    <row r="87" spans="2:19" ht="46.5" customHeight="1" thickBot="1" x14ac:dyDescent="0.3">
      <c r="B87" s="230">
        <f>B69</f>
        <v>8.1</v>
      </c>
      <c r="C87" s="231" t="s">
        <v>105</v>
      </c>
      <c r="D87" s="231"/>
      <c r="E87" s="213" t="s">
        <v>380</v>
      </c>
      <c r="F87" s="160" t="s">
        <v>104</v>
      </c>
      <c r="G87" s="160" t="s">
        <v>103</v>
      </c>
      <c r="H87" s="160" t="s">
        <v>102</v>
      </c>
      <c r="I87" s="35" t="s">
        <v>38</v>
      </c>
      <c r="J87" s="136"/>
      <c r="K87" s="178" t="s">
        <v>101</v>
      </c>
      <c r="L87" s="179"/>
      <c r="M87" s="217" t="s">
        <v>100</v>
      </c>
      <c r="N87" s="302"/>
      <c r="O87" s="194"/>
    </row>
    <row r="88" spans="2:19" ht="46.5" customHeight="1" thickBot="1" x14ac:dyDescent="0.3">
      <c r="B88" s="230"/>
      <c r="C88" s="231"/>
      <c r="D88" s="231"/>
      <c r="E88" s="223"/>
      <c r="F88" s="161"/>
      <c r="G88" s="161"/>
      <c r="H88" s="161"/>
      <c r="I88" s="116" t="s">
        <v>18</v>
      </c>
      <c r="J88" s="137"/>
      <c r="K88" s="197"/>
      <c r="L88" s="198"/>
      <c r="M88" s="305"/>
      <c r="N88" s="303"/>
      <c r="O88" s="194"/>
    </row>
    <row r="89" spans="2:19" ht="46.5" customHeight="1" thickBot="1" x14ac:dyDescent="0.3">
      <c r="B89" s="230"/>
      <c r="C89" s="231"/>
      <c r="D89" s="231"/>
      <c r="E89" s="214"/>
      <c r="F89" s="162"/>
      <c r="G89" s="162"/>
      <c r="H89" s="162"/>
      <c r="I89" s="200"/>
      <c r="J89" s="188"/>
      <c r="K89" s="131"/>
      <c r="L89" s="132"/>
      <c r="M89" s="305"/>
      <c r="N89" s="304"/>
      <c r="O89" s="194"/>
    </row>
    <row r="90" spans="2:19" ht="46.5" customHeight="1" x14ac:dyDescent="0.25">
      <c r="B90" s="235">
        <f>B87+0.01</f>
        <v>8.11</v>
      </c>
      <c r="C90" s="211" t="s">
        <v>99</v>
      </c>
      <c r="D90" s="212"/>
      <c r="E90" s="53" t="s">
        <v>34</v>
      </c>
      <c r="F90" s="52" t="s">
        <v>98</v>
      </c>
      <c r="G90" s="39" t="s">
        <v>97</v>
      </c>
      <c r="H90" s="39" t="s">
        <v>96</v>
      </c>
      <c r="I90" s="30" t="s">
        <v>9</v>
      </c>
      <c r="J90" s="107"/>
      <c r="K90" s="149" t="s">
        <v>95</v>
      </c>
      <c r="L90" s="150"/>
      <c r="M90" s="305"/>
      <c r="N90" s="302"/>
      <c r="O90" s="195"/>
    </row>
    <row r="91" spans="2:19" ht="46.5" customHeight="1" thickBot="1" x14ac:dyDescent="0.3">
      <c r="B91" s="236"/>
      <c r="C91" s="129"/>
      <c r="D91" s="130"/>
      <c r="E91" s="49"/>
      <c r="F91" s="48"/>
      <c r="G91" s="27"/>
      <c r="H91" s="27" t="s">
        <v>94</v>
      </c>
      <c r="I91" s="47" t="s">
        <v>18</v>
      </c>
      <c r="J91" s="109"/>
      <c r="K91" s="153"/>
      <c r="L91" s="154"/>
      <c r="M91" s="218"/>
      <c r="N91" s="304"/>
      <c r="O91" s="196"/>
      <c r="S91" s="59"/>
    </row>
    <row r="92" spans="2:19" ht="63.95" customHeight="1" thickBot="1" x14ac:dyDescent="0.3">
      <c r="B92" s="58">
        <f>B90+0.01</f>
        <v>8.1199999999999992</v>
      </c>
      <c r="C92" s="117" t="s">
        <v>93</v>
      </c>
      <c r="D92" s="118"/>
      <c r="E92" s="10" t="s">
        <v>92</v>
      </c>
      <c r="F92" s="44" t="s">
        <v>91</v>
      </c>
      <c r="G92" s="44" t="s">
        <v>90</v>
      </c>
      <c r="H92" s="44" t="s">
        <v>89</v>
      </c>
      <c r="I92" s="36" t="s">
        <v>9</v>
      </c>
      <c r="K92" s="114"/>
      <c r="L92" s="115"/>
      <c r="M92" s="43" t="s">
        <v>88</v>
      </c>
      <c r="N92" s="57"/>
      <c r="O92" s="57"/>
    </row>
    <row r="93" spans="2:19" s="23" customFormat="1" ht="18" customHeight="1" thickBot="1" x14ac:dyDescent="0.3">
      <c r="B93" s="24">
        <f>$B$68+1</f>
        <v>9</v>
      </c>
      <c r="C93" s="126" t="s">
        <v>87</v>
      </c>
      <c r="D93" s="127"/>
      <c r="E93" s="127"/>
      <c r="F93" s="127"/>
      <c r="G93" s="127"/>
      <c r="H93" s="127"/>
      <c r="I93" s="127"/>
      <c r="J93" s="127"/>
      <c r="K93" s="127"/>
      <c r="L93" s="127"/>
      <c r="M93" s="127"/>
      <c r="N93" s="127"/>
      <c r="O93" s="128"/>
    </row>
    <row r="94" spans="2:19" ht="77.25" customHeight="1" thickBot="1" x14ac:dyDescent="0.3">
      <c r="B94" s="40">
        <f>B93+0.1</f>
        <v>9.1</v>
      </c>
      <c r="C94" s="112" t="s">
        <v>87</v>
      </c>
      <c r="D94" s="119"/>
      <c r="E94" s="56" t="s">
        <v>86</v>
      </c>
      <c r="F94" s="56"/>
      <c r="G94" s="56"/>
      <c r="H94" s="36"/>
      <c r="I94" s="36" t="s">
        <v>38</v>
      </c>
      <c r="J94" s="35"/>
      <c r="K94" s="114" t="s">
        <v>85</v>
      </c>
      <c r="L94" s="115"/>
      <c r="M94" s="31" t="s">
        <v>84</v>
      </c>
      <c r="N94" s="31"/>
      <c r="O94" s="55"/>
    </row>
    <row r="95" spans="2:19" ht="37.5" customHeight="1" x14ac:dyDescent="0.25">
      <c r="B95" s="199">
        <f>B94+0.1</f>
        <v>9.1999999999999993</v>
      </c>
      <c r="C95" s="189" t="s">
        <v>83</v>
      </c>
      <c r="D95" s="215"/>
      <c r="E95" s="178" t="s">
        <v>82</v>
      </c>
      <c r="F95" s="217"/>
      <c r="G95" s="217"/>
      <c r="H95" s="179"/>
      <c r="I95" s="36" t="s">
        <v>38</v>
      </c>
      <c r="J95" s="107"/>
      <c r="K95" s="178" t="s">
        <v>81</v>
      </c>
      <c r="L95" s="179"/>
      <c r="M95" s="160" t="s">
        <v>77</v>
      </c>
      <c r="N95" s="107"/>
      <c r="O95" s="169"/>
    </row>
    <row r="96" spans="2:19" ht="37.5" customHeight="1" thickBot="1" x14ac:dyDescent="0.3">
      <c r="B96" s="200"/>
      <c r="C96" s="191"/>
      <c r="D96" s="216"/>
      <c r="E96" s="131"/>
      <c r="F96" s="218"/>
      <c r="G96" s="218"/>
      <c r="H96" s="132"/>
      <c r="I96" s="54" t="s">
        <v>18</v>
      </c>
      <c r="J96" s="109"/>
      <c r="K96" s="131"/>
      <c r="L96" s="132"/>
      <c r="M96" s="162"/>
      <c r="N96" s="109"/>
      <c r="O96" s="170"/>
    </row>
    <row r="97" spans="2:15" ht="37.5" customHeight="1" x14ac:dyDescent="0.25">
      <c r="B97" s="199">
        <f>B95+0.1</f>
        <v>9.2999999999999989</v>
      </c>
      <c r="C97" s="189" t="s">
        <v>80</v>
      </c>
      <c r="D97" s="215"/>
      <c r="E97" s="178" t="s">
        <v>79</v>
      </c>
      <c r="F97" s="217"/>
      <c r="G97" s="217"/>
      <c r="H97" s="179"/>
      <c r="I97" s="36" t="s">
        <v>38</v>
      </c>
      <c r="J97" s="107"/>
      <c r="K97" s="178" t="s">
        <v>78</v>
      </c>
      <c r="L97" s="179"/>
      <c r="M97" s="160" t="s">
        <v>77</v>
      </c>
      <c r="N97" s="107"/>
      <c r="O97" s="169"/>
    </row>
    <row r="98" spans="2:15" ht="37.5" customHeight="1" thickBot="1" x14ac:dyDescent="0.3">
      <c r="B98" s="200"/>
      <c r="C98" s="191"/>
      <c r="D98" s="216"/>
      <c r="E98" s="131"/>
      <c r="F98" s="218"/>
      <c r="G98" s="218"/>
      <c r="H98" s="132"/>
      <c r="I98" s="54" t="s">
        <v>18</v>
      </c>
      <c r="J98" s="109"/>
      <c r="K98" s="131"/>
      <c r="L98" s="132"/>
      <c r="M98" s="162"/>
      <c r="N98" s="109"/>
      <c r="O98" s="170"/>
    </row>
    <row r="99" spans="2:15" s="23" customFormat="1" ht="18" customHeight="1" thickBot="1" x14ac:dyDescent="0.3">
      <c r="B99" s="24">
        <f>$B$93+1</f>
        <v>10</v>
      </c>
      <c r="C99" s="126" t="s">
        <v>76</v>
      </c>
      <c r="D99" s="127"/>
      <c r="E99" s="127"/>
      <c r="F99" s="127"/>
      <c r="G99" s="127"/>
      <c r="H99" s="127"/>
      <c r="I99" s="127"/>
      <c r="J99" s="127"/>
      <c r="K99" s="127"/>
      <c r="L99" s="127"/>
      <c r="M99" s="127"/>
      <c r="N99" s="127"/>
      <c r="O99" s="128"/>
    </row>
    <row r="100" spans="2:15" ht="22.5" customHeight="1" x14ac:dyDescent="0.25">
      <c r="B100" s="199">
        <f>B99+0.1</f>
        <v>10.1</v>
      </c>
      <c r="C100" s="211" t="s">
        <v>75</v>
      </c>
      <c r="D100" s="212"/>
      <c r="E100" s="213" t="s">
        <v>74</v>
      </c>
      <c r="F100" s="173" t="s">
        <v>73</v>
      </c>
      <c r="G100" s="160"/>
      <c r="H100" s="160" t="s">
        <v>72</v>
      </c>
      <c r="I100" s="35" t="s">
        <v>9</v>
      </c>
      <c r="J100" s="107"/>
      <c r="K100" s="178" t="s">
        <v>71</v>
      </c>
      <c r="L100" s="179"/>
      <c r="M100" s="160" t="s">
        <v>31</v>
      </c>
      <c r="N100" s="107"/>
      <c r="O100" s="225" t="s">
        <v>30</v>
      </c>
    </row>
    <row r="101" spans="2:15" ht="22.5" customHeight="1" thickBot="1" x14ac:dyDescent="0.3">
      <c r="B101" s="200"/>
      <c r="C101" s="129"/>
      <c r="D101" s="130"/>
      <c r="E101" s="214"/>
      <c r="F101" s="174"/>
      <c r="G101" s="162"/>
      <c r="H101" s="162"/>
      <c r="I101" s="47" t="s">
        <v>18</v>
      </c>
      <c r="J101" s="109"/>
      <c r="K101" s="131"/>
      <c r="L101" s="132"/>
      <c r="M101" s="162"/>
      <c r="N101" s="109"/>
      <c r="O101" s="226"/>
    </row>
    <row r="102" spans="2:15" ht="22.5" customHeight="1" x14ac:dyDescent="0.25">
      <c r="B102" s="199">
        <f>B100+0.1</f>
        <v>10.199999999999999</v>
      </c>
      <c r="C102" s="211" t="s">
        <v>70</v>
      </c>
      <c r="D102" s="212"/>
      <c r="E102" s="213" t="s">
        <v>34</v>
      </c>
      <c r="F102" s="173" t="s">
        <v>69</v>
      </c>
      <c r="G102" s="160" t="s">
        <v>68</v>
      </c>
      <c r="H102" s="160" t="s">
        <v>67</v>
      </c>
      <c r="I102" s="36" t="s">
        <v>9</v>
      </c>
      <c r="J102" s="107"/>
      <c r="K102" s="178" t="s">
        <v>66</v>
      </c>
      <c r="L102" s="179"/>
      <c r="M102" s="160" t="s">
        <v>31</v>
      </c>
      <c r="N102" s="108"/>
      <c r="O102" s="226"/>
    </row>
    <row r="103" spans="2:15" ht="22.5" customHeight="1" thickBot="1" x14ac:dyDescent="0.3">
      <c r="B103" s="200"/>
      <c r="C103" s="129"/>
      <c r="D103" s="130"/>
      <c r="E103" s="214"/>
      <c r="F103" s="174"/>
      <c r="G103" s="162"/>
      <c r="H103" s="162"/>
      <c r="I103" s="17" t="s">
        <v>18</v>
      </c>
      <c r="J103" s="109"/>
      <c r="K103" s="131"/>
      <c r="L103" s="132"/>
      <c r="M103" s="162"/>
      <c r="N103" s="109"/>
      <c r="O103" s="227"/>
    </row>
    <row r="104" spans="2:15" ht="45" customHeight="1" thickBot="1" x14ac:dyDescent="0.3">
      <c r="B104" s="40">
        <f>B102+0.1</f>
        <v>10.299999999999999</v>
      </c>
      <c r="C104" s="117" t="s">
        <v>65</v>
      </c>
      <c r="D104" s="118"/>
      <c r="E104" s="16" t="s">
        <v>34</v>
      </c>
      <c r="F104" s="18" t="s">
        <v>64</v>
      </c>
      <c r="G104" s="18" t="s">
        <v>53</v>
      </c>
      <c r="H104" s="18" t="s">
        <v>381</v>
      </c>
      <c r="I104" s="22" t="s">
        <v>38</v>
      </c>
      <c r="J104" s="16"/>
      <c r="K104" s="147" t="s">
        <v>63</v>
      </c>
      <c r="L104" s="148"/>
      <c r="M104" s="18" t="s">
        <v>43</v>
      </c>
      <c r="N104" s="18"/>
      <c r="O104" s="46"/>
    </row>
    <row r="105" spans="2:15" s="23" customFormat="1" ht="18" customHeight="1" thickBot="1" x14ac:dyDescent="0.3">
      <c r="B105" s="24">
        <f>$B$99+1</f>
        <v>11</v>
      </c>
      <c r="C105" s="126" t="s">
        <v>62</v>
      </c>
      <c r="D105" s="127"/>
      <c r="E105" s="127"/>
      <c r="F105" s="127"/>
      <c r="G105" s="127"/>
      <c r="H105" s="127"/>
      <c r="I105" s="127"/>
      <c r="J105" s="127"/>
      <c r="K105" s="127"/>
      <c r="L105" s="127"/>
      <c r="M105" s="127"/>
      <c r="N105" s="127"/>
      <c r="O105" s="128"/>
    </row>
    <row r="106" spans="2:15" ht="24" customHeight="1" x14ac:dyDescent="0.25">
      <c r="B106" s="199">
        <f>B105+0.1</f>
        <v>11.1</v>
      </c>
      <c r="C106" s="219" t="s">
        <v>61</v>
      </c>
      <c r="D106" s="221" t="s">
        <v>60</v>
      </c>
      <c r="E106" s="223" t="s">
        <v>59</v>
      </c>
      <c r="F106" s="224" t="s">
        <v>58</v>
      </c>
      <c r="G106" s="161" t="s">
        <v>57</v>
      </c>
      <c r="H106" s="161" t="s">
        <v>56</v>
      </c>
      <c r="I106" s="30" t="s">
        <v>9</v>
      </c>
      <c r="J106" s="137"/>
      <c r="K106" s="197" t="s">
        <v>55</v>
      </c>
      <c r="L106" s="198"/>
      <c r="M106" s="137" t="s">
        <v>31</v>
      </c>
      <c r="N106" s="108"/>
      <c r="O106" s="171" t="s">
        <v>30</v>
      </c>
    </row>
    <row r="107" spans="2:15" ht="34.5" customHeight="1" thickBot="1" x14ac:dyDescent="0.3">
      <c r="B107" s="200">
        <f>B106+0.1</f>
        <v>11.2</v>
      </c>
      <c r="C107" s="220"/>
      <c r="D107" s="222"/>
      <c r="E107" s="214"/>
      <c r="F107" s="174"/>
      <c r="G107" s="162"/>
      <c r="H107" s="162"/>
      <c r="I107" s="47" t="s">
        <v>18</v>
      </c>
      <c r="J107" s="188"/>
      <c r="K107" s="131"/>
      <c r="L107" s="132"/>
      <c r="M107" s="188"/>
      <c r="N107" s="109"/>
      <c r="O107" s="172"/>
    </row>
    <row r="108" spans="2:15" ht="30.75" thickBot="1" x14ac:dyDescent="0.3">
      <c r="B108" s="12">
        <f>B106+0.1</f>
        <v>11.2</v>
      </c>
      <c r="C108" s="203" t="s">
        <v>54</v>
      </c>
      <c r="D108" s="204"/>
      <c r="E108" s="43" t="s">
        <v>34</v>
      </c>
      <c r="F108" s="44"/>
      <c r="G108" s="44" t="s">
        <v>53</v>
      </c>
      <c r="H108" s="44" t="s">
        <v>52</v>
      </c>
      <c r="I108" s="36" t="s">
        <v>38</v>
      </c>
      <c r="J108" s="43"/>
      <c r="K108" s="147"/>
      <c r="L108" s="148"/>
      <c r="M108" s="16" t="s">
        <v>43</v>
      </c>
      <c r="N108" s="16"/>
      <c r="O108" s="46"/>
    </row>
    <row r="109" spans="2:15" ht="30.75" thickBot="1" x14ac:dyDescent="0.3">
      <c r="B109" s="12">
        <f t="shared" ref="B109:B114" si="3">B108+0.1</f>
        <v>11.299999999999999</v>
      </c>
      <c r="C109" s="203" t="s">
        <v>51</v>
      </c>
      <c r="D109" s="204"/>
      <c r="E109" s="43" t="s">
        <v>34</v>
      </c>
      <c r="F109" s="44"/>
      <c r="G109" s="44" t="s">
        <v>50</v>
      </c>
      <c r="H109" s="44" t="s">
        <v>382</v>
      </c>
      <c r="I109" s="36" t="s">
        <v>38</v>
      </c>
      <c r="J109" s="43"/>
      <c r="K109" s="147"/>
      <c r="L109" s="148"/>
      <c r="M109" s="16" t="s">
        <v>49</v>
      </c>
      <c r="N109" s="16"/>
      <c r="O109" s="46"/>
    </row>
    <row r="110" spans="2:15" ht="45.75" thickBot="1" x14ac:dyDescent="0.3">
      <c r="B110" s="12">
        <f t="shared" si="3"/>
        <v>11.399999999999999</v>
      </c>
      <c r="C110" s="203" t="s">
        <v>48</v>
      </c>
      <c r="D110" s="204"/>
      <c r="E110" s="43" t="s">
        <v>47</v>
      </c>
      <c r="F110" s="44" t="s">
        <v>46</v>
      </c>
      <c r="G110" s="44" t="s">
        <v>45</v>
      </c>
      <c r="H110" s="44" t="s">
        <v>44</v>
      </c>
      <c r="I110" s="36" t="s">
        <v>9</v>
      </c>
      <c r="J110" s="43"/>
      <c r="K110" s="147"/>
      <c r="L110" s="148"/>
      <c r="M110" s="16" t="s">
        <v>43</v>
      </c>
      <c r="N110" s="10"/>
      <c r="O110" s="45" t="s">
        <v>42</v>
      </c>
    </row>
    <row r="111" spans="2:15" ht="45.75" thickBot="1" x14ac:dyDescent="0.3">
      <c r="B111" s="12">
        <f t="shared" si="3"/>
        <v>11.499999999999998</v>
      </c>
      <c r="C111" s="203" t="s">
        <v>41</v>
      </c>
      <c r="D111" s="204"/>
      <c r="E111" s="43" t="s">
        <v>34</v>
      </c>
      <c r="F111" s="44"/>
      <c r="G111" s="44" t="s">
        <v>40</v>
      </c>
      <c r="H111" s="44" t="s">
        <v>39</v>
      </c>
      <c r="I111" s="36" t="s">
        <v>38</v>
      </c>
      <c r="J111" s="43"/>
      <c r="K111" s="147" t="s">
        <v>37</v>
      </c>
      <c r="L111" s="148"/>
      <c r="M111" s="16" t="s">
        <v>36</v>
      </c>
      <c r="N111" s="42"/>
      <c r="O111" s="41"/>
    </row>
    <row r="112" spans="2:15" ht="21" customHeight="1" x14ac:dyDescent="0.25">
      <c r="B112" s="199">
        <f t="shared" si="3"/>
        <v>11.599999999999998</v>
      </c>
      <c r="C112" s="205" t="s">
        <v>35</v>
      </c>
      <c r="D112" s="206"/>
      <c r="E112" s="136" t="s">
        <v>34</v>
      </c>
      <c r="F112" s="160" t="s">
        <v>378</v>
      </c>
      <c r="G112" s="160" t="s">
        <v>33</v>
      </c>
      <c r="H112" s="38" t="s">
        <v>32</v>
      </c>
      <c r="I112" s="107" t="s">
        <v>9</v>
      </c>
      <c r="J112" s="136"/>
      <c r="K112" s="149"/>
      <c r="L112" s="150"/>
      <c r="M112" s="138" t="s">
        <v>31</v>
      </c>
      <c r="N112" s="107"/>
      <c r="O112" s="175" t="s">
        <v>30</v>
      </c>
    </row>
    <row r="113" spans="2:15" ht="21" customHeight="1" x14ac:dyDescent="0.25">
      <c r="B113" s="116">
        <f t="shared" si="3"/>
        <v>11.699999999999998</v>
      </c>
      <c r="C113" s="207"/>
      <c r="D113" s="208"/>
      <c r="E113" s="137"/>
      <c r="F113" s="161"/>
      <c r="G113" s="161"/>
      <c r="H113" s="32" t="s">
        <v>29</v>
      </c>
      <c r="I113" s="108"/>
      <c r="J113" s="137"/>
      <c r="K113" s="151"/>
      <c r="L113" s="152"/>
      <c r="M113" s="139"/>
      <c r="N113" s="108"/>
      <c r="O113" s="176"/>
    </row>
    <row r="114" spans="2:15" ht="21" customHeight="1" thickBot="1" x14ac:dyDescent="0.3">
      <c r="B114" s="200">
        <f t="shared" si="3"/>
        <v>11.799999999999997</v>
      </c>
      <c r="C114" s="209"/>
      <c r="D114" s="210"/>
      <c r="E114" s="188"/>
      <c r="F114" s="162"/>
      <c r="G114" s="162"/>
      <c r="H114" s="26" t="s">
        <v>28</v>
      </c>
      <c r="I114" s="109"/>
      <c r="J114" s="188"/>
      <c r="K114" s="153"/>
      <c r="L114" s="154"/>
      <c r="M114" s="140"/>
      <c r="N114" s="109"/>
      <c r="O114" s="177"/>
    </row>
    <row r="115" spans="2:15" s="23" customFormat="1" ht="18" customHeight="1" thickBot="1" x14ac:dyDescent="0.3">
      <c r="B115" s="24">
        <f>$B$105+1</f>
        <v>12</v>
      </c>
      <c r="C115" s="126" t="s">
        <v>27</v>
      </c>
      <c r="D115" s="127"/>
      <c r="E115" s="127"/>
      <c r="F115" s="127"/>
      <c r="G115" s="127"/>
      <c r="H115" s="127"/>
      <c r="I115" s="127"/>
      <c r="J115" s="127"/>
      <c r="K115" s="127"/>
      <c r="L115" s="127"/>
      <c r="M115" s="127"/>
      <c r="N115" s="127"/>
      <c r="O115" s="128"/>
    </row>
    <row r="116" spans="2:15" ht="30.75" thickBot="1" x14ac:dyDescent="0.3">
      <c r="B116" s="12">
        <f>B115+0.1</f>
        <v>12.1</v>
      </c>
      <c r="C116" s="112" t="s">
        <v>26</v>
      </c>
      <c r="D116" s="119"/>
      <c r="E116" s="16" t="s">
        <v>21</v>
      </c>
      <c r="F116" s="18"/>
      <c r="G116" s="18" t="s">
        <v>25</v>
      </c>
      <c r="H116" s="18" t="s">
        <v>24</v>
      </c>
      <c r="I116" s="22" t="s">
        <v>9</v>
      </c>
      <c r="J116" s="16"/>
      <c r="K116" s="114"/>
      <c r="L116" s="115"/>
      <c r="M116" s="20" t="s">
        <v>23</v>
      </c>
      <c r="N116" s="20"/>
      <c r="O116" s="19"/>
    </row>
    <row r="117" spans="2:15" ht="60.75" thickBot="1" x14ac:dyDescent="0.3">
      <c r="B117" s="12">
        <f>B116+0.1</f>
        <v>12.2</v>
      </c>
      <c r="C117" s="112" t="s">
        <v>22</v>
      </c>
      <c r="D117" s="119"/>
      <c r="E117" s="16" t="s">
        <v>21</v>
      </c>
      <c r="F117" s="18" t="s">
        <v>20</v>
      </c>
      <c r="G117" s="18" t="s">
        <v>11</v>
      </c>
      <c r="H117" s="18" t="s">
        <v>19</v>
      </c>
      <c r="I117" s="17" t="s">
        <v>18</v>
      </c>
      <c r="J117" s="16"/>
      <c r="K117" s="147" t="s">
        <v>17</v>
      </c>
      <c r="L117" s="148"/>
      <c r="M117" s="14" t="s">
        <v>16</v>
      </c>
      <c r="N117" s="14"/>
      <c r="O117" s="10" t="s">
        <v>15</v>
      </c>
    </row>
    <row r="118" spans="2:15" ht="120.75" thickBot="1" x14ac:dyDescent="0.3">
      <c r="B118" s="12">
        <f>B117+0.1</f>
        <v>12.299999999999999</v>
      </c>
      <c r="C118" s="183" t="s">
        <v>14</v>
      </c>
      <c r="D118" s="183"/>
      <c r="E118" s="10" t="s">
        <v>13</v>
      </c>
      <c r="F118" s="11" t="s">
        <v>12</v>
      </c>
      <c r="G118" s="11" t="s">
        <v>11</v>
      </c>
      <c r="H118" s="11" t="s">
        <v>10</v>
      </c>
      <c r="I118" s="12" t="s">
        <v>9</v>
      </c>
      <c r="J118" s="10"/>
      <c r="K118" s="184"/>
      <c r="L118" s="184"/>
      <c r="M118" s="10" t="s">
        <v>8</v>
      </c>
      <c r="N118" s="10"/>
      <c r="O118" s="10" t="s">
        <v>7</v>
      </c>
    </row>
    <row r="119" spans="2:15" ht="16.5" x14ac:dyDescent="0.25">
      <c r="C119" s="9"/>
    </row>
    <row r="120" spans="2:15" ht="15" x14ac:dyDescent="0.25">
      <c r="C120" s="7" t="s">
        <v>6</v>
      </c>
      <c r="D120" s="7" t="s">
        <v>5</v>
      </c>
      <c r="E120" s="2"/>
      <c r="G120" s="8" t="s">
        <v>4</v>
      </c>
      <c r="H120" s="6"/>
      <c r="I120" s="8" t="s">
        <v>2</v>
      </c>
      <c r="J120" s="2"/>
    </row>
    <row r="121" spans="2:15" ht="15" x14ac:dyDescent="0.25">
      <c r="C121" s="2"/>
      <c r="D121" s="2"/>
      <c r="E121" s="2"/>
      <c r="F121" s="6"/>
      <c r="G121" s="6"/>
      <c r="I121" s="8" t="s">
        <v>3</v>
      </c>
      <c r="J121" s="2"/>
    </row>
    <row r="122" spans="2:15" ht="15" x14ac:dyDescent="0.25">
      <c r="C122" s="7"/>
      <c r="D122" s="2"/>
      <c r="E122" s="2"/>
      <c r="F122" s="6"/>
      <c r="G122" s="6"/>
      <c r="I122" s="6"/>
      <c r="J122" s="2"/>
    </row>
    <row r="123" spans="2:15" ht="15" x14ac:dyDescent="0.25">
      <c r="C123" s="2"/>
      <c r="D123" s="2"/>
      <c r="E123" s="2"/>
      <c r="F123" s="6"/>
      <c r="G123" s="6"/>
      <c r="I123" s="8" t="s">
        <v>2</v>
      </c>
      <c r="J123" s="2"/>
    </row>
    <row r="124" spans="2:15" ht="15" x14ac:dyDescent="0.25">
      <c r="C124" s="2"/>
      <c r="D124" s="2"/>
      <c r="E124" s="2"/>
      <c r="F124" s="6"/>
      <c r="G124" s="6"/>
      <c r="I124" s="8" t="s">
        <v>1</v>
      </c>
      <c r="J124" s="2"/>
    </row>
    <row r="125" spans="2:15" ht="15" x14ac:dyDescent="0.25">
      <c r="C125" s="7"/>
      <c r="D125" s="2"/>
      <c r="E125" s="2"/>
      <c r="F125" s="6"/>
      <c r="G125" s="6"/>
      <c r="H125" s="6"/>
      <c r="I125" s="2"/>
      <c r="J125" s="2"/>
    </row>
    <row r="126" spans="2:15" ht="15" x14ac:dyDescent="0.25">
      <c r="C126" s="7" t="s">
        <v>0</v>
      </c>
      <c r="D126" s="2"/>
      <c r="E126" s="2"/>
      <c r="F126" s="6"/>
      <c r="G126" s="6"/>
      <c r="H126" s="6"/>
      <c r="I126" s="2"/>
      <c r="J126" s="2"/>
    </row>
    <row r="127" spans="2:15" ht="15" x14ac:dyDescent="0.25">
      <c r="C127" s="5"/>
    </row>
    <row r="128" spans="2:15" ht="15" x14ac:dyDescent="0.25">
      <c r="C128" s="5"/>
    </row>
    <row r="129" spans="3:3" ht="15" x14ac:dyDescent="0.25">
      <c r="C129" s="4"/>
    </row>
    <row r="130" spans="3:3" ht="15" x14ac:dyDescent="0.25">
      <c r="C130" s="4"/>
    </row>
    <row r="131" spans="3:3" ht="15" x14ac:dyDescent="0.25">
      <c r="C131" s="4"/>
    </row>
    <row r="132" spans="3:3" ht="15" x14ac:dyDescent="0.25">
      <c r="C132" s="4"/>
    </row>
    <row r="133" spans="3:3" ht="15" x14ac:dyDescent="0.25">
      <c r="C133" s="4"/>
    </row>
    <row r="134" spans="3:3" ht="15" x14ac:dyDescent="0.25">
      <c r="C134" s="4"/>
    </row>
    <row r="135" spans="3:3" ht="15" x14ac:dyDescent="0.25">
      <c r="C135" s="4"/>
    </row>
    <row r="136" spans="3:3" ht="15" x14ac:dyDescent="0.25">
      <c r="C136" s="4"/>
    </row>
    <row r="137" spans="3:3" ht="15" x14ac:dyDescent="0.25">
      <c r="C137" s="4"/>
    </row>
    <row r="138" spans="3:3" ht="15" x14ac:dyDescent="0.25">
      <c r="C138" s="4"/>
    </row>
    <row r="139" spans="3:3" ht="15" x14ac:dyDescent="0.25">
      <c r="C139" s="4"/>
    </row>
    <row r="140" spans="3:3" ht="15" x14ac:dyDescent="0.25">
      <c r="C140" s="4"/>
    </row>
    <row r="141" spans="3:3" ht="15" x14ac:dyDescent="0.25">
      <c r="C141" s="3"/>
    </row>
    <row r="142" spans="3:3" ht="15" x14ac:dyDescent="0.25"/>
    <row r="143" spans="3:3" ht="15" x14ac:dyDescent="0.25"/>
    <row r="144" spans="3:3"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sheetData>
  <protectedRanges>
    <protectedRange password="FC5F" sqref="K43:K44 K48:K49" name="Range1_2_2_5_1"/>
  </protectedRanges>
  <mergeCells count="324">
    <mergeCell ref="C92:D92"/>
    <mergeCell ref="K92:L92"/>
    <mergeCell ref="H87:H89"/>
    <mergeCell ref="C70:D70"/>
    <mergeCell ref="K70:L70"/>
    <mergeCell ref="C51:D51"/>
    <mergeCell ref="C52:D52"/>
    <mergeCell ref="K47:L47"/>
    <mergeCell ref="K90:L91"/>
    <mergeCell ref="J87:J89"/>
    <mergeCell ref="K87:L89"/>
    <mergeCell ref="I88:I89"/>
    <mergeCell ref="G87:G89"/>
    <mergeCell ref="J61:J62"/>
    <mergeCell ref="C67:D67"/>
    <mergeCell ref="K67:L67"/>
    <mergeCell ref="C47:D47"/>
    <mergeCell ref="C48:D49"/>
    <mergeCell ref="K48:L48"/>
    <mergeCell ref="K75:L75"/>
    <mergeCell ref="K81:L84"/>
    <mergeCell ref="C90:D91"/>
    <mergeCell ref="J90:J91"/>
    <mergeCell ref="H83:H84"/>
    <mergeCell ref="C66:D66"/>
    <mergeCell ref="K66:L66"/>
    <mergeCell ref="O31:O32"/>
    <mergeCell ref="C40:O40"/>
    <mergeCell ref="K52:L52"/>
    <mergeCell ref="C35:D35"/>
    <mergeCell ref="C50:O50"/>
    <mergeCell ref="K51:L51"/>
    <mergeCell ref="C36:O36"/>
    <mergeCell ref="N55:N56"/>
    <mergeCell ref="M31:M32"/>
    <mergeCell ref="N31:N32"/>
    <mergeCell ref="K39:L39"/>
    <mergeCell ref="E54:E56"/>
    <mergeCell ref="B57:B60"/>
    <mergeCell ref="D57:D60"/>
    <mergeCell ref="J54:J56"/>
    <mergeCell ref="I55:I56"/>
    <mergeCell ref="J57:J60"/>
    <mergeCell ref="I58:I60"/>
    <mergeCell ref="H31:H32"/>
    <mergeCell ref="I31:I32"/>
    <mergeCell ref="J31:J32"/>
    <mergeCell ref="B43:B44"/>
    <mergeCell ref="B48:B49"/>
    <mergeCell ref="C33:O33"/>
    <mergeCell ref="C34:D34"/>
    <mergeCell ref="K34:L34"/>
    <mergeCell ref="K44:L44"/>
    <mergeCell ref="K49:L49"/>
    <mergeCell ref="C45:D45"/>
    <mergeCell ref="K45:L45"/>
    <mergeCell ref="C46:D46"/>
    <mergeCell ref="K46:L46"/>
    <mergeCell ref="B31:B32"/>
    <mergeCell ref="E31:E32"/>
    <mergeCell ref="C31:D32"/>
    <mergeCell ref="E3:G3"/>
    <mergeCell ref="L1:M1"/>
    <mergeCell ref="M7:M8"/>
    <mergeCell ref="K8:L8"/>
    <mergeCell ref="C9:O9"/>
    <mergeCell ref="C10:D10"/>
    <mergeCell ref="K10:L10"/>
    <mergeCell ref="N6:N8"/>
    <mergeCell ref="O6:O7"/>
    <mergeCell ref="B1:C5"/>
    <mergeCell ref="D1:H1"/>
    <mergeCell ref="I1:J5"/>
    <mergeCell ref="D4:H4"/>
    <mergeCell ref="D5:H5"/>
    <mergeCell ref="I6:L6"/>
    <mergeCell ref="I7:L7"/>
    <mergeCell ref="E2:G2"/>
    <mergeCell ref="B63:B65"/>
    <mergeCell ref="C63:D65"/>
    <mergeCell ref="E63:E65"/>
    <mergeCell ref="F63:F65"/>
    <mergeCell ref="G63:G65"/>
    <mergeCell ref="H63:H65"/>
    <mergeCell ref="B6:B8"/>
    <mergeCell ref="C6:D8"/>
    <mergeCell ref="E6:E8"/>
    <mergeCell ref="F6:F8"/>
    <mergeCell ref="G6:G8"/>
    <mergeCell ref="H6:H8"/>
    <mergeCell ref="C53:O53"/>
    <mergeCell ref="E57:E60"/>
    <mergeCell ref="F55:F56"/>
    <mergeCell ref="C54:C62"/>
    <mergeCell ref="H57:H60"/>
    <mergeCell ref="J63:J65"/>
    <mergeCell ref="K63:L65"/>
    <mergeCell ref="M63:M65"/>
    <mergeCell ref="O54:O62"/>
    <mergeCell ref="H54:H56"/>
    <mergeCell ref="B54:B56"/>
    <mergeCell ref="D54:D56"/>
    <mergeCell ref="C11:D11"/>
    <mergeCell ref="K11:L11"/>
    <mergeCell ref="C15:D15"/>
    <mergeCell ref="K15:L15"/>
    <mergeCell ref="C12:D12"/>
    <mergeCell ref="K12:L12"/>
    <mergeCell ref="G13:G14"/>
    <mergeCell ref="F13:F14"/>
    <mergeCell ref="E13:E14"/>
    <mergeCell ref="D13:D14"/>
    <mergeCell ref="K16:L16"/>
    <mergeCell ref="K31:L31"/>
    <mergeCell ref="C17:D17"/>
    <mergeCell ref="K17:L17"/>
    <mergeCell ref="C29:D29"/>
    <mergeCell ref="K29:L29"/>
    <mergeCell ref="K30:L30"/>
    <mergeCell ref="C25:O25"/>
    <mergeCell ref="G18:G24"/>
    <mergeCell ref="K28:L28"/>
    <mergeCell ref="F31:F32"/>
    <mergeCell ref="G31:G32"/>
    <mergeCell ref="B81:B82"/>
    <mergeCell ref="E81:E82"/>
    <mergeCell ref="F81:F82"/>
    <mergeCell ref="G81:G82"/>
    <mergeCell ref="I73:I74"/>
    <mergeCell ref="B97:B98"/>
    <mergeCell ref="B95:B96"/>
    <mergeCell ref="O95:O96"/>
    <mergeCell ref="C97:D98"/>
    <mergeCell ref="E97:H98"/>
    <mergeCell ref="B90:B91"/>
    <mergeCell ref="N95:N96"/>
    <mergeCell ref="H81:H82"/>
    <mergeCell ref="J81:J82"/>
    <mergeCell ref="B72:B74"/>
    <mergeCell ref="C72:D74"/>
    <mergeCell ref="E72:E74"/>
    <mergeCell ref="F72:F74"/>
    <mergeCell ref="G72:G74"/>
    <mergeCell ref="H72:H74"/>
    <mergeCell ref="B76:B80"/>
    <mergeCell ref="C76:D80"/>
    <mergeCell ref="E76:E80"/>
    <mergeCell ref="F76:F80"/>
    <mergeCell ref="B87:B89"/>
    <mergeCell ref="C87:D89"/>
    <mergeCell ref="E87:E89"/>
    <mergeCell ref="F87:F89"/>
    <mergeCell ref="B85:B86"/>
    <mergeCell ref="B83:B84"/>
    <mergeCell ref="E83:E84"/>
    <mergeCell ref="F83:F84"/>
    <mergeCell ref="G83:G84"/>
    <mergeCell ref="C85:D86"/>
    <mergeCell ref="B112:B114"/>
    <mergeCell ref="C112:D114"/>
    <mergeCell ref="E112:E114"/>
    <mergeCell ref="F112:F114"/>
    <mergeCell ref="G112:G114"/>
    <mergeCell ref="I112:I114"/>
    <mergeCell ref="C99:O99"/>
    <mergeCell ref="B100:B101"/>
    <mergeCell ref="C100:D101"/>
    <mergeCell ref="E100:E101"/>
    <mergeCell ref="F100:F101"/>
    <mergeCell ref="G100:G101"/>
    <mergeCell ref="H100:H101"/>
    <mergeCell ref="M100:M101"/>
    <mergeCell ref="B102:B103"/>
    <mergeCell ref="C102:D103"/>
    <mergeCell ref="E102:E103"/>
    <mergeCell ref="F102:F103"/>
    <mergeCell ref="G102:G103"/>
    <mergeCell ref="H102:H103"/>
    <mergeCell ref="J102:J103"/>
    <mergeCell ref="B106:B107"/>
    <mergeCell ref="C106:C107"/>
    <mergeCell ref="D106:D107"/>
    <mergeCell ref="B18:B24"/>
    <mergeCell ref="C18:D24"/>
    <mergeCell ref="E18:E24"/>
    <mergeCell ref="F18:F24"/>
    <mergeCell ref="B61:B62"/>
    <mergeCell ref="D61:D62"/>
    <mergeCell ref="E61:E62"/>
    <mergeCell ref="M13:M14"/>
    <mergeCell ref="N13:N14"/>
    <mergeCell ref="K35:L35"/>
    <mergeCell ref="C37:D37"/>
    <mergeCell ref="K37:L37"/>
    <mergeCell ref="C26:D26"/>
    <mergeCell ref="K26:L26"/>
    <mergeCell ref="C27:D27"/>
    <mergeCell ref="K27:L27"/>
    <mergeCell ref="C28:D28"/>
    <mergeCell ref="B13:B14"/>
    <mergeCell ref="C13:C14"/>
    <mergeCell ref="I13:I14"/>
    <mergeCell ref="J13:J14"/>
    <mergeCell ref="K13:L14"/>
    <mergeCell ref="H13:H14"/>
    <mergeCell ref="C16:D16"/>
    <mergeCell ref="G54:G62"/>
    <mergeCell ref="H61:H62"/>
    <mergeCell ref="K54:L62"/>
    <mergeCell ref="C117:D117"/>
    <mergeCell ref="K117:L117"/>
    <mergeCell ref="F59:F60"/>
    <mergeCell ref="F57:F58"/>
    <mergeCell ref="J76:J80"/>
    <mergeCell ref="K76:L80"/>
    <mergeCell ref="C93:O93"/>
    <mergeCell ref="J112:J114"/>
    <mergeCell ref="K112:L114"/>
    <mergeCell ref="C110:D110"/>
    <mergeCell ref="K110:L110"/>
    <mergeCell ref="C108:D108"/>
    <mergeCell ref="K108:L108"/>
    <mergeCell ref="C109:D109"/>
    <mergeCell ref="K109:L109"/>
    <mergeCell ref="C111:D111"/>
    <mergeCell ref="K111:L111"/>
    <mergeCell ref="C95:D96"/>
    <mergeCell ref="E95:H96"/>
    <mergeCell ref="E106:E107"/>
    <mergeCell ref="F106:F107"/>
    <mergeCell ref="C118:D118"/>
    <mergeCell ref="K118:L118"/>
    <mergeCell ref="D81:D82"/>
    <mergeCell ref="D83:D84"/>
    <mergeCell ref="C81:C84"/>
    <mergeCell ref="J97:J98"/>
    <mergeCell ref="K97:L98"/>
    <mergeCell ref="C105:O105"/>
    <mergeCell ref="M112:M114"/>
    <mergeCell ref="J85:J86"/>
    <mergeCell ref="K85:L86"/>
    <mergeCell ref="O85:O91"/>
    <mergeCell ref="C116:D116"/>
    <mergeCell ref="K116:L116"/>
    <mergeCell ref="G106:G107"/>
    <mergeCell ref="H106:H107"/>
    <mergeCell ref="J106:J107"/>
    <mergeCell ref="K106:L107"/>
    <mergeCell ref="M106:M107"/>
    <mergeCell ref="O100:O103"/>
    <mergeCell ref="K102:L103"/>
    <mergeCell ref="H85:H86"/>
    <mergeCell ref="J83:J84"/>
    <mergeCell ref="N97:N98"/>
    <mergeCell ref="O112:O114"/>
    <mergeCell ref="C115:O115"/>
    <mergeCell ref="M102:M103"/>
    <mergeCell ref="C104:D104"/>
    <mergeCell ref="K104:L104"/>
    <mergeCell ref="J100:J101"/>
    <mergeCell ref="K100:L101"/>
    <mergeCell ref="N112:N114"/>
    <mergeCell ref="J72:J74"/>
    <mergeCell ref="G76:G80"/>
    <mergeCell ref="I76:I78"/>
    <mergeCell ref="I79:I80"/>
    <mergeCell ref="M72:M74"/>
    <mergeCell ref="N100:N101"/>
    <mergeCell ref="K94:L94"/>
    <mergeCell ref="N85:N86"/>
    <mergeCell ref="N87:N89"/>
    <mergeCell ref="N90:N91"/>
    <mergeCell ref="K95:L96"/>
    <mergeCell ref="M95:M96"/>
    <mergeCell ref="N102:N103"/>
    <mergeCell ref="N76:N80"/>
    <mergeCell ref="M85:M86"/>
    <mergeCell ref="M87:M91"/>
    <mergeCell ref="I18:I24"/>
    <mergeCell ref="J18:J24"/>
    <mergeCell ref="K32:L32"/>
    <mergeCell ref="K18:L24"/>
    <mergeCell ref="O18:O24"/>
    <mergeCell ref="N106:N107"/>
    <mergeCell ref="O63:O65"/>
    <mergeCell ref="N81:N84"/>
    <mergeCell ref="N72:N74"/>
    <mergeCell ref="N61:N62"/>
    <mergeCell ref="O81:O84"/>
    <mergeCell ref="M18:M24"/>
    <mergeCell ref="N18:N24"/>
    <mergeCell ref="K41:L41"/>
    <mergeCell ref="K42:L42"/>
    <mergeCell ref="K43:L43"/>
    <mergeCell ref="M97:M98"/>
    <mergeCell ref="O97:O98"/>
    <mergeCell ref="O106:O107"/>
    <mergeCell ref="J95:J96"/>
    <mergeCell ref="M54:M62"/>
    <mergeCell ref="N63:N65"/>
    <mergeCell ref="N57:N60"/>
    <mergeCell ref="C69:D69"/>
    <mergeCell ref="K69:L69"/>
    <mergeCell ref="C38:D38"/>
    <mergeCell ref="K38:L38"/>
    <mergeCell ref="I64:I65"/>
    <mergeCell ref="C39:D39"/>
    <mergeCell ref="C75:D75"/>
    <mergeCell ref="C94:D94"/>
    <mergeCell ref="K72:L74"/>
    <mergeCell ref="C68:O68"/>
    <mergeCell ref="C71:D71"/>
    <mergeCell ref="K71:L71"/>
    <mergeCell ref="O72:O74"/>
    <mergeCell ref="M81:M84"/>
    <mergeCell ref="M76:M80"/>
    <mergeCell ref="O76:O80"/>
    <mergeCell ref="F43:F44"/>
    <mergeCell ref="C41:D41"/>
    <mergeCell ref="C42:D42"/>
    <mergeCell ref="C43:D44"/>
    <mergeCell ref="E85:E86"/>
    <mergeCell ref="F85:F86"/>
    <mergeCell ref="G85:G86"/>
  </mergeCells>
  <conditionalFormatting sqref="C15:C18">
    <cfRule type="cellIs" dxfId="43" priority="24" stopIfTrue="1" operator="equal">
      <formula>"H"</formula>
    </cfRule>
  </conditionalFormatting>
  <conditionalFormatting sqref="C31 K32:L32">
    <cfRule type="cellIs" dxfId="42" priority="28" stopIfTrue="1" operator="equal">
      <formula>"H"</formula>
    </cfRule>
  </conditionalFormatting>
  <conditionalFormatting sqref="C35:C36">
    <cfRule type="cellIs" dxfId="41" priority="18" stopIfTrue="1" operator="equal">
      <formula>"H"</formula>
    </cfRule>
  </conditionalFormatting>
  <conditionalFormatting sqref="C69:C70">
    <cfRule type="cellIs" dxfId="40" priority="10" stopIfTrue="1" operator="equal">
      <formula>"H"</formula>
    </cfRule>
  </conditionalFormatting>
  <conditionalFormatting sqref="C72">
    <cfRule type="cellIs" dxfId="39" priority="4" stopIfTrue="1" operator="equal">
      <formula>"H"</formula>
    </cfRule>
  </conditionalFormatting>
  <conditionalFormatting sqref="C37:H37">
    <cfRule type="cellIs" dxfId="38" priority="19" stopIfTrue="1" operator="equal">
      <formula>"H"</formula>
    </cfRule>
  </conditionalFormatting>
  <conditionalFormatting sqref="C108:K112">
    <cfRule type="cellIs" dxfId="37" priority="12" stopIfTrue="1" operator="equal">
      <formula>"H"</formula>
    </cfRule>
  </conditionalFormatting>
  <conditionalFormatting sqref="C33:O33">
    <cfRule type="cellIs" dxfId="36" priority="38" stopIfTrue="1" operator="equal">
      <formula>"H"</formula>
    </cfRule>
  </conditionalFormatting>
  <conditionalFormatting sqref="C50:O50">
    <cfRule type="cellIs" dxfId="35" priority="32" stopIfTrue="1" operator="equal">
      <formula>"H"</formula>
    </cfRule>
  </conditionalFormatting>
  <conditionalFormatting sqref="C53:O54">
    <cfRule type="cellIs" dxfId="34" priority="37" stopIfTrue="1" operator="equal">
      <formula>"H"</formula>
    </cfRule>
  </conditionalFormatting>
  <conditionalFormatting sqref="C68:O68 C71:H71">
    <cfRule type="cellIs" dxfId="33" priority="36" stopIfTrue="1" operator="equal">
      <formula>"H"</formula>
    </cfRule>
  </conditionalFormatting>
  <conditionalFormatting sqref="C93:O93">
    <cfRule type="cellIs" dxfId="32" priority="31" stopIfTrue="1" operator="equal">
      <formula>"H"</formula>
    </cfRule>
  </conditionalFormatting>
  <conditionalFormatting sqref="C99:O99">
    <cfRule type="cellIs" dxfId="31" priority="35" stopIfTrue="1" operator="equal">
      <formula>"H"</formula>
    </cfRule>
  </conditionalFormatting>
  <conditionalFormatting sqref="C105:O105">
    <cfRule type="cellIs" dxfId="30" priority="34" stopIfTrue="1" operator="equal">
      <formula>"H"</formula>
    </cfRule>
  </conditionalFormatting>
  <conditionalFormatting sqref="C115:O115">
    <cfRule type="cellIs" dxfId="29" priority="33" stopIfTrue="1" operator="equal">
      <formula>"H"</formula>
    </cfRule>
  </conditionalFormatting>
  <conditionalFormatting sqref="C25:IY30">
    <cfRule type="cellIs" dxfId="28" priority="39" stopIfTrue="1" operator="equal">
      <formula>"H"</formula>
    </cfRule>
  </conditionalFormatting>
  <conditionalFormatting sqref="C9:XFD12">
    <cfRule type="cellIs" dxfId="27" priority="43" stopIfTrue="1" operator="equal">
      <formula>"H"</formula>
    </cfRule>
  </conditionalFormatting>
  <conditionalFormatting sqref="D55:E56">
    <cfRule type="cellIs" dxfId="26" priority="42" stopIfTrue="1" operator="equal">
      <formula>"H"</formula>
    </cfRule>
  </conditionalFormatting>
  <conditionalFormatting sqref="D1:L1 O1:IY1 D2:E3 I2:IY3 D4:IY5 C6:IY6 C7:M7 P7:IY8 C8:L8 C12:O12 C13:K13 M13:IY13 O14:IY14 P31:IY33 C34:K34 P36:IY36 P40:IY40 O41:IY49 P50:IY53 P54:XFD57 G56:M56 O56 D57:F57 H57:J61 D58:E58 P58:IY62 D59:F59 D60:E61 I62 C63 E64:E65 I64:M65 O64:IY65 C76 E76:O76 E77:M80 C81 E81:K81 M81:O81 E82:G82 I82:J82 M82 E83:J84 C85 N85:O85 C87 E87:H87 J87:K87 M87 I87:I88 E88:G89 J88:J89 C90 E90:K90 E91 I91 E93:E94 C94 I94:K94 C100 E100:K100 E101 I101 C102 E102:K102 E103 I103 C104 E104:K104 C106:K106 C107:J107 C113:J114 C116:C118 E116:K118 M116:O118 C119:O119 C120:E120 G120:O120 C121:G124 I121:O124 C125:O65549">
    <cfRule type="cellIs" dxfId="25" priority="45" stopIfTrue="1" operator="equal">
      <formula>"H"</formula>
    </cfRule>
  </conditionalFormatting>
  <conditionalFormatting sqref="E72:E74">
    <cfRule type="cellIs" dxfId="24" priority="1" stopIfTrue="1" operator="equal">
      <formula>"H"</formula>
    </cfRule>
  </conditionalFormatting>
  <conditionalFormatting sqref="E85:F86">
    <cfRule type="cellIs" dxfId="23" priority="40" stopIfTrue="1" operator="equal">
      <formula>"H"</formula>
    </cfRule>
  </conditionalFormatting>
  <conditionalFormatting sqref="E15:G18">
    <cfRule type="cellIs" dxfId="22" priority="17" stopIfTrue="1" operator="equal">
      <formula>"H"</formula>
    </cfRule>
  </conditionalFormatting>
  <conditionalFormatting sqref="E35:K35">
    <cfRule type="cellIs" dxfId="21" priority="23" stopIfTrue="1" operator="equal">
      <formula>"H"</formula>
    </cfRule>
  </conditionalFormatting>
  <conditionalFormatting sqref="E66:K67">
    <cfRule type="cellIs" dxfId="20" priority="3" stopIfTrue="1" operator="equal">
      <formula>"H"</formula>
    </cfRule>
  </conditionalFormatting>
  <conditionalFormatting sqref="E69:K71">
    <cfRule type="cellIs" dxfId="19" priority="8" stopIfTrue="1" operator="equal">
      <formula>"H"</formula>
    </cfRule>
  </conditionalFormatting>
  <conditionalFormatting sqref="E92:M92">
    <cfRule type="cellIs" dxfId="18" priority="11" stopIfTrue="1" operator="equal">
      <formula>"H"</formula>
    </cfRule>
  </conditionalFormatting>
  <conditionalFormatting sqref="E31:O31">
    <cfRule type="cellIs" dxfId="17" priority="27" stopIfTrue="1" operator="equal">
      <formula>"H"</formula>
    </cfRule>
  </conditionalFormatting>
  <conditionalFormatting sqref="E63:XFD63">
    <cfRule type="cellIs" dxfId="16" priority="44" stopIfTrue="1" operator="equal">
      <formula>"H"</formula>
    </cfRule>
  </conditionalFormatting>
  <conditionalFormatting sqref="F72:N72 F73:M74 E75:M75">
    <cfRule type="cellIs" dxfId="15" priority="5" stopIfTrue="1" operator="equal">
      <formula>"H"</formula>
    </cfRule>
  </conditionalFormatting>
  <conditionalFormatting sqref="F55:O55">
    <cfRule type="cellIs" dxfId="14" priority="30" stopIfTrue="1" operator="equal">
      <formula>"H"</formula>
    </cfRule>
  </conditionalFormatting>
  <conditionalFormatting sqref="G85:K85 G86:J86">
    <cfRule type="cellIs" dxfId="13" priority="41" stopIfTrue="1" operator="equal">
      <formula>"H"</formula>
    </cfRule>
  </conditionalFormatting>
  <conditionalFormatting sqref="H15:H24 M17:O18">
    <cfRule type="cellIs" dxfId="12" priority="25" stopIfTrue="1" operator="equal">
      <formula>"H"</formula>
    </cfRule>
  </conditionalFormatting>
  <conditionalFormatting sqref="I52">
    <cfRule type="cellIs" dxfId="11" priority="14" stopIfTrue="1" operator="equal">
      <formula>"H"</formula>
    </cfRule>
  </conditionalFormatting>
  <conditionalFormatting sqref="I15:K18">
    <cfRule type="cellIs" dxfId="10" priority="16" stopIfTrue="1" operator="equal">
      <formula>"H"</formula>
    </cfRule>
  </conditionalFormatting>
  <conditionalFormatting sqref="I51:O51">
    <cfRule type="cellIs" dxfId="9" priority="26" stopIfTrue="1" operator="equal">
      <formula>"H"</formula>
    </cfRule>
  </conditionalFormatting>
  <conditionalFormatting sqref="J37">
    <cfRule type="cellIs" dxfId="8" priority="20" stopIfTrue="1" operator="equal">
      <formula>"H"</formula>
    </cfRule>
  </conditionalFormatting>
  <conditionalFormatting sqref="M52">
    <cfRule type="cellIs" dxfId="7" priority="15" stopIfTrue="1" operator="equal">
      <formula>"H"</formula>
    </cfRule>
  </conditionalFormatting>
  <conditionalFormatting sqref="M66:O67">
    <cfRule type="cellIs" dxfId="6" priority="6" stopIfTrue="1" operator="equal">
      <formula>"H"</formula>
    </cfRule>
  </conditionalFormatting>
  <conditionalFormatting sqref="M69:O71">
    <cfRule type="cellIs" dxfId="5" priority="9" stopIfTrue="1" operator="equal">
      <formula>"H"</formula>
    </cfRule>
  </conditionalFormatting>
  <conditionalFormatting sqref="M34:IY35">
    <cfRule type="cellIs" dxfId="4" priority="22" stopIfTrue="1" operator="equal">
      <formula>"H"</formula>
    </cfRule>
  </conditionalFormatting>
  <conditionalFormatting sqref="M15:XFD16 P17:XFD24">
    <cfRule type="cellIs" dxfId="3" priority="29" stopIfTrue="1" operator="equal">
      <formula>"H"</formula>
    </cfRule>
  </conditionalFormatting>
  <conditionalFormatting sqref="N37:IY39 E38:K39 C38:C40">
    <cfRule type="cellIs" dxfId="2" priority="13" stopIfTrue="1" operator="equal">
      <formula>"H"</formula>
    </cfRule>
  </conditionalFormatting>
  <conditionalFormatting sqref="O8">
    <cfRule type="cellIs" dxfId="1" priority="21" stopIfTrue="1" operator="equal">
      <formula>"H"</formula>
    </cfRule>
  </conditionalFormatting>
  <conditionalFormatting sqref="P66:IY1048576">
    <cfRule type="cellIs" dxfId="0" priority="7"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82" fitToHeight="0" orientation="landscape" r:id="rId1"/>
  <headerFooter>
    <oddFooter>Page &amp;P of &amp;N</oddFooter>
  </headerFooter>
  <rowBreaks count="6" manualBreakCount="6">
    <brk id="24" min="1" max="13" man="1"/>
    <brk id="39" min="1" max="14" man="1"/>
    <brk id="52" min="1" max="13" man="1"/>
    <brk id="67" min="1" max="13" man="1"/>
    <brk id="80" min="1" max="14" man="1"/>
    <brk id="98" min="1" max="14"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Mamaku Passing Lane</vt:lpstr>
      <vt:lpstr>'Mamaku Passing Lane'!_GoBack</vt:lpstr>
      <vt:lpstr>'Mamaku Passing Lane'!Print_Area</vt:lpstr>
      <vt:lpstr>'Mamaku Passing Lane'!Print_Titles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Owens</dc:creator>
  <cp:lastModifiedBy>William Tat</cp:lastModifiedBy>
  <dcterms:created xsi:type="dcterms:W3CDTF">2023-09-22T01:39:43Z</dcterms:created>
  <dcterms:modified xsi:type="dcterms:W3CDTF">2023-10-03T04:34:25Z</dcterms:modified>
</cp:coreProperties>
</file>