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CBA3DF5-FAF9-44D0-BA61-85B54C733F42}" xr6:coauthVersionLast="47" xr6:coauthVersionMax="47" xr10:uidLastSave="{00000000-0000-0000-0000-000000000000}"/>
  <bookViews>
    <workbookView xWindow="225" yWindow="2460" windowWidth="26730" windowHeight="1810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R48" i="1"/>
  <c r="Q48" i="1"/>
  <c r="P48" i="1"/>
  <c r="O48" i="1"/>
  <c r="N48" i="1"/>
  <c r="M48" i="1"/>
  <c r="L48" i="1"/>
  <c r="K48" i="1"/>
  <c r="R47" i="1"/>
  <c r="Q47" i="1"/>
  <c r="P47" i="1"/>
  <c r="O47" i="1"/>
  <c r="N47" i="1"/>
  <c r="M47" i="1"/>
  <c r="L47" i="1"/>
  <c r="K47" i="1"/>
  <c r="R46" i="1"/>
  <c r="Q46" i="1"/>
  <c r="P46" i="1"/>
  <c r="O46" i="1"/>
  <c r="N46" i="1"/>
  <c r="M46" i="1"/>
  <c r="L46" i="1"/>
  <c r="K46" i="1"/>
  <c r="R45" i="1"/>
  <c r="Q45" i="1"/>
  <c r="P45" i="1"/>
  <c r="O45" i="1"/>
  <c r="N45" i="1"/>
  <c r="M45" i="1"/>
  <c r="L45" i="1"/>
  <c r="K45" i="1"/>
  <c r="R44" i="1"/>
  <c r="Q44" i="1"/>
  <c r="P44" i="1"/>
  <c r="O44" i="1"/>
  <c r="N44" i="1"/>
  <c r="M44" i="1"/>
  <c r="L44" i="1"/>
  <c r="K44" i="1"/>
  <c r="R43" i="1"/>
  <c r="Q43" i="1"/>
  <c r="P43" i="1"/>
  <c r="O43" i="1"/>
  <c r="N43" i="1"/>
  <c r="M43" i="1"/>
  <c r="L43" i="1"/>
  <c r="K43" i="1"/>
  <c r="R42" i="1"/>
  <c r="Q42" i="1"/>
  <c r="P42" i="1"/>
  <c r="O42" i="1"/>
  <c r="N42" i="1"/>
  <c r="M42" i="1"/>
  <c r="L42" i="1"/>
  <c r="K42" i="1"/>
  <c r="R41" i="1"/>
  <c r="Q41" i="1"/>
  <c r="P41" i="1"/>
  <c r="O41" i="1"/>
  <c r="N41" i="1"/>
  <c r="M41" i="1"/>
  <c r="L41" i="1"/>
  <c r="K41" i="1"/>
  <c r="R40" i="1"/>
  <c r="Q40" i="1"/>
  <c r="P40" i="1"/>
  <c r="O40" i="1"/>
  <c r="N40" i="1"/>
  <c r="M40" i="1"/>
  <c r="L40" i="1"/>
  <c r="K40" i="1"/>
  <c r="R39" i="1"/>
  <c r="Q39" i="1"/>
  <c r="P39" i="1"/>
  <c r="O39" i="1"/>
  <c r="N39" i="1"/>
  <c r="M39" i="1"/>
  <c r="L39" i="1"/>
  <c r="K39" i="1"/>
  <c r="R38" i="1"/>
  <c r="Q38" i="1"/>
  <c r="P38" i="1"/>
  <c r="O38" i="1"/>
  <c r="N38" i="1"/>
  <c r="M38" i="1"/>
  <c r="L38" i="1"/>
  <c r="K38" i="1"/>
  <c r="R37" i="1"/>
  <c r="Q37" i="1"/>
  <c r="P37" i="1"/>
  <c r="O37" i="1"/>
  <c r="N37" i="1"/>
  <c r="M37" i="1"/>
  <c r="L37" i="1"/>
  <c r="K37" i="1"/>
  <c r="R36" i="1"/>
  <c r="Q36" i="1"/>
  <c r="P36" i="1"/>
  <c r="O36" i="1"/>
  <c r="N36" i="1"/>
  <c r="M36" i="1"/>
  <c r="L36" i="1"/>
  <c r="K36" i="1"/>
  <c r="R35" i="1"/>
  <c r="Q35" i="1"/>
  <c r="P35" i="1"/>
  <c r="O35" i="1"/>
  <c r="N35" i="1"/>
  <c r="M35" i="1"/>
  <c r="L35" i="1"/>
  <c r="K35" i="1"/>
  <c r="R34" i="1"/>
  <c r="Q34" i="1"/>
  <c r="P34" i="1"/>
  <c r="O34" i="1"/>
  <c r="N34" i="1"/>
  <c r="M34" i="1"/>
  <c r="L34" i="1"/>
  <c r="K34" i="1"/>
  <c r="R33" i="1"/>
  <c r="Q33" i="1"/>
  <c r="P33" i="1"/>
  <c r="O33" i="1"/>
  <c r="N33" i="1"/>
  <c r="M33" i="1"/>
  <c r="L33" i="1"/>
  <c r="K33" i="1"/>
  <c r="R32" i="1"/>
  <c r="Q32" i="1"/>
  <c r="P32" i="1"/>
  <c r="O32" i="1"/>
  <c r="N32" i="1"/>
  <c r="M32" i="1"/>
  <c r="L32" i="1"/>
  <c r="K32" i="1"/>
  <c r="R31" i="1"/>
  <c r="Q31" i="1"/>
  <c r="P31" i="1"/>
  <c r="O31" i="1"/>
  <c r="N31" i="1"/>
  <c r="M31" i="1"/>
  <c r="L31" i="1"/>
  <c r="K31" i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5" i="1"/>
  <c r="Q25" i="1"/>
  <c r="P25" i="1"/>
  <c r="O25" i="1"/>
  <c r="N25" i="1"/>
  <c r="M25" i="1"/>
  <c r="L25" i="1"/>
  <c r="K25" i="1"/>
  <c r="R24" i="1"/>
  <c r="Q24" i="1"/>
  <c r="P24" i="1"/>
  <c r="O24" i="1"/>
  <c r="N24" i="1"/>
  <c r="M24" i="1"/>
  <c r="L24" i="1"/>
  <c r="K24" i="1"/>
  <c r="R23" i="1"/>
  <c r="Q23" i="1"/>
  <c r="P23" i="1"/>
  <c r="O23" i="1"/>
  <c r="N23" i="1"/>
  <c r="M23" i="1"/>
  <c r="L23" i="1"/>
  <c r="K23" i="1"/>
  <c r="R22" i="1"/>
  <c r="Q22" i="1"/>
  <c r="P22" i="1"/>
  <c r="O22" i="1"/>
  <c r="N22" i="1"/>
  <c r="M22" i="1"/>
  <c r="L22" i="1"/>
  <c r="K22" i="1"/>
  <c r="R21" i="1"/>
  <c r="Q21" i="1"/>
  <c r="P21" i="1"/>
  <c r="O21" i="1"/>
  <c r="N21" i="1"/>
  <c r="M21" i="1"/>
  <c r="L21" i="1"/>
  <c r="K21" i="1"/>
  <c r="R20" i="1"/>
  <c r="Q20" i="1"/>
  <c r="P20" i="1"/>
  <c r="O20" i="1"/>
  <c r="N20" i="1"/>
  <c r="M20" i="1"/>
  <c r="L20" i="1"/>
  <c r="K20" i="1"/>
  <c r="R19" i="1"/>
  <c r="Q19" i="1"/>
  <c r="P19" i="1"/>
  <c r="O19" i="1"/>
  <c r="N19" i="1"/>
  <c r="M19" i="1"/>
  <c r="L19" i="1"/>
  <c r="K19" i="1"/>
  <c r="R18" i="1"/>
  <c r="Q18" i="1"/>
  <c r="P18" i="1"/>
  <c r="O18" i="1"/>
  <c r="N18" i="1"/>
  <c r="M18" i="1"/>
  <c r="L18" i="1"/>
  <c r="K18" i="1"/>
  <c r="R17" i="1"/>
  <c r="Q17" i="1"/>
  <c r="P17" i="1"/>
  <c r="O17" i="1"/>
  <c r="N17" i="1"/>
  <c r="M17" i="1"/>
  <c r="L17" i="1"/>
  <c r="K17" i="1"/>
  <c r="R16" i="1"/>
  <c r="Q16" i="1"/>
  <c r="P16" i="1"/>
  <c r="O16" i="1"/>
  <c r="N16" i="1"/>
  <c r="M16" i="1"/>
  <c r="L16" i="1"/>
  <c r="K16" i="1"/>
  <c r="R15" i="1"/>
  <c r="Q15" i="1"/>
  <c r="P15" i="1"/>
  <c r="O15" i="1"/>
  <c r="N15" i="1"/>
  <c r="M15" i="1"/>
  <c r="L15" i="1"/>
  <c r="K15" i="1"/>
  <c r="R14" i="1"/>
  <c r="Q14" i="1"/>
  <c r="P14" i="1"/>
  <c r="O14" i="1"/>
  <c r="N14" i="1"/>
  <c r="M14" i="1"/>
  <c r="L14" i="1"/>
  <c r="K14" i="1"/>
  <c r="R13" i="1"/>
  <c r="Q13" i="1"/>
  <c r="P13" i="1"/>
  <c r="O13" i="1"/>
  <c r="N13" i="1"/>
  <c r="M13" i="1"/>
  <c r="L13" i="1"/>
  <c r="K13" i="1"/>
  <c r="R12" i="1"/>
  <c r="Q12" i="1"/>
  <c r="P12" i="1"/>
  <c r="O12" i="1"/>
  <c r="N12" i="1"/>
  <c r="M12" i="1"/>
  <c r="L12" i="1"/>
  <c r="K12" i="1"/>
  <c r="R11" i="1"/>
  <c r="Q11" i="1"/>
  <c r="P11" i="1"/>
  <c r="O11" i="1"/>
  <c r="N11" i="1"/>
  <c r="M11" i="1"/>
  <c r="L11" i="1"/>
  <c r="K11" i="1"/>
  <c r="R10" i="1"/>
  <c r="Q10" i="1"/>
  <c r="P10" i="1"/>
  <c r="O10" i="1"/>
  <c r="N10" i="1"/>
  <c r="M10" i="1"/>
  <c r="L10" i="1"/>
  <c r="K10" i="1"/>
  <c r="R9" i="1"/>
  <c r="Q9" i="1"/>
  <c r="P9" i="1"/>
  <c r="O9" i="1"/>
  <c r="N9" i="1"/>
  <c r="M9" i="1"/>
  <c r="L9" i="1"/>
  <c r="K9" i="1"/>
  <c r="R8" i="1"/>
  <c r="Q8" i="1"/>
  <c r="P8" i="1"/>
  <c r="O8" i="1"/>
  <c r="N8" i="1"/>
  <c r="M8" i="1"/>
  <c r="L8" i="1"/>
  <c r="K8" i="1"/>
  <c r="R7" i="1"/>
  <c r="Q7" i="1"/>
  <c r="P7" i="1"/>
  <c r="O7" i="1"/>
  <c r="N7" i="1"/>
  <c r="M7" i="1"/>
  <c r="L7" i="1"/>
  <c r="K7" i="1"/>
  <c r="R6" i="1"/>
  <c r="Q6" i="1"/>
  <c r="P6" i="1"/>
  <c r="O6" i="1"/>
  <c r="N6" i="1"/>
  <c r="M6" i="1"/>
  <c r="L6" i="1"/>
  <c r="K6" i="1"/>
  <c r="R5" i="1"/>
  <c r="Q5" i="1"/>
  <c r="P5" i="1"/>
  <c r="O5" i="1"/>
  <c r="N5" i="1"/>
  <c r="M5" i="1"/>
  <c r="L5" i="1"/>
  <c r="K5" i="1"/>
  <c r="R4" i="1"/>
  <c r="Q4" i="1"/>
  <c r="P4" i="1"/>
  <c r="O4" i="1"/>
  <c r="N4" i="1"/>
  <c r="M4" i="1"/>
  <c r="L4" i="1"/>
  <c r="K4" i="1"/>
  <c r="R3" i="1"/>
  <c r="Q3" i="1"/>
  <c r="P3" i="1"/>
  <c r="O3" i="1"/>
  <c r="N3" i="1"/>
  <c r="M3" i="1"/>
  <c r="L3" i="1"/>
  <c r="K3" i="1"/>
  <c r="R2" i="1"/>
  <c r="Q2" i="1"/>
  <c r="P2" i="1"/>
  <c r="O2" i="1"/>
  <c r="N2" i="1"/>
  <c r="M2" i="1"/>
  <c r="L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<sst xmlns="http://schemas.openxmlformats.org/spreadsheetml/2006/main" count="372" uniqueCount="217">
  <si>
    <t>Inspection</t>
  </si>
  <si>
    <t>Setout</t>
  </si>
  <si>
    <t>Survey</t>
  </si>
  <si>
    <t>Best Practice</t>
  </si>
  <si>
    <t>Per installation</t>
  </si>
  <si>
    <t>As presented on the construction drawings set</t>
  </si>
  <si>
    <t>V</t>
  </si>
  <si>
    <t>Site Engineer/Supervisor</t>
  </si>
  <si>
    <t>Services (includes Traffic Count Loops and Traffic Signal Detector Loops)</t>
  </si>
  <si>
    <t>NZAUAG Guide to Working on the Road</t>
  </si>
  <si>
    <t>Before work commences</t>
  </si>
  <si>
    <t>Zero service strikes</t>
  </si>
  <si>
    <t>H</t>
  </si>
  <si>
    <t xml:space="preserve">Hold point -  No excavation is to be commenced until services are located and accounted for </t>
  </si>
  <si>
    <t>Cultural/Heritage Risk Assessment</t>
  </si>
  <si>
    <t>Notification</t>
  </si>
  <si>
    <t>Local iwi has been notified of intent to start work</t>
  </si>
  <si>
    <t>Renewals Engineer</t>
  </si>
  <si>
    <t>Check and confirm if an Iwi representative need to be on site</t>
  </si>
  <si>
    <t>Notification of intention to start work</t>
  </si>
  <si>
    <t>Letter drop to local residents</t>
  </si>
  <si>
    <t>Site Engineer/ Comms Manager</t>
  </si>
  <si>
    <t>Hold point - No physical work is to be commenced on site until notification has been sent  no later than 24 hours of establishing on site.</t>
  </si>
  <si>
    <t>Archaeological Risk</t>
  </si>
  <si>
    <t xml:space="preserve">Toolbox meeting </t>
  </si>
  <si>
    <t>Toolbox meeting held covering accidental discovery protocol</t>
  </si>
  <si>
    <t>Site Supervisor</t>
  </si>
  <si>
    <t>Hold point -  No excavation is to be commenced until toolbox meeting is held</t>
  </si>
  <si>
    <t>Traffic Management - TMP</t>
  </si>
  <si>
    <t>Visual check</t>
  </si>
  <si>
    <t>CoPTTM/ Risk Based Assesment</t>
  </si>
  <si>
    <t>Before traffic management set up</t>
  </si>
  <si>
    <t>TMP checked and approved                         -       Plans approved  -       Current EED</t>
  </si>
  <si>
    <t>TTM Planner</t>
  </si>
  <si>
    <t>Hold point -  No traffic management is to be set up until TMP has been checked and approved</t>
  </si>
  <si>
    <t>Traffic Management - Setup</t>
  </si>
  <si>
    <t>Traffic Management Plan</t>
  </si>
  <si>
    <t>Traffic management complies with TMP</t>
  </si>
  <si>
    <t xml:space="preserve">STMS </t>
  </si>
  <si>
    <t xml:space="preserve">Hold point -  No physical works are to be commenced until necessary traffic management is in place </t>
  </si>
  <si>
    <t>Visual plan BeforeUDig Cable locate  (electronic or pothole for line CHAR(AMP) depth)</t>
  </si>
  <si>
    <t>NZTA Cultural CHAR(AMP) Heritage Risk Model</t>
  </si>
  <si>
    <t>NZTA Cultural CHAR(AMP) Heritage Risk Model. Tasman DC ADP.</t>
  </si>
  <si>
    <t>Shoulder CHAR(AMP) driveway stripping</t>
  </si>
  <si>
    <t>On site</t>
  </si>
  <si>
    <t>Shoulder CHAR(AMP) driveway stripping completed</t>
  </si>
  <si>
    <t>Hold point - Communicate with affected residents</t>
  </si>
  <si>
    <t>Plants CHAR(AMP)  Equipmens are suitable to be on site/road.</t>
  </si>
  <si>
    <t xml:space="preserve">Compaction </t>
  </si>
  <si>
    <t>RQP</t>
  </si>
  <si>
    <t>Prior to commencement</t>
  </si>
  <si>
    <t>Legal REGO, WOF CHAR(AMP) suitable to use</t>
  </si>
  <si>
    <t xml:space="preserve">Operation Manager </t>
  </si>
  <si>
    <t>Required by appendix 6.3</t>
  </si>
  <si>
    <t>Material source CHAR(AMP) production properties Note: Running course to be produced from the same type and source of material as the basecourse.</t>
  </si>
  <si>
    <t>PSD (Particle Size Distribution)</t>
  </si>
  <si>
    <t>Wet Sieving Test</t>
  </si>
  <si>
    <t>TNZ M/4:2006_x000D_
NZS 4407 :1991 Test 3.8.1</t>
  </si>
  <si>
    <t>1-400m3 – 1 test</t>
  </si>
  <si>
    <t xml:space="preserve">TNZ M/4: Cl.4.2.3 </t>
  </si>
  <si>
    <t>Hold Point – All production and source testing results to be provided prior to placement of material on road</t>
  </si>
  <si>
    <t>Material source CHAR(AMP) production properties</t>
  </si>
  <si>
    <t>Broken Faces  (1)</t>
  </si>
  <si>
    <t>Broken Face Test</t>
  </si>
  <si>
    <t>TNZ M/4: 2006_x000D_
_x000D_
NZS 4407 :1991 Test 3.14</t>
  </si>
  <si>
    <t>1500-4000m3 – 3 tests</t>
  </si>
  <si>
    <t>Aggregate broken face content in each of the 3 aggregate fractions between 37.5mm and 4.75mm ≥ 70% by weight and has 2 or more broken faces</t>
  </si>
  <si>
    <t>Broken Faces  (2)</t>
  </si>
  <si>
    <t>&gt;4000m3 – 1 test per 1000m3</t>
  </si>
  <si>
    <t>Plasticity Index (1)</t>
  </si>
  <si>
    <t>Plasticity Index Test</t>
  </si>
  <si>
    <t xml:space="preserve">NZS 4407 :1991 Test 3.6 </t>
  </si>
  <si>
    <t>PI ≤ 5</t>
  </si>
  <si>
    <t>Plasticity Index (2)</t>
  </si>
  <si>
    <t>TNZ M/4: 2006</t>
  </si>
  <si>
    <t>Lab tests:_x000D_
Optimum water content (OWC)_x000D_
Solid Density</t>
  </si>
  <si>
    <t xml:space="preserve">NZ vibrating hammer compaction test at OWC_x000D_
○ Solid density </t>
  </si>
  <si>
    <t>NZS 4402: 1986 MDD and W/C Test 4.1.3_x000D_
_x000D_
NZS 4407:1991 Solid Density Test 3.7_x000D_
_x000D_
NZS 4407:1991 W/C Test 3.1_x000D_
_x000D_
TNZ B/2: 2005</t>
  </si>
  <si>
    <t>The lesser of:_x000D_
a) 1 test per stockpile or new seam_x000D_
b) 1 test every 5000m2 (in place)</t>
  </si>
  <si>
    <t>MDD as the higher of the two results from lab and field_x000D_
_x000D_
OWC as determined in the lab _x000D_
_x000D_
When sampling stockpile for lab, take NDM for W/C offset. Record moisture content and take sample from beneath NDM to dry in the oven. (Two W/C readings and samples)</t>
  </si>
  <si>
    <t>Maximum Dry Density (MDD)</t>
  </si>
  <si>
    <t>MDD at OWC – in lab</t>
  </si>
  <si>
    <t>NZS 4402: 1986 MDD and W/C Test 4.1.3_x000D_
TNZ B/2: 2005</t>
  </si>
  <si>
    <t>MDD as the higher of the two results from lab and field _x000D_
_x000D_
Ensure plateau test is done at OWC from Lab Value and with NDM moisture offset</t>
  </si>
  <si>
    <t>Crushing Resistance (1)</t>
  </si>
  <si>
    <t>TNZ M/4 Crushing Resistance Test</t>
  </si>
  <si>
    <t>_x000D_
TNZ M/4: 2006_x000D_
_x000D_
NZS 4407 :1991 Test 3.10</t>
  </si>
  <si>
    <t>1 test per 10,000 m3 of source material per source, or when a variation occurs in the rock geology e.g. new seam of rock </t>
  </si>
  <si>
    <t>Crushing resistance must reach 130 kN with less than 10% fines passing 2.36mm sieve</t>
  </si>
  <si>
    <t>Hold Point – All production and source testing results to be provided prior to placement of material on road for a source CHAR(LESS)2 years old</t>
  </si>
  <si>
    <t>Crushing Resistance (2)</t>
  </si>
  <si>
    <t>Californian Bearing Ratio (CBR) (1)</t>
  </si>
  <si>
    <t xml:space="preserve">TNZ M/4 </t>
  </si>
  <si>
    <t>NZS 4402: 1986 Test 4.13</t>
  </si>
  <si>
    <t>1 test per 10,000 m3 of source material per source, or when a variation occurs in the rock geology e.g. new seam of rock.</t>
  </si>
  <si>
    <t>Soaked CBR ≥ 80% when compacted/tested in accordance with either test</t>
  </si>
  <si>
    <t>Californian Bearing Ratio (CBR) (2)</t>
  </si>
  <si>
    <t>NZ vibrating hammer compaction test at OMC_x000D_
_x000D_
Determination of CBR.</t>
  </si>
  <si>
    <t>NZS 4407: 1991 Test CBR 3.15_x000D_
_x000D_
TNZ M/4: 2006</t>
  </si>
  <si>
    <t>Weathering (1)</t>
  </si>
  <si>
    <t>Weathering quality index test</t>
  </si>
  <si>
    <t>NZS 4407:1991 Test 3.11</t>
  </si>
  <si>
    <t>1 test per 10,000 m3 of source material per source, or when a variation occurs in the rock geology e.g. new seam of rock</t>
  </si>
  <si>
    <t>Must have quality index of AA, AB, AC, BA, BB or CA</t>
  </si>
  <si>
    <t>Weathering (2)</t>
  </si>
  <si>
    <t>TNZ M/4:2006</t>
  </si>
  <si>
    <t>AP40 Compaction (1)</t>
  </si>
  <si>
    <t>NDM – maximum dry density</t>
  </si>
  <si>
    <t>NZS 4407: 1991_x000D_
_x000D_
Test 4.2.2._x000D_
_x000D_
TNZ B/2: 2005</t>
  </si>
  <si>
    <t>5 tests per homogeneous lot of up to 1000m2  of laid pavement</t>
  </si>
  <si>
    <t>Base: N/A</t>
  </si>
  <si>
    <t>Hold Point – SAC layer not to be laid until passing results are achieved  (ie average CHAR(AMP) minimum MDD)</t>
  </si>
  <si>
    <t>AP40 Compaction (2)</t>
  </si>
  <si>
    <t>SubBase: Average ≥ 95% MDD_x000D_
Minimum ≥ 92% MDD</t>
  </si>
  <si>
    <t>TNZ B/2</t>
  </si>
  <si>
    <t>Site Survey during contruction</t>
  </si>
  <si>
    <t>1 test per 50m</t>
  </si>
  <si>
    <t xml:space="preserve">Overlay Thickness meets design </t>
  </si>
  <si>
    <t>Verification Point</t>
  </si>
  <si>
    <t>Management of coal tar</t>
  </si>
  <si>
    <t>Safe Handling CHAR(AMP) Dumping</t>
  </si>
  <si>
    <t>PPE CHAR(AMP) recoding volume</t>
  </si>
  <si>
    <t>Daily during stage</t>
  </si>
  <si>
    <t>Coal tar to be loaded CHAR(AMP) dumped safely with appropriate PPE CHAR(AMP) record manifest upto date.</t>
  </si>
  <si>
    <t>Verify Subgrade strength</t>
  </si>
  <si>
    <t>Designer's recommendation</t>
  </si>
  <si>
    <t>Scala Penetrometer test</t>
  </si>
  <si>
    <t>Every 20m, alternating lanes, except where D/Os completed previouslty</t>
  </si>
  <si>
    <t>CBR &gt; 4. Each 1 less CBR equivilent to an extra 100mm of pavement required</t>
  </si>
  <si>
    <t xml:space="preserve">Hold point - no basecourse layer to be added until CBR is greater than 4 </t>
  </si>
  <si>
    <t>Placement of Geotextile</t>
  </si>
  <si>
    <t>As per the spec</t>
  </si>
  <si>
    <t>Visual inspection</t>
  </si>
  <si>
    <t>every 50m, each lane</t>
  </si>
  <si>
    <t>Well covered CHAR(AMP) pressed onto the subgrade</t>
  </si>
  <si>
    <t>Work around Protected tree</t>
  </si>
  <si>
    <t>Involving an arborist while working near the tree</t>
  </si>
  <si>
    <t>Stand over on site</t>
  </si>
  <si>
    <t>Around 2 Protected trees</t>
  </si>
  <si>
    <t>As agreed by An arborist</t>
  </si>
  <si>
    <t>W</t>
  </si>
  <si>
    <t xml:space="preserve">Witness point </t>
  </si>
  <si>
    <t>Subcontractor involvement (Ezi sweep, Independent Kerb CHAR(AMP) channel, Safe Hire, Dwyer CHAR(AMP) Bird)</t>
  </si>
  <si>
    <t>Downer's supervisor to  guide subcontractors for quality work</t>
  </si>
  <si>
    <t>Reports, Photos</t>
  </si>
  <si>
    <t>As required</t>
  </si>
  <si>
    <t>As agreed by the site supervisor</t>
  </si>
  <si>
    <t>Hold point</t>
  </si>
  <si>
    <t>Footpath base</t>
  </si>
  <si>
    <t>Clegg Hammer test</t>
  </si>
  <si>
    <t xml:space="preserve">Report </t>
  </si>
  <si>
    <t>Every 50m</t>
  </si>
  <si>
    <t>Reading greater than 25</t>
  </si>
  <si>
    <t xml:space="preserve">Reconstruct existing accessway </t>
  </si>
  <si>
    <t>Grade CHAR(AMP) Tie in levels onto footpath</t>
  </si>
  <si>
    <t xml:space="preserve"> Checking grade </t>
  </si>
  <si>
    <t>Each accessway</t>
  </si>
  <si>
    <t>Constrcut as per the design CHAR(AMP) check levels regularly</t>
  </si>
  <si>
    <t>Holdpoint</t>
  </si>
  <si>
    <t xml:space="preserve">Subsoil drainage </t>
  </si>
  <si>
    <t>Adequate length CHAR(AMP) grade for pipes</t>
  </si>
  <si>
    <t xml:space="preserve">Along the site </t>
  </si>
  <si>
    <t>Connect subsoil drainge to existing sump with adequate fall</t>
  </si>
  <si>
    <t>Subcontractor involvement for other utility operators (DELTA, Downer Telco, Powertech)</t>
  </si>
  <si>
    <t>Renewal Engineer to get paperwork to respective utility operators</t>
  </si>
  <si>
    <t>Each designated site where subcontractors work</t>
  </si>
  <si>
    <t>CBR greater than 4</t>
  </si>
  <si>
    <t>Visual inspection after sweeping</t>
  </si>
  <si>
    <t>Immediately prior to sealing</t>
  </si>
  <si>
    <t>Well compacted CHAR(AMP) graded</t>
  </si>
  <si>
    <t>Hold Point – no surfacing layer is to be applied until passing results are achieved</t>
  </si>
  <si>
    <t>Structural AC compaction</t>
  </si>
  <si>
    <t>NDM</t>
  </si>
  <si>
    <t xml:space="preserve">NDM acceptance against mix designs based on M10: 2020. Photos and paving records for each layer. </t>
  </si>
  <si>
    <t xml:space="preserve">20m intervals for each compacted layer, alternating lanes in accordance with rolling patterns. </t>
  </si>
  <si>
    <t>In accordance with M10 and Mix Design. Target air voids 4%</t>
  </si>
  <si>
    <t>Sealing Manager</t>
  </si>
  <si>
    <t>Structural AC layering</t>
  </si>
  <si>
    <t>Survey check of finished Structural and Top Surface Layers to confim layer thickness.</t>
  </si>
  <si>
    <t>Meets design thickness +/- 10mm</t>
  </si>
  <si>
    <t>Site Enginner / Sealing Manager</t>
  </si>
  <si>
    <t>Finished surface crossfall</t>
  </si>
  <si>
    <t>Survey check of Top Surface and Smart level</t>
  </si>
  <si>
    <t>Finshed surface crossfall target 3%_x000D_
Min 2% - Max 4%</t>
  </si>
  <si>
    <t>Traffic Services</t>
  </si>
  <si>
    <t>Marker pegs/ Signs/Markings/RRPMs Replaced (1)</t>
  </si>
  <si>
    <t>TNZ C/20: 2003</t>
  </si>
  <si>
    <t>All signs/markers</t>
  </si>
  <si>
    <t>Replaced in same position, height etc</t>
  </si>
  <si>
    <t>Hold point – Site cannot be cleared until marker pegs, signs, markings and RRPMs replaced</t>
  </si>
  <si>
    <t>Marker pegs/ Signs/Markings/RRPMs Replaced (2)</t>
  </si>
  <si>
    <t>Grassing</t>
  </si>
  <si>
    <t>All areas requiring grassing</t>
  </si>
  <si>
    <t>Grassing has been done where required</t>
  </si>
  <si>
    <t>Drains cleared</t>
  </si>
  <si>
    <t>All drains, after all other works</t>
  </si>
  <si>
    <t>Drains are  cleared and culvert ends and side (accessway) culverts installed or reinstated</t>
  </si>
  <si>
    <t>Traffic Management Removed</t>
  </si>
  <si>
    <t>When safe, after all physical works completed</t>
  </si>
  <si>
    <t>All traffic management removed from site safely</t>
  </si>
  <si>
    <t>Site left clean CHAR(AMP) tidy</t>
  </si>
  <si>
    <t>After vacating site</t>
  </si>
  <si>
    <t>·      Stockpiles removed_x000D_
·      Plant removed_x000D_
·      Litter cleared from site</t>
  </si>
  <si>
    <t>Collect asset data</t>
  </si>
  <si>
    <t>SHDOM (SM050)</t>
  </si>
  <si>
    <t>During construction</t>
  </si>
  <si>
    <t>All relevant as built information collected.</t>
  </si>
  <si>
    <t xml:space="preserve">Renewals Engineer </t>
  </si>
  <si>
    <t>Enter asset data into RAMM and/or register(s)</t>
  </si>
  <si>
    <t>RAMM</t>
  </si>
  <si>
    <t>At completion of work.</t>
  </si>
  <si>
    <t>All data entered into RAMM and/or register(s).  Design Report CHAR(AMP) Drawings attached to RAMM site record as a media file.</t>
  </si>
  <si>
    <t>Asset Engineer</t>
  </si>
  <si>
    <t>Hold Point – project cannot be closed until data entered.</t>
  </si>
  <si>
    <t>Layer thickness</t>
  </si>
  <si>
    <t>Visual appearance (1)</t>
  </si>
  <si>
    <t>Visual appearance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</si>
</sst>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T377"/>
  <sheetViews>
    <sheetView tabSelected="1" topLeftCell="N352" zoomScaleNormal="100" workbookViewId="0">
      <selection activeCell="T2" sqref="T2:T377"/>
    </sheetView>
  </sheetViews>
  <sheetFormatPr defaultRowHeight="15" customHeight="1" x14ac:dyDescent="0.25"/>
  <cols>
    <col min="1" max="1" width="11" customWidth="1"/>
    <col min="2" max="2" width="14.140625" customWidth="1"/>
    <col min="3" max="3" width="17.28515625" customWidth="1"/>
    <col min="4" max="4" width="10.5703125" customWidth="1"/>
    <col min="5" max="5" width="15.140625" customWidth="1"/>
    <col min="6" max="6" width="25.28515625" customWidth="1"/>
    <col min="7" max="7" width="2.28515625" bestFit="1" customWidth="1"/>
    <col min="8" max="8" width="17.85546875" customWidth="1"/>
    <col min="9" max="9" width="19.42578125" customWidth="1"/>
    <col min="10" max="10" width="1.85546875" style="4" customWidth="1"/>
    <col min="11" max="11" width="25.28515625" customWidth="1"/>
    <col min="12" max="12" width="36.28515625" customWidth="1"/>
    <col min="13" max="13" width="44.7109375" customWidth="1"/>
    <col min="14" max="14" width="24.42578125" customWidth="1"/>
    <col min="15" max="15" width="65.7109375" customWidth="1"/>
    <col min="16" max="16" width="22.7109375" bestFit="1" customWidth="1"/>
    <col min="17" max="17" width="12.28515625" customWidth="1"/>
    <col min="18" max="18" width="31.28515625" customWidth="1"/>
    <col min="19" max="19" width="2.42578125" customWidth="1"/>
    <col min="20" max="20" width="36" customWidth="1"/>
  </cols>
  <sheetData>
    <row r="1" spans="1:20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</row>
    <row r="2" spans="1:20" ht="15" customHeight="1" x14ac:dyDescent="0.25"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t="s">
        <v>7</v>
      </c>
      <c r="K2" t="str">
        <f>A2&amp;" - "&amp;B2</f>
        <v xml:space="preserve"> - Setout</v>
      </c>
      <c r="L2" t="str">
        <f>"VERIFICATION ACTIVITY - "&amp;C2</f>
        <v>VERIFICATION ACTIVITY - Survey</v>
      </c>
      <c r="M2" t="str">
        <f>"METHODS OR REFERENCE - "&amp;D2</f>
        <v>METHODS OR REFERENCE - Best Practice</v>
      </c>
      <c r="N2" t="str">
        <f>"FREQ. - "&amp;E2</f>
        <v>FREQ. - Per installation</v>
      </c>
      <c r="O2" t="str">
        <f>"ACCEPTANCE CRITERIA - "&amp;F2</f>
        <v>ACCEPTANCE CRITERIA - As presented on the construction drawings set</v>
      </c>
      <c r="P2" t="str">
        <f>"INSPECTORATE: Type - "&amp;G2</f>
        <v>INSPECTORATE: Type - V</v>
      </c>
      <c r="Q2" t="str">
        <f>"INSPECTORATE: Assessor - "&amp;H2</f>
        <v>INSPECTORATE: Assessor - Site Engineer/Supervisor</v>
      </c>
      <c r="R2" t="str">
        <f>"INSPECTORATE: Description - "&amp;I2</f>
        <v xml:space="preserve">INSPECTORATE: Description - </v>
      </c>
      <c r="T2" t="str" cm="1">
        <f t="array" ref="T2:T377">_xlfn.FILTERXML("&lt;t&gt;&lt;s&gt;"&amp;_xlfn.TEXTJOIN("&lt;/s&gt;&lt;s&gt;",,K2:R49)&amp;"&lt;/s&gt;&lt;/t&gt;","//s")</f>
        <v>- Setout</v>
      </c>
    </row>
    <row r="3" spans="1:20" ht="15" customHeight="1" x14ac:dyDescent="0.25">
      <c r="B3" t="s">
        <v>8</v>
      </c>
      <c r="C3" s="1" t="s">
        <v>40</v>
      </c>
      <c r="D3" s="1" t="s">
        <v>9</v>
      </c>
      <c r="E3" s="1" t="s">
        <v>10</v>
      </c>
      <c r="F3" s="1" t="s">
        <v>11</v>
      </c>
      <c r="G3" t="s">
        <v>12</v>
      </c>
      <c r="H3" t="s">
        <v>7</v>
      </c>
      <c r="I3" t="s">
        <v>13</v>
      </c>
      <c r="K3" t="str">
        <f>A3&amp;" - "&amp;B3</f>
        <v xml:space="preserve"> - Services (includes Traffic Count Loops and Traffic Signal Detector Loops)</v>
      </c>
      <c r="L3" t="str">
        <f>"VERIFICATION ACTIVITY - "&amp;C3</f>
        <v>VERIFICATION ACTIVITY - Visual plan BeforeUDig Cable locate  (electronic or pothole for line CHAR(AMP) depth)</v>
      </c>
      <c r="M3" t="str">
        <f>"METHODS OR REFERENCE - "&amp;D3</f>
        <v>METHODS OR REFERENCE - NZAUAG Guide to Working on the Road</v>
      </c>
      <c r="N3" t="str">
        <f>"FREQ. - "&amp;E3</f>
        <v>FREQ. - Before work commences</v>
      </c>
      <c r="O3" t="str">
        <f>"ACCEPTANCE CRITERIA - "&amp;F3</f>
        <v>ACCEPTANCE CRITERIA - Zero service strikes</v>
      </c>
      <c r="P3" t="str">
        <f>"INSPECTORATE: Type - "&amp;G3</f>
        <v>INSPECTORATE: Type - H</v>
      </c>
      <c r="Q3" t="str">
        <f>"INSPECTORATE: Assessor - "&amp;H3</f>
        <v>INSPECTORATE: Assessor - Site Engineer/Supervisor</v>
      </c>
      <c r="R3" t="str">
        <f>"INSPECTORATE: Description - "&amp;I3</f>
        <v xml:space="preserve">INSPECTORATE: Description - Hold point -  No excavation is to be commenced until services are located and accounted for </v>
      </c>
      <c r="T3" t="str">
        <v>VERIFICATION ACTIVITY - Survey</v>
      </c>
    </row>
    <row r="4" spans="1:20" ht="15" customHeight="1" x14ac:dyDescent="0.25">
      <c r="B4" s="1" t="s">
        <v>14</v>
      </c>
      <c r="C4" s="1" t="s">
        <v>15</v>
      </c>
      <c r="D4" s="1" t="s">
        <v>41</v>
      </c>
      <c r="E4" s="1" t="s">
        <v>10</v>
      </c>
      <c r="F4" s="1" t="s">
        <v>16</v>
      </c>
      <c r="G4" t="s">
        <v>12</v>
      </c>
      <c r="H4" t="s">
        <v>17</v>
      </c>
      <c r="I4" t="s">
        <v>18</v>
      </c>
      <c r="K4" t="str">
        <f t="shared" ref="K4:K16" si="0">A4&amp;" - "&amp;B4</f>
        <v xml:space="preserve"> - Cultural/Heritage Risk Assessment</v>
      </c>
      <c r="L4" t="str">
        <f t="shared" ref="L4:L16" si="1">"VERIFICATION ACTIVITY - "&amp;C4</f>
        <v>VERIFICATION ACTIVITY - Notification</v>
      </c>
      <c r="M4" t="str">
        <f t="shared" ref="M4:M16" si="2">"METHODS OR REFERENCE - "&amp;D4</f>
        <v>METHODS OR REFERENCE - NZTA Cultural CHAR(AMP) Heritage Risk Model</v>
      </c>
      <c r="N4" t="str">
        <f t="shared" ref="N4:N16" si="3">"FREQ. - "&amp;E4</f>
        <v>FREQ. - Before work commences</v>
      </c>
      <c r="O4" t="str">
        <f t="shared" ref="O4:O16" si="4">"ACCEPTANCE CRITERIA - "&amp;F4</f>
        <v>ACCEPTANCE CRITERIA - Local iwi has been notified of intent to start work</v>
      </c>
      <c r="P4" t="str">
        <f t="shared" ref="P4:P16" si="5">"INSPECTORATE: Type - "&amp;G4</f>
        <v>INSPECTORATE: Type - H</v>
      </c>
      <c r="Q4" t="str">
        <f t="shared" ref="Q4:Q16" si="6">"INSPECTORATE: Assessor - "&amp;H4</f>
        <v>INSPECTORATE: Assessor - Renewals Engineer</v>
      </c>
      <c r="R4" t="str">
        <f t="shared" ref="R4:R16" si="7">"INSPECTORATE: Description - "&amp;I4</f>
        <v>INSPECTORATE: Description - Check and confirm if an Iwi representative need to be on site</v>
      </c>
      <c r="T4" t="str">
        <v>METHODS OR REFERENCE - Best Practice</v>
      </c>
    </row>
    <row r="5" spans="1:20" ht="15" customHeight="1" x14ac:dyDescent="0.25">
      <c r="A5" s="1"/>
      <c r="B5" t="s">
        <v>19</v>
      </c>
      <c r="C5" s="1" t="s">
        <v>15</v>
      </c>
      <c r="D5" s="1"/>
      <c r="E5" s="1" t="s">
        <v>10</v>
      </c>
      <c r="F5" s="1" t="s">
        <v>20</v>
      </c>
      <c r="G5" t="s">
        <v>12</v>
      </c>
      <c r="H5" t="s">
        <v>21</v>
      </c>
      <c r="I5" t="s">
        <v>22</v>
      </c>
      <c r="K5" t="str">
        <f t="shared" si="0"/>
        <v xml:space="preserve"> - Notification of intention to start work</v>
      </c>
      <c r="L5" t="str">
        <f t="shared" si="1"/>
        <v>VERIFICATION ACTIVITY - Notification</v>
      </c>
      <c r="M5" t="str">
        <f t="shared" si="2"/>
        <v xml:space="preserve">METHODS OR REFERENCE - </v>
      </c>
      <c r="N5" t="str">
        <f t="shared" si="3"/>
        <v>FREQ. - Before work commences</v>
      </c>
      <c r="O5" t="str">
        <f t="shared" si="4"/>
        <v>ACCEPTANCE CRITERIA - Letter drop to local residents</v>
      </c>
      <c r="P5" t="str">
        <f t="shared" si="5"/>
        <v>INSPECTORATE: Type - H</v>
      </c>
      <c r="Q5" t="str">
        <f t="shared" si="6"/>
        <v>INSPECTORATE: Assessor - Site Engineer/ Comms Manager</v>
      </c>
      <c r="R5" t="str">
        <f t="shared" si="7"/>
        <v>INSPECTORATE: Description - Hold point - No physical work is to be commenced on site until notification has been sent  no later than 24 hours of establishing on site.</v>
      </c>
      <c r="T5" t="str">
        <v>FREQ. - Per installation</v>
      </c>
    </row>
    <row r="6" spans="1:20" ht="15" customHeight="1" x14ac:dyDescent="0.25">
      <c r="B6" t="s">
        <v>23</v>
      </c>
      <c r="C6" s="1" t="s">
        <v>24</v>
      </c>
      <c r="D6" s="1" t="s">
        <v>42</v>
      </c>
      <c r="E6" t="s">
        <v>10</v>
      </c>
      <c r="F6" s="1" t="s">
        <v>25</v>
      </c>
      <c r="G6" t="s">
        <v>12</v>
      </c>
      <c r="H6" t="s">
        <v>26</v>
      </c>
      <c r="I6" t="s">
        <v>27</v>
      </c>
      <c r="K6" t="str">
        <f t="shared" si="0"/>
        <v xml:space="preserve"> - Archaeological Risk</v>
      </c>
      <c r="L6" t="str">
        <f t="shared" si="1"/>
        <v xml:space="preserve">VERIFICATION ACTIVITY - Toolbox meeting </v>
      </c>
      <c r="M6" t="str">
        <f t="shared" si="2"/>
        <v>METHODS OR REFERENCE - NZTA Cultural CHAR(AMP) Heritage Risk Model. Tasman DC ADP.</v>
      </c>
      <c r="N6" t="str">
        <f t="shared" si="3"/>
        <v>FREQ. - Before work commences</v>
      </c>
      <c r="O6" t="str">
        <f t="shared" si="4"/>
        <v>ACCEPTANCE CRITERIA - Toolbox meeting held covering accidental discovery protocol</v>
      </c>
      <c r="P6" t="str">
        <f t="shared" si="5"/>
        <v>INSPECTORATE: Type - H</v>
      </c>
      <c r="Q6" t="str">
        <f t="shared" si="6"/>
        <v>INSPECTORATE: Assessor - Site Supervisor</v>
      </c>
      <c r="R6" t="str">
        <f t="shared" si="7"/>
        <v>INSPECTORATE: Description - Hold point -  No excavation is to be commenced until toolbox meeting is held</v>
      </c>
      <c r="T6" t="str">
        <v>ACCEPTANCE CRITERIA - As presented on the construction drawings set</v>
      </c>
    </row>
    <row r="7" spans="1:20" ht="15" customHeight="1" x14ac:dyDescent="0.25">
      <c r="B7" s="1" t="s">
        <v>28</v>
      </c>
      <c r="C7" s="1" t="s">
        <v>29</v>
      </c>
      <c r="D7" s="1" t="s">
        <v>30</v>
      </c>
      <c r="E7" t="s">
        <v>31</v>
      </c>
      <c r="F7" t="s">
        <v>32</v>
      </c>
      <c r="G7" t="s">
        <v>12</v>
      </c>
      <c r="H7" t="s">
        <v>33</v>
      </c>
      <c r="I7" t="s">
        <v>34</v>
      </c>
      <c r="K7" t="str">
        <f t="shared" si="0"/>
        <v xml:space="preserve"> - Traffic Management - TMP</v>
      </c>
      <c r="L7" t="str">
        <f t="shared" si="1"/>
        <v>VERIFICATION ACTIVITY - Visual check</v>
      </c>
      <c r="M7" t="str">
        <f t="shared" si="2"/>
        <v>METHODS OR REFERENCE - CoPTTM/ Risk Based Assesment</v>
      </c>
      <c r="N7" t="str">
        <f t="shared" si="3"/>
        <v>FREQ. - Before traffic management set up</v>
      </c>
      <c r="O7" t="str">
        <f t="shared" si="4"/>
        <v>ACCEPTANCE CRITERIA - TMP checked and approved                         -       Plans approved  -       Current EED</v>
      </c>
      <c r="P7" t="str">
        <f t="shared" si="5"/>
        <v>INSPECTORATE: Type - H</v>
      </c>
      <c r="Q7" t="str">
        <f t="shared" si="6"/>
        <v>INSPECTORATE: Assessor - TTM Planner</v>
      </c>
      <c r="R7" t="str">
        <f t="shared" si="7"/>
        <v>INSPECTORATE: Description - Hold point -  No traffic management is to be set up until TMP has been checked and approved</v>
      </c>
      <c r="T7" t="str">
        <v>INSPECTORATE: Type - V</v>
      </c>
    </row>
    <row r="8" spans="1:20" ht="15" customHeight="1" x14ac:dyDescent="0.25">
      <c r="B8" t="s">
        <v>35</v>
      </c>
      <c r="C8" s="1" t="s">
        <v>29</v>
      </c>
      <c r="D8" s="1" t="s">
        <v>36</v>
      </c>
      <c r="E8" s="1" t="s">
        <v>10</v>
      </c>
      <c r="F8" s="1" t="s">
        <v>37</v>
      </c>
      <c r="G8" t="s">
        <v>12</v>
      </c>
      <c r="H8" t="s">
        <v>38</v>
      </c>
      <c r="I8" t="s">
        <v>39</v>
      </c>
      <c r="K8" t="str">
        <f t="shared" si="0"/>
        <v xml:space="preserve"> - Traffic Management - Setup</v>
      </c>
      <c r="L8" t="str">
        <f t="shared" si="1"/>
        <v>VERIFICATION ACTIVITY - Visual check</v>
      </c>
      <c r="M8" t="str">
        <f t="shared" si="2"/>
        <v>METHODS OR REFERENCE - Traffic Management Plan</v>
      </c>
      <c r="N8" t="str">
        <f t="shared" si="3"/>
        <v>FREQ. - Before work commences</v>
      </c>
      <c r="O8" t="str">
        <f t="shared" si="4"/>
        <v>ACCEPTANCE CRITERIA - Traffic management complies with TMP</v>
      </c>
      <c r="P8" t="str">
        <f t="shared" si="5"/>
        <v>INSPECTORATE: Type - H</v>
      </c>
      <c r="Q8" t="str">
        <f t="shared" si="6"/>
        <v xml:space="preserve">INSPECTORATE: Assessor - STMS </v>
      </c>
      <c r="R8" t="str">
        <f t="shared" si="7"/>
        <v xml:space="preserve">INSPECTORATE: Description - Hold point -  No physical works are to be commenced until necessary traffic management is in place </v>
      </c>
      <c r="T8" t="str">
        <v>INSPECTORATE: Assessor - Site Engineer/Supervisor</v>
      </c>
    </row>
    <row r="9" spans="1:20" ht="15" customHeight="1" x14ac:dyDescent="0.25">
      <c r="B9" t="s">
        <v>43</v>
      </c>
      <c r="C9" s="1" t="s">
        <v>29</v>
      </c>
      <c r="D9" t="s">
        <v>44</v>
      </c>
      <c r="E9" s="1"/>
      <c r="F9" s="1" t="s">
        <v>45</v>
      </c>
      <c r="G9" t="s">
        <v>12</v>
      </c>
      <c r="H9" t="s">
        <v>7</v>
      </c>
      <c r="I9" t="s">
        <v>46</v>
      </c>
      <c r="K9" t="str">
        <f t="shared" si="0"/>
        <v xml:space="preserve"> - Shoulder CHAR(AMP) driveway stripping</v>
      </c>
      <c r="L9" t="str">
        <f t="shared" si="1"/>
        <v>VERIFICATION ACTIVITY - Visual check</v>
      </c>
      <c r="M9" t="str">
        <f t="shared" si="2"/>
        <v>METHODS OR REFERENCE - On site</v>
      </c>
      <c r="N9" t="str">
        <f t="shared" si="3"/>
        <v xml:space="preserve">FREQ. - </v>
      </c>
      <c r="O9" t="str">
        <f t="shared" si="4"/>
        <v>ACCEPTANCE CRITERIA - Shoulder CHAR(AMP) driveway stripping completed</v>
      </c>
      <c r="P9" t="str">
        <f t="shared" si="5"/>
        <v>INSPECTORATE: Type - H</v>
      </c>
      <c r="Q9" t="str">
        <f t="shared" si="6"/>
        <v>INSPECTORATE: Assessor - Site Engineer/Supervisor</v>
      </c>
      <c r="R9" t="str">
        <f t="shared" si="7"/>
        <v>INSPECTORATE: Description - Hold point - Communicate with affected residents</v>
      </c>
      <c r="T9" t="str">
        <v>INSPECTORATE: Description -</v>
      </c>
    </row>
    <row r="10" spans="1:20" ht="15" customHeight="1" x14ac:dyDescent="0.25">
      <c r="A10" t="s">
        <v>47</v>
      </c>
      <c r="B10" t="s">
        <v>48</v>
      </c>
      <c r="C10" s="1" t="s">
        <v>0</v>
      </c>
      <c r="D10" s="1" t="s">
        <v>49</v>
      </c>
      <c r="E10" s="1" t="s">
        <v>50</v>
      </c>
      <c r="F10" s="1" t="s">
        <v>51</v>
      </c>
      <c r="G10" t="s">
        <v>12</v>
      </c>
      <c r="H10" t="s">
        <v>52</v>
      </c>
      <c r="I10" t="s">
        <v>53</v>
      </c>
      <c r="K10" t="str">
        <f t="shared" si="0"/>
        <v xml:space="preserve">Plants CHAR(AMP)  Equipmens are suitable to be on site/road. - Compaction </v>
      </c>
      <c r="L10" t="str">
        <f t="shared" si="1"/>
        <v>VERIFICATION ACTIVITY - Inspection</v>
      </c>
      <c r="M10" t="str">
        <f t="shared" si="2"/>
        <v>METHODS OR REFERENCE - RQP</v>
      </c>
      <c r="N10" t="str">
        <f t="shared" si="3"/>
        <v>FREQ. - Prior to commencement</v>
      </c>
      <c r="O10" t="str">
        <f t="shared" si="4"/>
        <v>ACCEPTANCE CRITERIA - Legal REGO, WOF CHAR(AMP) suitable to use</v>
      </c>
      <c r="P10" t="str">
        <f t="shared" si="5"/>
        <v>INSPECTORATE: Type - H</v>
      </c>
      <c r="Q10" t="str">
        <f t="shared" si="6"/>
        <v xml:space="preserve">INSPECTORATE: Assessor - Operation Manager </v>
      </c>
      <c r="R10" t="str">
        <f t="shared" si="7"/>
        <v>INSPECTORATE: Description - Required by appendix 6.3</v>
      </c>
      <c r="T10" t="str">
        <v>- Services (includes Traffic Count Loops and Traffic Signal Detector Loops)</v>
      </c>
    </row>
    <row r="11" spans="1:20" ht="15" customHeight="1" x14ac:dyDescent="0.25">
      <c r="A11" t="s">
        <v>54</v>
      </c>
      <c r="B1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t="s">
        <v>12</v>
      </c>
      <c r="H11" t="s">
        <v>17</v>
      </c>
      <c r="I11" t="s">
        <v>60</v>
      </c>
      <c r="K11" t="str">
        <f t="shared" si="0"/>
        <v>Material source CHAR(AMP) production properties Note: Running course to be produced from the same type and source of material as the basecourse. - PSD (Particle Size Distribution)</v>
      </c>
      <c r="L11" t="str">
        <f t="shared" si="1"/>
        <v>VERIFICATION ACTIVITY - Wet Sieving Test</v>
      </c>
      <c r="M11" t="str">
        <f t="shared" si="2"/>
        <v>METHODS OR REFERENCE - TNZ M/4:2006_x000D_
NZS 4407 :1991 Test 3.8.1</v>
      </c>
      <c r="N11" t="str">
        <f t="shared" si="3"/>
        <v>FREQ. - 1-400m3 – 1 test</v>
      </c>
      <c r="O11" t="str">
        <f t="shared" si="4"/>
        <v xml:space="preserve">ACCEPTANCE CRITERIA - TNZ M/4: Cl.4.2.3 </v>
      </c>
      <c r="P11" t="str">
        <f t="shared" si="5"/>
        <v>INSPECTORATE: Type - H</v>
      </c>
      <c r="Q11" t="str">
        <f t="shared" si="6"/>
        <v>INSPECTORATE: Assessor - Renewals Engineer</v>
      </c>
      <c r="R11" t="str">
        <f t="shared" si="7"/>
        <v>INSPECTORATE: Description - Hold Point – All production and source testing results to be provided prior to placement of material on road</v>
      </c>
      <c r="T11" t="str">
        <v>VERIFICATION ACTIVITY - Visual plan BeforeUDig Cable locate  (electronic or pothole for line CHAR(AMP) depth)</v>
      </c>
    </row>
    <row r="12" spans="1:20" ht="15" customHeight="1" x14ac:dyDescent="0.25">
      <c r="A12" t="s">
        <v>61</v>
      </c>
      <c r="B12" t="s">
        <v>62</v>
      </c>
      <c r="C12" s="1" t="s">
        <v>63</v>
      </c>
      <c r="D12" s="1" t="s">
        <v>64</v>
      </c>
      <c r="E12" t="s">
        <v>65</v>
      </c>
      <c r="F12" t="s">
        <v>66</v>
      </c>
      <c r="G12" t="s">
        <v>6</v>
      </c>
      <c r="H12" t="s">
        <v>17</v>
      </c>
      <c r="I12" t="s">
        <v>60</v>
      </c>
      <c r="K12" t="str">
        <f t="shared" si="0"/>
        <v>Material source CHAR(AMP) production properties - Broken Faces  (1)</v>
      </c>
      <c r="L12" t="str">
        <f t="shared" si="1"/>
        <v>VERIFICATION ACTIVITY - Broken Face Test</v>
      </c>
      <c r="M12" t="str">
        <f t="shared" si="2"/>
        <v>METHODS OR REFERENCE - TNZ M/4: 2006_x000D_
_x000D_
NZS 4407 :1991 Test 3.14</v>
      </c>
      <c r="N12" t="str">
        <f t="shared" si="3"/>
        <v>FREQ. - 1500-4000m3 – 3 tests</v>
      </c>
      <c r="O12" t="str">
        <f t="shared" si="4"/>
        <v>ACCEPTANCE CRITERIA - Aggregate broken face content in each of the 3 aggregate fractions between 37.5mm and 4.75mm ≥ 70% by weight and has 2 or more broken faces</v>
      </c>
      <c r="P12" t="str">
        <f t="shared" si="5"/>
        <v>INSPECTORATE: Type - V</v>
      </c>
      <c r="Q12" t="str">
        <f t="shared" si="6"/>
        <v>INSPECTORATE: Assessor - Renewals Engineer</v>
      </c>
      <c r="R12" t="str">
        <f t="shared" si="7"/>
        <v>INSPECTORATE: Description - Hold Point – All production and source testing results to be provided prior to placement of material on road</v>
      </c>
      <c r="T12" t="str">
        <v>METHODS OR REFERENCE - NZAUAG Guide to Working on the Road</v>
      </c>
    </row>
    <row r="13" spans="1:20" ht="15" customHeight="1" x14ac:dyDescent="0.25">
      <c r="A13" t="s">
        <v>61</v>
      </c>
      <c r="B13" t="s">
        <v>67</v>
      </c>
      <c r="C13" t="s">
        <v>63</v>
      </c>
      <c r="D13" s="1" t="s">
        <v>64</v>
      </c>
      <c r="E13" t="s">
        <v>68</v>
      </c>
      <c r="F13" s="1" t="s">
        <v>66</v>
      </c>
      <c r="G13" t="s">
        <v>12</v>
      </c>
      <c r="H13" t="s">
        <v>17</v>
      </c>
      <c r="I13" t="s">
        <v>60</v>
      </c>
      <c r="K13" t="str">
        <f t="shared" si="0"/>
        <v>Material source CHAR(AMP) production properties - Broken Faces  (2)</v>
      </c>
      <c r="L13" t="str">
        <f t="shared" si="1"/>
        <v>VERIFICATION ACTIVITY - Broken Face Test</v>
      </c>
      <c r="M13" t="str">
        <f t="shared" si="2"/>
        <v>METHODS OR REFERENCE - TNZ M/4: 2006_x000D_
_x000D_
NZS 4407 :1991 Test 3.14</v>
      </c>
      <c r="N13" t="str">
        <f t="shared" si="3"/>
        <v>FREQ. - &gt;4000m3 – 1 test per 1000m3</v>
      </c>
      <c r="O13" t="str">
        <f t="shared" si="4"/>
        <v>ACCEPTANCE CRITERIA - Aggregate broken face content in each of the 3 aggregate fractions between 37.5mm and 4.75mm ≥ 70% by weight and has 2 or more broken faces</v>
      </c>
      <c r="P13" t="str">
        <f t="shared" si="5"/>
        <v>INSPECTORATE: Type - H</v>
      </c>
      <c r="Q13" t="str">
        <f t="shared" si="6"/>
        <v>INSPECTORATE: Assessor - Renewals Engineer</v>
      </c>
      <c r="R13" t="str">
        <f t="shared" si="7"/>
        <v>INSPECTORATE: Description - Hold Point – All production and source testing results to be provided prior to placement of material on road</v>
      </c>
      <c r="T13" t="str">
        <v>FREQ. - Before work commences</v>
      </c>
    </row>
    <row r="14" spans="1:20" ht="15" customHeight="1" x14ac:dyDescent="0.25">
      <c r="A14" t="s">
        <v>61</v>
      </c>
      <c r="B14" t="s">
        <v>69</v>
      </c>
      <c r="C14" t="s">
        <v>70</v>
      </c>
      <c r="D14" t="s">
        <v>71</v>
      </c>
      <c r="F14" t="s">
        <v>72</v>
      </c>
      <c r="G14" t="s">
        <v>6</v>
      </c>
      <c r="H14" t="s">
        <v>17</v>
      </c>
      <c r="I14" t="s">
        <v>60</v>
      </c>
      <c r="K14" t="str">
        <f t="shared" si="0"/>
        <v>Material source CHAR(AMP) production properties - Plasticity Index (1)</v>
      </c>
      <c r="L14" t="str">
        <f t="shared" si="1"/>
        <v>VERIFICATION ACTIVITY - Plasticity Index Test</v>
      </c>
      <c r="M14" t="str">
        <f t="shared" si="2"/>
        <v xml:space="preserve">METHODS OR REFERENCE - NZS 4407 :1991 Test 3.6 </v>
      </c>
      <c r="N14" t="str">
        <f t="shared" si="3"/>
        <v xml:space="preserve">FREQ. - </v>
      </c>
      <c r="O14" t="str">
        <f t="shared" si="4"/>
        <v>ACCEPTANCE CRITERIA - PI ≤ 5</v>
      </c>
      <c r="P14" t="str">
        <f t="shared" si="5"/>
        <v>INSPECTORATE: Type - V</v>
      </c>
      <c r="Q14" t="str">
        <f t="shared" si="6"/>
        <v>INSPECTORATE: Assessor - Renewals Engineer</v>
      </c>
      <c r="R14" t="str">
        <f t="shared" si="7"/>
        <v>INSPECTORATE: Description - Hold Point – All production and source testing results to be provided prior to placement of material on road</v>
      </c>
      <c r="T14" t="str">
        <v>ACCEPTANCE CRITERIA - Zero service strikes</v>
      </c>
    </row>
    <row r="15" spans="1:20" ht="15" customHeight="1" x14ac:dyDescent="0.25">
      <c r="A15" t="s">
        <v>61</v>
      </c>
      <c r="B15" t="s">
        <v>73</v>
      </c>
      <c r="C15" t="s">
        <v>70</v>
      </c>
      <c r="D15" t="s">
        <v>74</v>
      </c>
      <c r="F15" t="s">
        <v>72</v>
      </c>
      <c r="G15" t="s">
        <v>12</v>
      </c>
      <c r="H15" t="s">
        <v>17</v>
      </c>
      <c r="I15" t="s">
        <v>60</v>
      </c>
      <c r="K15" t="str">
        <f t="shared" si="0"/>
        <v>Material source CHAR(AMP) production properties - Plasticity Index (2)</v>
      </c>
      <c r="L15" t="str">
        <f t="shared" si="1"/>
        <v>VERIFICATION ACTIVITY - Plasticity Index Test</v>
      </c>
      <c r="M15" t="str">
        <f t="shared" si="2"/>
        <v>METHODS OR REFERENCE - TNZ M/4: 2006</v>
      </c>
      <c r="N15" t="str">
        <f t="shared" si="3"/>
        <v xml:space="preserve">FREQ. - </v>
      </c>
      <c r="O15" t="str">
        <f t="shared" si="4"/>
        <v>ACCEPTANCE CRITERIA - PI ≤ 5</v>
      </c>
      <c r="P15" t="str">
        <f t="shared" si="5"/>
        <v>INSPECTORATE: Type - H</v>
      </c>
      <c r="Q15" t="str">
        <f t="shared" si="6"/>
        <v>INSPECTORATE: Assessor - Renewals Engineer</v>
      </c>
      <c r="R15" t="str">
        <f t="shared" si="7"/>
        <v>INSPECTORATE: Description - Hold Point – All production and source testing results to be provided prior to placement of material on road</v>
      </c>
      <c r="T15" t="str">
        <v>INSPECTORATE: Type - H</v>
      </c>
    </row>
    <row r="16" spans="1:20" ht="15" customHeight="1" x14ac:dyDescent="0.25">
      <c r="A16" t="s">
        <v>61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t="s">
        <v>6</v>
      </c>
      <c r="H16" t="s">
        <v>17</v>
      </c>
      <c r="I16" t="s">
        <v>60</v>
      </c>
      <c r="K16" t="str">
        <f t="shared" si="0"/>
        <v>Material source CHAR(AMP) production properties - Lab tests:_x000D_
Optimum water content (OWC)_x000D_
Solid Density</v>
      </c>
      <c r="L16" t="str">
        <f t="shared" si="1"/>
        <v xml:space="preserve">VERIFICATION ACTIVITY - NZ vibrating hammer compaction test at OWC_x000D_
○ Solid density </v>
      </c>
      <c r="M16" t="str">
        <f t="shared" si="2"/>
        <v>METHODS OR REFERENCE - NZS 4402: 1986 MDD and W/C Test 4.1.3_x000D_
_x000D_
NZS 4407:1991 Solid Density Test 3.7_x000D_
_x000D_
NZS 4407:1991 W/C Test 3.1_x000D_
_x000D_
TNZ B/2: 2005</v>
      </c>
      <c r="N16" t="str">
        <f t="shared" si="3"/>
        <v>FREQ. - The lesser of:_x000D_
a) 1 test per stockpile or new seam_x000D_
b) 1 test every 5000m2 (in place)</v>
      </c>
      <c r="O16" t="str">
        <f t="shared" si="4"/>
        <v>ACCEPTANCE CRITERIA - MDD as the higher of the two results from lab and field_x000D_
_x000D_
OWC as determined in the lab _x000D_
_x000D_
When sampling stockpile for lab, take NDM for W/C offset. Record moisture content and take sample from beneath NDM to dry in the oven. (Two W/C readings and samples)</v>
      </c>
      <c r="P16" t="str">
        <f t="shared" si="5"/>
        <v>INSPECTORATE: Type - V</v>
      </c>
      <c r="Q16" t="str">
        <f t="shared" si="6"/>
        <v>INSPECTORATE: Assessor - Renewals Engineer</v>
      </c>
      <c r="R16" t="str">
        <f t="shared" si="7"/>
        <v>INSPECTORATE: Description - Hold Point – All production and source testing results to be provided prior to placement of material on road</v>
      </c>
      <c r="T16" t="str">
        <v>INSPECTORATE: Assessor - Site Engineer/Supervisor</v>
      </c>
    </row>
    <row r="17" spans="1:20" ht="15" customHeight="1" x14ac:dyDescent="0.25">
      <c r="A17" t="s">
        <v>61</v>
      </c>
      <c r="B17" t="s">
        <v>80</v>
      </c>
      <c r="C17" s="1" t="s">
        <v>81</v>
      </c>
      <c r="D17" s="1" t="s">
        <v>82</v>
      </c>
      <c r="E17" s="1" t="s">
        <v>78</v>
      </c>
      <c r="F17" s="1" t="s">
        <v>83</v>
      </c>
      <c r="G17" t="s">
        <v>12</v>
      </c>
      <c r="H17" t="s">
        <v>17</v>
      </c>
      <c r="I17" t="s">
        <v>60</v>
      </c>
      <c r="K17" t="str">
        <f t="shared" ref="K17:K48" si="8">A17&amp;" - "&amp;B17</f>
        <v>Material source CHAR(AMP) production properties - Maximum Dry Density (MDD)</v>
      </c>
      <c r="L17" t="str">
        <f t="shared" ref="L17:L48" si="9">"VERIFICATION ACTIVITY - "&amp;C17</f>
        <v>VERIFICATION ACTIVITY - MDD at OWC – in lab</v>
      </c>
      <c r="M17" t="str">
        <f t="shared" ref="M17:M48" si="10">"METHODS OR REFERENCE - "&amp;D17</f>
        <v>METHODS OR REFERENCE - NZS 4402: 1986 MDD and W/C Test 4.1.3_x000D_
TNZ B/2: 2005</v>
      </c>
      <c r="N17" t="str">
        <f t="shared" ref="N17:N48" si="11">"FREQ. - "&amp;E17</f>
        <v>FREQ. - The lesser of:_x000D_
a) 1 test per stockpile or new seam_x000D_
b) 1 test every 5000m2 (in place)</v>
      </c>
      <c r="O17" t="str">
        <f t="shared" ref="O17:O48" si="12">"ACCEPTANCE CRITERIA - "&amp;F17</f>
        <v>ACCEPTANCE CRITERIA - MDD as the higher of the two results from lab and field _x000D_
_x000D_
Ensure plateau test is done at OWC from Lab Value and with NDM moisture offset</v>
      </c>
      <c r="P17" t="str">
        <f t="shared" ref="P17:P48" si="13">"INSPECTORATE: Type - "&amp;G17</f>
        <v>INSPECTORATE: Type - H</v>
      </c>
      <c r="Q17" t="str">
        <f t="shared" ref="Q17:Q48" si="14">"INSPECTORATE: Assessor - "&amp;H17</f>
        <v>INSPECTORATE: Assessor - Renewals Engineer</v>
      </c>
      <c r="R17" t="str">
        <f t="shared" ref="R17:R48" si="15">"INSPECTORATE: Description - "&amp;I17</f>
        <v>INSPECTORATE: Description - Hold Point – All production and source testing results to be provided prior to placement of material on road</v>
      </c>
      <c r="T17" t="str">
        <v>INSPECTORATE: Description - Hold point -  No excavation is to be commenced until services are located and accounted for</v>
      </c>
    </row>
    <row r="18" spans="1:20" ht="15" customHeight="1" x14ac:dyDescent="0.25">
      <c r="A18" t="s">
        <v>61</v>
      </c>
      <c r="B18" t="s">
        <v>84</v>
      </c>
      <c r="C18" t="s">
        <v>85</v>
      </c>
      <c r="D18" s="1" t="s">
        <v>86</v>
      </c>
      <c r="E18" t="s">
        <v>87</v>
      </c>
      <c r="F18" t="s">
        <v>88</v>
      </c>
      <c r="G18" t="s">
        <v>6</v>
      </c>
      <c r="H18" t="s">
        <v>17</v>
      </c>
      <c r="I18" t="s">
        <v>89</v>
      </c>
      <c r="K18" t="str">
        <f t="shared" si="8"/>
        <v>Material source CHAR(AMP) production properties - Crushing Resistance (1)</v>
      </c>
      <c r="L18" t="str">
        <f t="shared" si="9"/>
        <v>VERIFICATION ACTIVITY - TNZ M/4 Crushing Resistance Test</v>
      </c>
      <c r="M18" t="str">
        <f t="shared" si="10"/>
        <v>METHODS OR REFERENCE - _x000D_
TNZ M/4: 2006_x000D_
_x000D_
NZS 4407 :1991 Test 3.10</v>
      </c>
      <c r="N18" t="str">
        <f t="shared" si="11"/>
        <v>FREQ. - 1 test per 10,000 m3 of source material per source, or when a variation occurs in the rock geology e.g. new seam of rock </v>
      </c>
      <c r="O18" t="str">
        <f t="shared" si="12"/>
        <v>ACCEPTANCE CRITERIA - Crushing resistance must reach 130 kN with less than 10% fines passing 2.36mm sieve</v>
      </c>
      <c r="P18" t="str">
        <f t="shared" si="13"/>
        <v>INSPECTORATE: Type - V</v>
      </c>
      <c r="Q18" t="str">
        <f t="shared" si="14"/>
        <v>INSPECTORATE: Assessor - Renewals Engineer</v>
      </c>
      <c r="R18" t="str">
        <f t="shared" si="15"/>
        <v>INSPECTORATE: Description - Hold Point – All production and source testing results to be provided prior to placement of material on road for a source CHAR(LESS)2 years old</v>
      </c>
      <c r="T18" t="str">
        <v>- Cultural/Heritage Risk Assessment</v>
      </c>
    </row>
    <row r="19" spans="1:20" ht="15" customHeight="1" x14ac:dyDescent="0.25">
      <c r="A19" t="s">
        <v>61</v>
      </c>
      <c r="B19" t="s">
        <v>90</v>
      </c>
      <c r="C19" t="s">
        <v>85</v>
      </c>
      <c r="D19" s="1" t="s">
        <v>86</v>
      </c>
      <c r="E19" t="s">
        <v>87</v>
      </c>
      <c r="F19" t="s">
        <v>88</v>
      </c>
      <c r="G19" t="s">
        <v>12</v>
      </c>
      <c r="H19" t="s">
        <v>17</v>
      </c>
      <c r="I19" t="s">
        <v>89</v>
      </c>
      <c r="K19" t="str">
        <f t="shared" si="8"/>
        <v>Material source CHAR(AMP) production properties - Crushing Resistance (2)</v>
      </c>
      <c r="L19" t="str">
        <f t="shared" si="9"/>
        <v>VERIFICATION ACTIVITY - TNZ M/4 Crushing Resistance Test</v>
      </c>
      <c r="M19" t="str">
        <f t="shared" si="10"/>
        <v>METHODS OR REFERENCE - _x000D_
TNZ M/4: 2006_x000D_
_x000D_
NZS 4407 :1991 Test 3.10</v>
      </c>
      <c r="N19" t="str">
        <f t="shared" si="11"/>
        <v>FREQ. - 1 test per 10,000 m3 of source material per source, or when a variation occurs in the rock geology e.g. new seam of rock </v>
      </c>
      <c r="O19" t="str">
        <f t="shared" si="12"/>
        <v>ACCEPTANCE CRITERIA - Crushing resistance must reach 130 kN with less than 10% fines passing 2.36mm sieve</v>
      </c>
      <c r="P19" t="str">
        <f t="shared" si="13"/>
        <v>INSPECTORATE: Type - H</v>
      </c>
      <c r="Q19" t="str">
        <f t="shared" si="14"/>
        <v>INSPECTORATE: Assessor - Renewals Engineer</v>
      </c>
      <c r="R19" t="str">
        <f t="shared" si="15"/>
        <v>INSPECTORATE: Description - Hold Point – All production and source testing results to be provided prior to placement of material on road for a source CHAR(LESS)2 years old</v>
      </c>
      <c r="T19" t="str">
        <v>VERIFICATION ACTIVITY - Notification</v>
      </c>
    </row>
    <row r="20" spans="1:20" ht="15" customHeight="1" x14ac:dyDescent="0.25">
      <c r="A20" t="s">
        <v>61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6</v>
      </c>
      <c r="H20" t="s">
        <v>7</v>
      </c>
      <c r="I20" t="s">
        <v>89</v>
      </c>
      <c r="K20" t="str">
        <f t="shared" si="8"/>
        <v>Material source CHAR(AMP) production properties - Californian Bearing Ratio (CBR) (1)</v>
      </c>
      <c r="L20" t="str">
        <f t="shared" si="9"/>
        <v xml:space="preserve">VERIFICATION ACTIVITY - TNZ M/4 </v>
      </c>
      <c r="M20" t="str">
        <f t="shared" si="10"/>
        <v>METHODS OR REFERENCE - NZS 4402: 1986 Test 4.13</v>
      </c>
      <c r="N20" t="str">
        <f t="shared" si="11"/>
        <v>FREQ. - 1 test per 10,000 m3 of source material per source, or when a variation occurs in the rock geology e.g. new seam of rock.</v>
      </c>
      <c r="O20" t="str">
        <f t="shared" si="12"/>
        <v>ACCEPTANCE CRITERIA - Soaked CBR ≥ 80% when compacted/tested in accordance with either test</v>
      </c>
      <c r="P20" t="str">
        <f t="shared" si="13"/>
        <v>INSPECTORATE: Type - V</v>
      </c>
      <c r="Q20" t="str">
        <f t="shared" si="14"/>
        <v>INSPECTORATE: Assessor - Site Engineer/Supervisor</v>
      </c>
      <c r="R20" t="str">
        <f t="shared" si="15"/>
        <v>INSPECTORATE: Description - Hold Point – All production and source testing results to be provided prior to placement of material on road for a source CHAR(LESS)2 years old</v>
      </c>
      <c r="T20" t="str">
        <v>METHODS OR REFERENCE - NZTA Cultural CHAR(AMP) Heritage Risk Model</v>
      </c>
    </row>
    <row r="21" spans="1:20" ht="15" customHeight="1" x14ac:dyDescent="0.25">
      <c r="A21" t="s">
        <v>61</v>
      </c>
      <c r="B21" t="s">
        <v>96</v>
      </c>
      <c r="C21" s="1" t="s">
        <v>97</v>
      </c>
      <c r="D21" s="1" t="s">
        <v>98</v>
      </c>
      <c r="E21" t="s">
        <v>94</v>
      </c>
      <c r="F21" t="s">
        <v>95</v>
      </c>
      <c r="G21" t="s">
        <v>12</v>
      </c>
      <c r="H21" t="s">
        <v>7</v>
      </c>
      <c r="I21" t="s">
        <v>89</v>
      </c>
      <c r="K21" t="str">
        <f t="shared" si="8"/>
        <v>Material source CHAR(AMP) production properties - Californian Bearing Ratio (CBR) (2)</v>
      </c>
      <c r="L21" t="str">
        <f t="shared" si="9"/>
        <v>VERIFICATION ACTIVITY - NZ vibrating hammer compaction test at OMC_x000D_
_x000D_
Determination of CBR.</v>
      </c>
      <c r="M21" t="str">
        <f t="shared" si="10"/>
        <v>METHODS OR REFERENCE - NZS 4407: 1991 Test CBR 3.15_x000D_
_x000D_
TNZ M/4: 2006</v>
      </c>
      <c r="N21" t="str">
        <f t="shared" si="11"/>
        <v>FREQ. - 1 test per 10,000 m3 of source material per source, or when a variation occurs in the rock geology e.g. new seam of rock.</v>
      </c>
      <c r="O21" t="str">
        <f t="shared" si="12"/>
        <v>ACCEPTANCE CRITERIA - Soaked CBR ≥ 80% when compacted/tested in accordance with either test</v>
      </c>
      <c r="P21" t="str">
        <f t="shared" si="13"/>
        <v>INSPECTORATE: Type - H</v>
      </c>
      <c r="Q21" t="str">
        <f t="shared" si="14"/>
        <v>INSPECTORATE: Assessor - Site Engineer/Supervisor</v>
      </c>
      <c r="R21" t="str">
        <f t="shared" si="15"/>
        <v>INSPECTORATE: Description - Hold Point – All production and source testing results to be provided prior to placement of material on road for a source CHAR(LESS)2 years old</v>
      </c>
      <c r="T21" t="str">
        <v>FREQ. - Before work commences</v>
      </c>
    </row>
    <row r="22" spans="1:20" ht="15" customHeight="1" x14ac:dyDescent="0.25">
      <c r="A22" t="s">
        <v>61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6</v>
      </c>
      <c r="H22" t="s">
        <v>7</v>
      </c>
      <c r="I22" t="s">
        <v>89</v>
      </c>
      <c r="K22" t="str">
        <f t="shared" si="8"/>
        <v>Material source CHAR(AMP) production properties - Weathering (1)</v>
      </c>
      <c r="L22" t="str">
        <f t="shared" si="9"/>
        <v>VERIFICATION ACTIVITY - Weathering quality index test</v>
      </c>
      <c r="M22" t="str">
        <f t="shared" si="10"/>
        <v>METHODS OR REFERENCE - NZS 4407:1991 Test 3.11</v>
      </c>
      <c r="N22" t="str">
        <f t="shared" si="11"/>
        <v>FREQ. - 1 test per 10,000 m3 of source material per source, or when a variation occurs in the rock geology e.g. new seam of rock</v>
      </c>
      <c r="O22" t="str">
        <f t="shared" si="12"/>
        <v>ACCEPTANCE CRITERIA - Must have quality index of AA, AB, AC, BA, BB or CA</v>
      </c>
      <c r="P22" t="str">
        <f t="shared" si="13"/>
        <v>INSPECTORATE: Type - V</v>
      </c>
      <c r="Q22" t="str">
        <f t="shared" si="14"/>
        <v>INSPECTORATE: Assessor - Site Engineer/Supervisor</v>
      </c>
      <c r="R22" t="str">
        <f t="shared" si="15"/>
        <v>INSPECTORATE: Description - Hold Point – All production and source testing results to be provided prior to placement of material on road for a source CHAR(LESS)2 years old</v>
      </c>
      <c r="T22" t="str">
        <v>ACCEPTANCE CRITERIA - Local iwi has been notified of intent to start work</v>
      </c>
    </row>
    <row r="23" spans="1:20" ht="15" customHeight="1" x14ac:dyDescent="0.25">
      <c r="A23" t="s">
        <v>61</v>
      </c>
      <c r="B23" t="s">
        <v>104</v>
      </c>
      <c r="C23" t="s">
        <v>100</v>
      </c>
      <c r="D23" t="s">
        <v>105</v>
      </c>
      <c r="E23" t="s">
        <v>102</v>
      </c>
      <c r="F23" t="s">
        <v>103</v>
      </c>
      <c r="G23" t="s">
        <v>12</v>
      </c>
      <c r="H23" t="s">
        <v>7</v>
      </c>
      <c r="I23" t="s">
        <v>89</v>
      </c>
      <c r="K23" t="str">
        <f t="shared" si="8"/>
        <v>Material source CHAR(AMP) production properties - Weathering (2)</v>
      </c>
      <c r="L23" t="str">
        <f t="shared" si="9"/>
        <v>VERIFICATION ACTIVITY - Weathering quality index test</v>
      </c>
      <c r="M23" t="str">
        <f t="shared" si="10"/>
        <v>METHODS OR REFERENCE - TNZ M/4:2006</v>
      </c>
      <c r="N23" t="str">
        <f t="shared" si="11"/>
        <v>FREQ. - 1 test per 10,000 m3 of source material per source, or when a variation occurs in the rock geology e.g. new seam of rock</v>
      </c>
      <c r="O23" t="str">
        <f t="shared" si="12"/>
        <v>ACCEPTANCE CRITERIA - Must have quality index of AA, AB, AC, BA, BB or CA</v>
      </c>
      <c r="P23" t="str">
        <f t="shared" si="13"/>
        <v>INSPECTORATE: Type - H</v>
      </c>
      <c r="Q23" t="str">
        <f t="shared" si="14"/>
        <v>INSPECTORATE: Assessor - Site Engineer/Supervisor</v>
      </c>
      <c r="R23" t="str">
        <f t="shared" si="15"/>
        <v>INSPECTORATE: Description - Hold Point – All production and source testing results to be provided prior to placement of material on road for a source CHAR(LESS)2 years old</v>
      </c>
      <c r="T23" t="str">
        <v>INSPECTORATE: Type - H</v>
      </c>
    </row>
    <row r="24" spans="1:20" ht="15" customHeight="1" x14ac:dyDescent="0.25">
      <c r="B24" t="s">
        <v>106</v>
      </c>
      <c r="C24" t="s">
        <v>107</v>
      </c>
      <c r="D24" s="1" t="s">
        <v>108</v>
      </c>
      <c r="E24" t="s">
        <v>109</v>
      </c>
      <c r="F24" t="s">
        <v>110</v>
      </c>
      <c r="G24" t="s">
        <v>6</v>
      </c>
      <c r="H24" t="s">
        <v>7</v>
      </c>
      <c r="I24" t="s">
        <v>111</v>
      </c>
      <c r="K24" t="str">
        <f t="shared" si="8"/>
        <v xml:space="preserve"> - AP40 Compaction (1)</v>
      </c>
      <c r="L24" t="str">
        <f t="shared" si="9"/>
        <v>VERIFICATION ACTIVITY - NDM – maximum dry density</v>
      </c>
      <c r="M24" t="str">
        <f t="shared" si="10"/>
        <v>METHODS OR REFERENCE - NZS 4407: 1991_x000D_
_x000D_
Test 4.2.2._x000D_
_x000D_
TNZ B/2: 2005</v>
      </c>
      <c r="N24" t="str">
        <f t="shared" si="11"/>
        <v>FREQ. - 5 tests per homogeneous lot of up to 1000m2  of laid pavement</v>
      </c>
      <c r="O24" t="str">
        <f t="shared" si="12"/>
        <v>ACCEPTANCE CRITERIA - Base: N/A</v>
      </c>
      <c r="P24" t="str">
        <f t="shared" si="13"/>
        <v>INSPECTORATE: Type - V</v>
      </c>
      <c r="Q24" t="str">
        <f t="shared" si="14"/>
        <v>INSPECTORATE: Assessor - Site Engineer/Supervisor</v>
      </c>
      <c r="R24" t="str">
        <f t="shared" si="15"/>
        <v>INSPECTORATE: Description - Hold Point – SAC layer not to be laid until passing results are achieved  (ie average CHAR(AMP) minimum MDD)</v>
      </c>
      <c r="T24" t="str">
        <v>INSPECTORATE: Assessor - Renewals Engineer</v>
      </c>
    </row>
    <row r="25" spans="1:20" ht="15" customHeight="1" x14ac:dyDescent="0.25">
      <c r="B25" t="s">
        <v>112</v>
      </c>
      <c r="C25" t="s">
        <v>107</v>
      </c>
      <c r="D25" s="1" t="s">
        <v>108</v>
      </c>
      <c r="E25" t="s">
        <v>109</v>
      </c>
      <c r="F25" s="1" t="s">
        <v>113</v>
      </c>
      <c r="G25" t="s">
        <v>12</v>
      </c>
      <c r="H25" t="s">
        <v>7</v>
      </c>
      <c r="I25" t="s">
        <v>111</v>
      </c>
      <c r="K25" t="str">
        <f t="shared" si="8"/>
        <v xml:space="preserve"> - AP40 Compaction (2)</v>
      </c>
      <c r="L25" t="str">
        <f t="shared" si="9"/>
        <v>VERIFICATION ACTIVITY - NDM – maximum dry density</v>
      </c>
      <c r="M25" t="str">
        <f t="shared" si="10"/>
        <v>METHODS OR REFERENCE - NZS 4407: 1991_x000D_
_x000D_
Test 4.2.2._x000D_
_x000D_
TNZ B/2: 2005</v>
      </c>
      <c r="N25" t="str">
        <f t="shared" si="11"/>
        <v>FREQ. - 5 tests per homogeneous lot of up to 1000m2  of laid pavement</v>
      </c>
      <c r="O25" t="str">
        <f t="shared" si="12"/>
        <v>ACCEPTANCE CRITERIA - SubBase: Average ≥ 95% MDD_x000D_
Minimum ≥ 92% MDD</v>
      </c>
      <c r="P25" t="str">
        <f t="shared" si="13"/>
        <v>INSPECTORATE: Type - H</v>
      </c>
      <c r="Q25" t="str">
        <f t="shared" si="14"/>
        <v>INSPECTORATE: Assessor - Site Engineer/Supervisor</v>
      </c>
      <c r="R25" t="str">
        <f t="shared" si="15"/>
        <v>INSPECTORATE: Description - Hold Point – SAC layer not to be laid until passing results are achieved  (ie average CHAR(AMP) minimum MDD)</v>
      </c>
      <c r="T25" t="str">
        <v>INSPECTORATE: Description - Check and confirm if an Iwi representative need to be on site</v>
      </c>
    </row>
    <row r="26" spans="1:20" ht="15" customHeight="1" x14ac:dyDescent="0.25">
      <c r="B26" s="1" t="s">
        <v>214</v>
      </c>
      <c r="C26" s="1" t="s">
        <v>114</v>
      </c>
      <c r="D26" s="1" t="s">
        <v>115</v>
      </c>
      <c r="E26" t="s">
        <v>116</v>
      </c>
      <c r="F26" t="s">
        <v>117</v>
      </c>
      <c r="G26" t="s">
        <v>6</v>
      </c>
      <c r="H26" t="s">
        <v>7</v>
      </c>
      <c r="I26" t="s">
        <v>118</v>
      </c>
      <c r="K26" t="str">
        <f t="shared" si="8"/>
        <v xml:space="preserve"> - Layer thickness</v>
      </c>
      <c r="L26" t="str">
        <f t="shared" si="9"/>
        <v>VERIFICATION ACTIVITY - TNZ B/2</v>
      </c>
      <c r="M26" t="str">
        <f t="shared" si="10"/>
        <v>METHODS OR REFERENCE - Site Survey during contruction</v>
      </c>
      <c r="N26" t="str">
        <f t="shared" si="11"/>
        <v>FREQ. - 1 test per 50m</v>
      </c>
      <c r="O26" t="str">
        <f t="shared" si="12"/>
        <v xml:space="preserve">ACCEPTANCE CRITERIA - Overlay Thickness meets design </v>
      </c>
      <c r="P26" t="str">
        <f t="shared" si="13"/>
        <v>INSPECTORATE: Type - V</v>
      </c>
      <c r="Q26" t="str">
        <f t="shared" si="14"/>
        <v>INSPECTORATE: Assessor - Site Engineer/Supervisor</v>
      </c>
      <c r="R26" t="str">
        <f t="shared" si="15"/>
        <v>INSPECTORATE: Description - Verification Point</v>
      </c>
      <c r="T26" t="str">
        <v>- Notification of intention to start work</v>
      </c>
    </row>
    <row r="27" spans="1:20" ht="15" customHeight="1" x14ac:dyDescent="0.25">
      <c r="B27" s="1" t="s">
        <v>119</v>
      </c>
      <c r="C27" s="1" t="s">
        <v>120</v>
      </c>
      <c r="D27" s="1" t="s">
        <v>121</v>
      </c>
      <c r="E27" t="s">
        <v>122</v>
      </c>
      <c r="F27" t="s">
        <v>123</v>
      </c>
      <c r="G27" t="s">
        <v>6</v>
      </c>
      <c r="H27" t="s">
        <v>7</v>
      </c>
      <c r="I27" t="s">
        <v>118</v>
      </c>
      <c r="K27" t="str">
        <f t="shared" si="8"/>
        <v xml:space="preserve"> - Management of coal tar</v>
      </c>
      <c r="L27" t="str">
        <f t="shared" si="9"/>
        <v>VERIFICATION ACTIVITY - Safe Handling CHAR(AMP) Dumping</v>
      </c>
      <c r="M27" t="str">
        <f t="shared" si="10"/>
        <v>METHODS OR REFERENCE - PPE CHAR(AMP) recoding volume</v>
      </c>
      <c r="N27" t="str">
        <f t="shared" si="11"/>
        <v>FREQ. - Daily during stage</v>
      </c>
      <c r="O27" t="str">
        <f t="shared" si="12"/>
        <v>ACCEPTANCE CRITERIA - Coal tar to be loaded CHAR(AMP) dumped safely with appropriate PPE CHAR(AMP) record manifest upto date.</v>
      </c>
      <c r="P27" t="str">
        <f t="shared" si="13"/>
        <v>INSPECTORATE: Type - V</v>
      </c>
      <c r="Q27" t="str">
        <f t="shared" si="14"/>
        <v>INSPECTORATE: Assessor - Site Engineer/Supervisor</v>
      </c>
      <c r="R27" t="str">
        <f t="shared" si="15"/>
        <v>INSPECTORATE: Description - Verification Point</v>
      </c>
      <c r="T27" t="str">
        <v>VERIFICATION ACTIVITY - Notification</v>
      </c>
    </row>
    <row r="28" spans="1:20" ht="15" customHeight="1" x14ac:dyDescent="0.25"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12</v>
      </c>
      <c r="H28" t="s">
        <v>7</v>
      </c>
      <c r="I28" t="s">
        <v>129</v>
      </c>
      <c r="K28" t="str">
        <f t="shared" si="8"/>
        <v xml:space="preserve"> - Verify Subgrade strength</v>
      </c>
      <c r="L28" t="str">
        <f t="shared" si="9"/>
        <v>VERIFICATION ACTIVITY - Designer's recommendation</v>
      </c>
      <c r="M28" t="str">
        <f t="shared" si="10"/>
        <v>METHODS OR REFERENCE - Scala Penetrometer test</v>
      </c>
      <c r="N28" t="str">
        <f t="shared" si="11"/>
        <v>FREQ. - Every 20m, alternating lanes, except where D/Os completed previouslty</v>
      </c>
      <c r="O28" t="str">
        <f t="shared" si="12"/>
        <v>ACCEPTANCE CRITERIA - CBR &gt; 4. Each 1 less CBR equivilent to an extra 100mm of pavement required</v>
      </c>
      <c r="P28" t="str">
        <f t="shared" si="13"/>
        <v>INSPECTORATE: Type - H</v>
      </c>
      <c r="Q28" t="str">
        <f t="shared" si="14"/>
        <v>INSPECTORATE: Assessor - Site Engineer/Supervisor</v>
      </c>
      <c r="R28" t="str">
        <f t="shared" si="15"/>
        <v xml:space="preserve">INSPECTORATE: Description - Hold point - no basecourse layer to be added until CBR is greater than 4 </v>
      </c>
      <c r="T28" t="str">
        <v>METHODS OR REFERENCE -</v>
      </c>
    </row>
    <row r="29" spans="1:20" ht="15" customHeight="1" x14ac:dyDescent="0.25"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6</v>
      </c>
      <c r="H29" t="s">
        <v>7</v>
      </c>
      <c r="K29" t="str">
        <f t="shared" si="8"/>
        <v xml:space="preserve"> - Placement of Geotextile</v>
      </c>
      <c r="L29" t="str">
        <f t="shared" si="9"/>
        <v>VERIFICATION ACTIVITY - As per the spec</v>
      </c>
      <c r="M29" t="str">
        <f t="shared" si="10"/>
        <v>METHODS OR REFERENCE - Visual inspection</v>
      </c>
      <c r="N29" t="str">
        <f t="shared" si="11"/>
        <v>FREQ. - every 50m, each lane</v>
      </c>
      <c r="O29" t="str">
        <f t="shared" si="12"/>
        <v>ACCEPTANCE CRITERIA - Well covered CHAR(AMP) pressed onto the subgrade</v>
      </c>
      <c r="P29" t="str">
        <f t="shared" si="13"/>
        <v>INSPECTORATE: Type - V</v>
      </c>
      <c r="Q29" t="str">
        <f t="shared" si="14"/>
        <v>INSPECTORATE: Assessor - Site Engineer/Supervisor</v>
      </c>
      <c r="R29" t="str">
        <f t="shared" si="15"/>
        <v xml:space="preserve">INSPECTORATE: Description - </v>
      </c>
      <c r="T29" t="str">
        <v>FREQ. - Before work commences</v>
      </c>
    </row>
    <row r="30" spans="1:20" ht="15" customHeight="1" x14ac:dyDescent="0.25"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140</v>
      </c>
      <c r="H30" t="s">
        <v>17</v>
      </c>
      <c r="I30" t="s">
        <v>141</v>
      </c>
      <c r="K30" t="str">
        <f t="shared" si="8"/>
        <v xml:space="preserve"> - Work around Protected tree</v>
      </c>
      <c r="L30" t="str">
        <f t="shared" si="9"/>
        <v>VERIFICATION ACTIVITY - Involving an arborist while working near the tree</v>
      </c>
      <c r="M30" t="str">
        <f t="shared" si="10"/>
        <v>METHODS OR REFERENCE - Stand over on site</v>
      </c>
      <c r="N30" t="str">
        <f t="shared" si="11"/>
        <v>FREQ. - Around 2 Protected trees</v>
      </c>
      <c r="O30" t="str">
        <f t="shared" si="12"/>
        <v>ACCEPTANCE CRITERIA - As agreed by An arborist</v>
      </c>
      <c r="P30" t="str">
        <f t="shared" si="13"/>
        <v>INSPECTORATE: Type - W</v>
      </c>
      <c r="Q30" t="str">
        <f t="shared" si="14"/>
        <v>INSPECTORATE: Assessor - Renewals Engineer</v>
      </c>
      <c r="R30" t="str">
        <f t="shared" si="15"/>
        <v xml:space="preserve">INSPECTORATE: Description - Witness point </v>
      </c>
      <c r="T30" t="str">
        <v>ACCEPTANCE CRITERIA - Letter drop to local residents</v>
      </c>
    </row>
    <row r="31" spans="1:20" ht="15" customHeight="1" x14ac:dyDescent="0.25">
      <c r="B31" t="s">
        <v>142</v>
      </c>
      <c r="C31" t="s">
        <v>143</v>
      </c>
      <c r="D31" t="s">
        <v>144</v>
      </c>
      <c r="E31" t="s">
        <v>145</v>
      </c>
      <c r="F31" t="s">
        <v>146</v>
      </c>
      <c r="G31" t="s">
        <v>12</v>
      </c>
      <c r="H31" t="s">
        <v>7</v>
      </c>
      <c r="I31" t="s">
        <v>147</v>
      </c>
      <c r="K31" t="str">
        <f t="shared" si="8"/>
        <v xml:space="preserve"> - Subcontractor involvement (Ezi sweep, Independent Kerb CHAR(AMP) channel, Safe Hire, Dwyer CHAR(AMP) Bird)</v>
      </c>
      <c r="L31" t="str">
        <f t="shared" si="9"/>
        <v>VERIFICATION ACTIVITY - Downer's supervisor to  guide subcontractors for quality work</v>
      </c>
      <c r="M31" t="str">
        <f t="shared" si="10"/>
        <v>METHODS OR REFERENCE - Reports, Photos</v>
      </c>
      <c r="N31" t="str">
        <f t="shared" si="11"/>
        <v>FREQ. - As required</v>
      </c>
      <c r="O31" t="str">
        <f t="shared" si="12"/>
        <v>ACCEPTANCE CRITERIA - As agreed by the site supervisor</v>
      </c>
      <c r="P31" t="str">
        <f t="shared" si="13"/>
        <v>INSPECTORATE: Type - H</v>
      </c>
      <c r="Q31" t="str">
        <f t="shared" si="14"/>
        <v>INSPECTORATE: Assessor - Site Engineer/Supervisor</v>
      </c>
      <c r="R31" t="str">
        <f t="shared" si="15"/>
        <v>INSPECTORATE: Description - Hold point</v>
      </c>
      <c r="T31" t="str">
        <v>INSPECTORATE: Type - H</v>
      </c>
    </row>
    <row r="32" spans="1:20" ht="15" customHeight="1" x14ac:dyDescent="0.25"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t="s">
        <v>6</v>
      </c>
      <c r="H32" t="s">
        <v>7</v>
      </c>
      <c r="K32" t="str">
        <f t="shared" si="8"/>
        <v xml:space="preserve"> - Footpath base</v>
      </c>
      <c r="L32" t="str">
        <f t="shared" si="9"/>
        <v>VERIFICATION ACTIVITY - Clegg Hammer test</v>
      </c>
      <c r="M32" t="str">
        <f t="shared" si="10"/>
        <v xml:space="preserve">METHODS OR REFERENCE - Report </v>
      </c>
      <c r="N32" t="str">
        <f t="shared" si="11"/>
        <v>FREQ. - Every 50m</v>
      </c>
      <c r="O32" t="str">
        <f t="shared" si="12"/>
        <v>ACCEPTANCE CRITERIA - Reading greater than 25</v>
      </c>
      <c r="P32" t="str">
        <f t="shared" si="13"/>
        <v>INSPECTORATE: Type - V</v>
      </c>
      <c r="Q32" t="str">
        <f t="shared" si="14"/>
        <v>INSPECTORATE: Assessor - Site Engineer/Supervisor</v>
      </c>
      <c r="R32" t="str">
        <f t="shared" si="15"/>
        <v xml:space="preserve">INSPECTORATE: Description - </v>
      </c>
      <c r="T32" t="str">
        <v>INSPECTORATE: Assessor - Site Engineer/ Comms Manager</v>
      </c>
    </row>
    <row r="33" spans="1:20" ht="15" customHeight="1" x14ac:dyDescent="0.25">
      <c r="B33" t="s">
        <v>153</v>
      </c>
      <c r="C33" t="s">
        <v>154</v>
      </c>
      <c r="D33" s="1" t="s">
        <v>155</v>
      </c>
      <c r="E33" t="s">
        <v>156</v>
      </c>
      <c r="F33" t="s">
        <v>157</v>
      </c>
      <c r="G33" t="s">
        <v>12</v>
      </c>
      <c r="H33" t="s">
        <v>7</v>
      </c>
      <c r="I33" t="s">
        <v>158</v>
      </c>
      <c r="K33" t="str">
        <f t="shared" si="8"/>
        <v xml:space="preserve"> - Reconstruct existing accessway </v>
      </c>
      <c r="L33" t="str">
        <f t="shared" si="9"/>
        <v>VERIFICATION ACTIVITY - Grade CHAR(AMP) Tie in levels onto footpath</v>
      </c>
      <c r="M33" t="str">
        <f t="shared" si="10"/>
        <v xml:space="preserve">METHODS OR REFERENCE -  Checking grade </v>
      </c>
      <c r="N33" t="str">
        <f t="shared" si="11"/>
        <v>FREQ. - Each accessway</v>
      </c>
      <c r="O33" t="str">
        <f t="shared" si="12"/>
        <v>ACCEPTANCE CRITERIA - Constrcut as per the design CHAR(AMP) check levels regularly</v>
      </c>
      <c r="P33" t="str">
        <f t="shared" si="13"/>
        <v>INSPECTORATE: Type - H</v>
      </c>
      <c r="Q33" t="str">
        <f t="shared" si="14"/>
        <v>INSPECTORATE: Assessor - Site Engineer/Supervisor</v>
      </c>
      <c r="R33" t="str">
        <f t="shared" si="15"/>
        <v>INSPECTORATE: Description - Holdpoint</v>
      </c>
      <c r="T33" t="str">
        <v>INSPECTORATE: Description - Hold point - No physical work is to be commenced on site until notification has been sent  no later than 24 hours of establishing on site.</v>
      </c>
    </row>
    <row r="34" spans="1:20" ht="15" customHeight="1" x14ac:dyDescent="0.25">
      <c r="B34" t="s">
        <v>159</v>
      </c>
      <c r="C34" t="s">
        <v>160</v>
      </c>
      <c r="D34" s="1" t="s">
        <v>132</v>
      </c>
      <c r="E34" t="s">
        <v>161</v>
      </c>
      <c r="F34" s="1" t="s">
        <v>162</v>
      </c>
      <c r="G34" t="s">
        <v>6</v>
      </c>
      <c r="H34" t="s">
        <v>7</v>
      </c>
      <c r="K34" t="str">
        <f t="shared" si="8"/>
        <v xml:space="preserve"> - Subsoil drainage </v>
      </c>
      <c r="L34" t="str">
        <f t="shared" si="9"/>
        <v>VERIFICATION ACTIVITY - Adequate length CHAR(AMP) grade for pipes</v>
      </c>
      <c r="M34" t="str">
        <f t="shared" si="10"/>
        <v>METHODS OR REFERENCE - Visual inspection</v>
      </c>
      <c r="N34" t="str">
        <f t="shared" si="11"/>
        <v xml:space="preserve">FREQ. - Along the site </v>
      </c>
      <c r="O34" t="str">
        <f t="shared" si="12"/>
        <v>ACCEPTANCE CRITERIA - Connect subsoil drainge to existing sump with adequate fall</v>
      </c>
      <c r="P34" t="str">
        <f t="shared" si="13"/>
        <v>INSPECTORATE: Type - V</v>
      </c>
      <c r="Q34" t="str">
        <f t="shared" si="14"/>
        <v>INSPECTORATE: Assessor - Site Engineer/Supervisor</v>
      </c>
      <c r="R34" t="str">
        <f t="shared" si="15"/>
        <v xml:space="preserve">INSPECTORATE: Description - </v>
      </c>
      <c r="T34" t="str">
        <v>- Archaeological Risk</v>
      </c>
    </row>
    <row r="35" spans="1:20" ht="15" customHeight="1" x14ac:dyDescent="0.25">
      <c r="B35" t="s">
        <v>163</v>
      </c>
      <c r="C35" t="s">
        <v>164</v>
      </c>
      <c r="D35" t="s">
        <v>144</v>
      </c>
      <c r="E35" t="s">
        <v>165</v>
      </c>
      <c r="F35" t="s">
        <v>166</v>
      </c>
      <c r="G35" t="s">
        <v>12</v>
      </c>
      <c r="H35" t="s">
        <v>7</v>
      </c>
      <c r="I35" t="s">
        <v>129</v>
      </c>
      <c r="K35" t="str">
        <f t="shared" si="8"/>
        <v xml:space="preserve"> - Subcontractor involvement for other utility operators (DELTA, Downer Telco, Powertech)</v>
      </c>
      <c r="L35" t="str">
        <f t="shared" si="9"/>
        <v>VERIFICATION ACTIVITY - Renewal Engineer to get paperwork to respective utility operators</v>
      </c>
      <c r="M35" t="str">
        <f t="shared" si="10"/>
        <v>METHODS OR REFERENCE - Reports, Photos</v>
      </c>
      <c r="N35" t="str">
        <f t="shared" si="11"/>
        <v>FREQ. - Each designated site where subcontractors work</v>
      </c>
      <c r="O35" t="str">
        <f t="shared" si="12"/>
        <v>ACCEPTANCE CRITERIA - CBR greater than 4</v>
      </c>
      <c r="P35" t="str">
        <f t="shared" si="13"/>
        <v>INSPECTORATE: Type - H</v>
      </c>
      <c r="Q35" t="str">
        <f t="shared" si="14"/>
        <v>INSPECTORATE: Assessor - Site Engineer/Supervisor</v>
      </c>
      <c r="R35" t="str">
        <f t="shared" si="15"/>
        <v xml:space="preserve">INSPECTORATE: Description - Hold point - no basecourse layer to be added until CBR is greater than 4 </v>
      </c>
      <c r="T35" t="str">
        <v>VERIFICATION ACTIVITY - Toolbox meeting</v>
      </c>
    </row>
    <row r="36" spans="1:20" ht="15" customHeight="1" x14ac:dyDescent="0.25">
      <c r="B36" s="1" t="s">
        <v>215</v>
      </c>
      <c r="C36" t="s">
        <v>114</v>
      </c>
      <c r="D36" t="s">
        <v>167</v>
      </c>
      <c r="E36" t="s">
        <v>168</v>
      </c>
      <c r="F36" t="s">
        <v>169</v>
      </c>
      <c r="G36" t="s">
        <v>6</v>
      </c>
      <c r="H36" t="s">
        <v>7</v>
      </c>
      <c r="I36" t="s">
        <v>170</v>
      </c>
      <c r="K36" t="str">
        <f t="shared" si="8"/>
        <v xml:space="preserve"> - Visual appearance (1)</v>
      </c>
      <c r="L36" t="str">
        <f t="shared" si="9"/>
        <v>VERIFICATION ACTIVITY - TNZ B/2</v>
      </c>
      <c r="M36" t="str">
        <f t="shared" si="10"/>
        <v>METHODS OR REFERENCE - Visual inspection after sweeping</v>
      </c>
      <c r="N36" t="str">
        <f t="shared" si="11"/>
        <v>FREQ. - Immediately prior to sealing</v>
      </c>
      <c r="O36" t="str">
        <f t="shared" si="12"/>
        <v>ACCEPTANCE CRITERIA - Well compacted CHAR(AMP) graded</v>
      </c>
      <c r="P36" t="str">
        <f t="shared" si="13"/>
        <v>INSPECTORATE: Type - V</v>
      </c>
      <c r="Q36" t="str">
        <f t="shared" si="14"/>
        <v>INSPECTORATE: Assessor - Site Engineer/Supervisor</v>
      </c>
      <c r="R36" t="str">
        <f t="shared" si="15"/>
        <v>INSPECTORATE: Description - Hold Point – no surfacing layer is to be applied until passing results are achieved</v>
      </c>
      <c r="T36" t="str">
        <v>METHODS OR REFERENCE - NZTA Cultural CHAR(AMP) Heritage Risk Model. Tasman DC ADP.</v>
      </c>
    </row>
    <row r="37" spans="1:20" ht="15" customHeight="1" x14ac:dyDescent="0.25">
      <c r="B37" t="s">
        <v>216</v>
      </c>
      <c r="C37" t="s">
        <v>114</v>
      </c>
      <c r="D37" t="s">
        <v>167</v>
      </c>
      <c r="E37" t="s">
        <v>168</v>
      </c>
      <c r="F37" t="s">
        <v>169</v>
      </c>
      <c r="G37" t="s">
        <v>12</v>
      </c>
      <c r="H37" t="s">
        <v>7</v>
      </c>
      <c r="I37" t="s">
        <v>170</v>
      </c>
      <c r="K37" t="str">
        <f t="shared" si="8"/>
        <v xml:space="preserve"> - Visual appearance (2)</v>
      </c>
      <c r="L37" t="str">
        <f t="shared" si="9"/>
        <v>VERIFICATION ACTIVITY - TNZ B/2</v>
      </c>
      <c r="M37" t="str">
        <f t="shared" si="10"/>
        <v>METHODS OR REFERENCE - Visual inspection after sweeping</v>
      </c>
      <c r="N37" t="str">
        <f t="shared" si="11"/>
        <v>FREQ. - Immediately prior to sealing</v>
      </c>
      <c r="O37" t="str">
        <f t="shared" si="12"/>
        <v>ACCEPTANCE CRITERIA - Well compacted CHAR(AMP) graded</v>
      </c>
      <c r="P37" t="str">
        <f t="shared" si="13"/>
        <v>INSPECTORATE: Type - H</v>
      </c>
      <c r="Q37" t="str">
        <f t="shared" si="14"/>
        <v>INSPECTORATE: Assessor - Site Engineer/Supervisor</v>
      </c>
      <c r="R37" t="str">
        <f t="shared" si="15"/>
        <v>INSPECTORATE: Description - Hold Point – no surfacing layer is to be applied until passing results are achieved</v>
      </c>
      <c r="T37" t="str">
        <v>FREQ. - Before work commences</v>
      </c>
    </row>
    <row r="38" spans="1:20" ht="15" customHeight="1" x14ac:dyDescent="0.25"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12</v>
      </c>
      <c r="H38" t="s">
        <v>176</v>
      </c>
      <c r="I38" t="s">
        <v>147</v>
      </c>
      <c r="K38" t="str">
        <f t="shared" si="8"/>
        <v xml:space="preserve"> - Structural AC compaction</v>
      </c>
      <c r="L38" t="str">
        <f t="shared" si="9"/>
        <v>VERIFICATION ACTIVITY - NDM</v>
      </c>
      <c r="M38" t="str">
        <f t="shared" si="10"/>
        <v xml:space="preserve">METHODS OR REFERENCE - NDM acceptance against mix designs based on M10: 2020. Photos and paving records for each layer. </v>
      </c>
      <c r="N38" t="str">
        <f t="shared" si="11"/>
        <v xml:space="preserve">FREQ. - 20m intervals for each compacted layer, alternating lanes in accordance with rolling patterns. </v>
      </c>
      <c r="O38" t="str">
        <f t="shared" si="12"/>
        <v>ACCEPTANCE CRITERIA - In accordance with M10 and Mix Design. Target air voids 4%</v>
      </c>
      <c r="P38" t="str">
        <f t="shared" si="13"/>
        <v>INSPECTORATE: Type - H</v>
      </c>
      <c r="Q38" t="str">
        <f t="shared" si="14"/>
        <v>INSPECTORATE: Assessor - Sealing Manager</v>
      </c>
      <c r="R38" t="str">
        <f t="shared" si="15"/>
        <v>INSPECTORATE: Description - Hold point</v>
      </c>
      <c r="T38" t="str">
        <v>ACCEPTANCE CRITERIA - Toolbox meeting held covering accidental discovery protocol</v>
      </c>
    </row>
    <row r="39" spans="1:20" ht="15" customHeight="1" x14ac:dyDescent="0.25">
      <c r="B39" t="s">
        <v>177</v>
      </c>
      <c r="C39" t="s">
        <v>2</v>
      </c>
      <c r="E39" t="s">
        <v>178</v>
      </c>
      <c r="F39" t="s">
        <v>179</v>
      </c>
      <c r="G39" t="s">
        <v>12</v>
      </c>
      <c r="H39" t="s">
        <v>180</v>
      </c>
      <c r="I39" t="s">
        <v>147</v>
      </c>
      <c r="K39" t="str">
        <f t="shared" si="8"/>
        <v xml:space="preserve"> - Structural AC layering</v>
      </c>
      <c r="L39" t="str">
        <f t="shared" si="9"/>
        <v>VERIFICATION ACTIVITY - Survey</v>
      </c>
      <c r="M39" t="str">
        <f t="shared" si="10"/>
        <v xml:space="preserve">METHODS OR REFERENCE - </v>
      </c>
      <c r="N39" t="str">
        <f t="shared" si="11"/>
        <v>FREQ. - Survey check of finished Structural and Top Surface Layers to confim layer thickness.</v>
      </c>
      <c r="O39" t="str">
        <f t="shared" si="12"/>
        <v>ACCEPTANCE CRITERIA - Meets design thickness +/- 10mm</v>
      </c>
      <c r="P39" t="str">
        <f t="shared" si="13"/>
        <v>INSPECTORATE: Type - H</v>
      </c>
      <c r="Q39" t="str">
        <f t="shared" si="14"/>
        <v>INSPECTORATE: Assessor - Site Enginner / Sealing Manager</v>
      </c>
      <c r="R39" t="str">
        <f t="shared" si="15"/>
        <v>INSPECTORATE: Description - Hold point</v>
      </c>
      <c r="T39" t="str">
        <v>INSPECTORATE: Type - H</v>
      </c>
    </row>
    <row r="40" spans="1:20" ht="15" customHeight="1" x14ac:dyDescent="0.25">
      <c r="B40" t="s">
        <v>181</v>
      </c>
      <c r="C40" t="s">
        <v>2</v>
      </c>
      <c r="E40" t="s">
        <v>182</v>
      </c>
      <c r="F40" s="1" t="s">
        <v>183</v>
      </c>
      <c r="G40" t="s">
        <v>12</v>
      </c>
      <c r="H40" t="s">
        <v>180</v>
      </c>
      <c r="I40" t="s">
        <v>147</v>
      </c>
      <c r="K40" t="str">
        <f t="shared" si="8"/>
        <v xml:space="preserve"> - Finished surface crossfall</v>
      </c>
      <c r="L40" t="str">
        <f t="shared" si="9"/>
        <v>VERIFICATION ACTIVITY - Survey</v>
      </c>
      <c r="M40" t="str">
        <f t="shared" si="10"/>
        <v xml:space="preserve">METHODS OR REFERENCE - </v>
      </c>
      <c r="N40" t="str">
        <f t="shared" si="11"/>
        <v>FREQ. - Survey check of Top Surface and Smart level</v>
      </c>
      <c r="O40" t="str">
        <f t="shared" si="12"/>
        <v>ACCEPTANCE CRITERIA - Finshed surface crossfall target 3%_x000D_
Min 2% - Max 4%</v>
      </c>
      <c r="P40" t="str">
        <f t="shared" si="13"/>
        <v>INSPECTORATE: Type - H</v>
      </c>
      <c r="Q40" t="str">
        <f t="shared" si="14"/>
        <v>INSPECTORATE: Assessor - Site Enginner / Sealing Manager</v>
      </c>
      <c r="R40" t="str">
        <f t="shared" si="15"/>
        <v>INSPECTORATE: Description - Hold point</v>
      </c>
      <c r="T40" t="str">
        <v>INSPECTORATE: Assessor - Site Supervisor</v>
      </c>
    </row>
    <row r="41" spans="1:20" ht="15" customHeight="1" x14ac:dyDescent="0.25">
      <c r="A41" t="s">
        <v>184</v>
      </c>
      <c r="B41" t="s">
        <v>185</v>
      </c>
      <c r="C41" t="s">
        <v>186</v>
      </c>
      <c r="D41" t="s">
        <v>132</v>
      </c>
      <c r="E41" t="s">
        <v>187</v>
      </c>
      <c r="F41" t="s">
        <v>188</v>
      </c>
      <c r="G41" t="s">
        <v>6</v>
      </c>
      <c r="H41" t="s">
        <v>7</v>
      </c>
      <c r="I41" t="s">
        <v>189</v>
      </c>
      <c r="K41" t="str">
        <f t="shared" si="8"/>
        <v>Traffic Services - Marker pegs/ Signs/Markings/RRPMs Replaced (1)</v>
      </c>
      <c r="L41" t="str">
        <f t="shared" si="9"/>
        <v>VERIFICATION ACTIVITY - TNZ C/20: 2003</v>
      </c>
      <c r="M41" t="str">
        <f t="shared" si="10"/>
        <v>METHODS OR REFERENCE - Visual inspection</v>
      </c>
      <c r="N41" t="str">
        <f t="shared" si="11"/>
        <v>FREQ. - All signs/markers</v>
      </c>
      <c r="O41" t="str">
        <f t="shared" si="12"/>
        <v>ACCEPTANCE CRITERIA - Replaced in same position, height etc</v>
      </c>
      <c r="P41" t="str">
        <f t="shared" si="13"/>
        <v>INSPECTORATE: Type - V</v>
      </c>
      <c r="Q41" t="str">
        <f t="shared" si="14"/>
        <v>INSPECTORATE: Assessor - Site Engineer/Supervisor</v>
      </c>
      <c r="R41" t="str">
        <f t="shared" si="15"/>
        <v>INSPECTORATE: Description - Hold point – Site cannot be cleared until marker pegs, signs, markings and RRPMs replaced</v>
      </c>
      <c r="T41" t="str">
        <v>INSPECTORATE: Description - Hold point -  No excavation is to be commenced until toolbox meeting is held</v>
      </c>
    </row>
    <row r="42" spans="1:20" ht="15" customHeight="1" x14ac:dyDescent="0.25">
      <c r="A42" t="s">
        <v>184</v>
      </c>
      <c r="B42" t="s">
        <v>190</v>
      </c>
      <c r="C42" t="s">
        <v>186</v>
      </c>
      <c r="D42" t="s">
        <v>132</v>
      </c>
      <c r="E42" t="s">
        <v>187</v>
      </c>
      <c r="F42" t="s">
        <v>188</v>
      </c>
      <c r="G42" t="s">
        <v>12</v>
      </c>
      <c r="H42" t="s">
        <v>7</v>
      </c>
      <c r="I42" t="s">
        <v>189</v>
      </c>
      <c r="K42" t="str">
        <f t="shared" si="8"/>
        <v>Traffic Services - Marker pegs/ Signs/Markings/RRPMs Replaced (2)</v>
      </c>
      <c r="L42" t="str">
        <f t="shared" si="9"/>
        <v>VERIFICATION ACTIVITY - TNZ C/20: 2003</v>
      </c>
      <c r="M42" t="str">
        <f t="shared" si="10"/>
        <v>METHODS OR REFERENCE - Visual inspection</v>
      </c>
      <c r="N42" t="str">
        <f t="shared" si="11"/>
        <v>FREQ. - All signs/markers</v>
      </c>
      <c r="O42" t="str">
        <f t="shared" si="12"/>
        <v>ACCEPTANCE CRITERIA - Replaced in same position, height etc</v>
      </c>
      <c r="P42" t="str">
        <f t="shared" si="13"/>
        <v>INSPECTORATE: Type - H</v>
      </c>
      <c r="Q42" t="str">
        <f t="shared" si="14"/>
        <v>INSPECTORATE: Assessor - Site Engineer/Supervisor</v>
      </c>
      <c r="R42" t="str">
        <f t="shared" si="15"/>
        <v>INSPECTORATE: Description - Hold point – Site cannot be cleared until marker pegs, signs, markings and RRPMs replaced</v>
      </c>
      <c r="T42" t="str">
        <v>- Traffic Management - TMP</v>
      </c>
    </row>
    <row r="43" spans="1:20" ht="15" customHeight="1" x14ac:dyDescent="0.25">
      <c r="B43" t="s">
        <v>191</v>
      </c>
      <c r="C43" t="s">
        <v>29</v>
      </c>
      <c r="E43" t="s">
        <v>192</v>
      </c>
      <c r="F43" t="s">
        <v>193</v>
      </c>
      <c r="G43" t="s">
        <v>140</v>
      </c>
      <c r="H43" t="s">
        <v>7</v>
      </c>
      <c r="K43" t="str">
        <f t="shared" si="8"/>
        <v xml:space="preserve"> - Grassing</v>
      </c>
      <c r="L43" t="str">
        <f t="shared" si="9"/>
        <v>VERIFICATION ACTIVITY - Visual check</v>
      </c>
      <c r="M43" t="str">
        <f t="shared" si="10"/>
        <v xml:space="preserve">METHODS OR REFERENCE - </v>
      </c>
      <c r="N43" t="str">
        <f t="shared" si="11"/>
        <v>FREQ. - All areas requiring grassing</v>
      </c>
      <c r="O43" t="str">
        <f t="shared" si="12"/>
        <v>ACCEPTANCE CRITERIA - Grassing has been done where required</v>
      </c>
      <c r="P43" t="str">
        <f t="shared" si="13"/>
        <v>INSPECTORATE: Type - W</v>
      </c>
      <c r="Q43" t="str">
        <f t="shared" si="14"/>
        <v>INSPECTORATE: Assessor - Site Engineer/Supervisor</v>
      </c>
      <c r="R43" t="str">
        <f t="shared" si="15"/>
        <v xml:space="preserve">INSPECTORATE: Description - </v>
      </c>
      <c r="T43" t="str">
        <v>VERIFICATION ACTIVITY - Visual check</v>
      </c>
    </row>
    <row r="44" spans="1:20" ht="15" customHeight="1" x14ac:dyDescent="0.25">
      <c r="B44" t="s">
        <v>194</v>
      </c>
      <c r="C44" t="s">
        <v>29</v>
      </c>
      <c r="E44" t="s">
        <v>195</v>
      </c>
      <c r="F44" t="s">
        <v>196</v>
      </c>
      <c r="G44" t="s">
        <v>140</v>
      </c>
      <c r="H44" t="s">
        <v>7</v>
      </c>
      <c r="K44" t="str">
        <f t="shared" si="8"/>
        <v xml:space="preserve"> - Drains cleared</v>
      </c>
      <c r="L44" t="str">
        <f t="shared" si="9"/>
        <v>VERIFICATION ACTIVITY - Visual check</v>
      </c>
      <c r="M44" t="str">
        <f t="shared" si="10"/>
        <v xml:space="preserve">METHODS OR REFERENCE - </v>
      </c>
      <c r="N44" t="str">
        <f t="shared" si="11"/>
        <v>FREQ. - All drains, after all other works</v>
      </c>
      <c r="O44" t="str">
        <f t="shared" si="12"/>
        <v>ACCEPTANCE CRITERIA - Drains are  cleared and culvert ends and side (accessway) culverts installed or reinstated</v>
      </c>
      <c r="P44" t="str">
        <f t="shared" si="13"/>
        <v>INSPECTORATE: Type - W</v>
      </c>
      <c r="Q44" t="str">
        <f t="shared" si="14"/>
        <v>INSPECTORATE: Assessor - Site Engineer/Supervisor</v>
      </c>
      <c r="R44" t="str">
        <f t="shared" si="15"/>
        <v xml:space="preserve">INSPECTORATE: Description - </v>
      </c>
      <c r="T44" t="str">
        <v>METHODS OR REFERENCE - CoPTTM/ Risk Based Assesment</v>
      </c>
    </row>
    <row r="45" spans="1:20" ht="15" customHeight="1" x14ac:dyDescent="0.25">
      <c r="B45" t="s">
        <v>197</v>
      </c>
      <c r="C45" t="s">
        <v>29</v>
      </c>
      <c r="E45" t="s">
        <v>198</v>
      </c>
      <c r="F45" t="s">
        <v>199</v>
      </c>
      <c r="G45" t="s">
        <v>140</v>
      </c>
      <c r="H45" t="s">
        <v>7</v>
      </c>
      <c r="K45" t="str">
        <f t="shared" si="8"/>
        <v xml:space="preserve"> - Traffic Management Removed</v>
      </c>
      <c r="L45" t="str">
        <f t="shared" si="9"/>
        <v>VERIFICATION ACTIVITY - Visual check</v>
      </c>
      <c r="M45" t="str">
        <f t="shared" si="10"/>
        <v xml:space="preserve">METHODS OR REFERENCE - </v>
      </c>
      <c r="N45" t="str">
        <f t="shared" si="11"/>
        <v>FREQ. - When safe, after all physical works completed</v>
      </c>
      <c r="O45" t="str">
        <f t="shared" si="12"/>
        <v>ACCEPTANCE CRITERIA - All traffic management removed from site safely</v>
      </c>
      <c r="P45" t="str">
        <f t="shared" si="13"/>
        <v>INSPECTORATE: Type - W</v>
      </c>
      <c r="Q45" t="str">
        <f t="shared" si="14"/>
        <v>INSPECTORATE: Assessor - Site Engineer/Supervisor</v>
      </c>
      <c r="R45" t="str">
        <f t="shared" si="15"/>
        <v xml:space="preserve">INSPECTORATE: Description - </v>
      </c>
      <c r="T45" t="str">
        <v>FREQ. - Before traffic management set up</v>
      </c>
    </row>
    <row r="46" spans="1:20" ht="15" customHeight="1" x14ac:dyDescent="0.25">
      <c r="B46" t="s">
        <v>200</v>
      </c>
      <c r="C46" t="s">
        <v>29</v>
      </c>
      <c r="E46" t="s">
        <v>201</v>
      </c>
      <c r="F46" s="1" t="s">
        <v>202</v>
      </c>
      <c r="G46" t="s">
        <v>6</v>
      </c>
      <c r="H46" t="s">
        <v>7</v>
      </c>
      <c r="K46" t="str">
        <f t="shared" si="8"/>
        <v xml:space="preserve"> - Site left clean CHAR(AMP) tidy</v>
      </c>
      <c r="L46" t="str">
        <f t="shared" si="9"/>
        <v>VERIFICATION ACTIVITY - Visual check</v>
      </c>
      <c r="M46" t="str">
        <f t="shared" si="10"/>
        <v xml:space="preserve">METHODS OR REFERENCE - </v>
      </c>
      <c r="N46" t="str">
        <f t="shared" si="11"/>
        <v>FREQ. - After vacating site</v>
      </c>
      <c r="O46" t="str">
        <f t="shared" si="12"/>
        <v>ACCEPTANCE CRITERIA - ·      Stockpiles removed_x000D_
·      Plant removed_x000D_
·      Litter cleared from site</v>
      </c>
      <c r="P46" t="str">
        <f t="shared" si="13"/>
        <v>INSPECTORATE: Type - V</v>
      </c>
      <c r="Q46" t="str">
        <f t="shared" si="14"/>
        <v>INSPECTORATE: Assessor - Site Engineer/Supervisor</v>
      </c>
      <c r="R46" t="str">
        <f t="shared" si="15"/>
        <v xml:space="preserve">INSPECTORATE: Description - </v>
      </c>
      <c r="T46" t="str">
        <v>ACCEPTANCE CRITERIA - TMP checked and approved                         -       Plans approved  -       Current EED</v>
      </c>
    </row>
    <row r="47" spans="1:20" ht="15" customHeight="1" x14ac:dyDescent="0.25">
      <c r="B47" t="s">
        <v>203</v>
      </c>
      <c r="C47" t="s">
        <v>204</v>
      </c>
      <c r="E47" t="s">
        <v>205</v>
      </c>
      <c r="F47" t="s">
        <v>206</v>
      </c>
      <c r="G47" t="s">
        <v>6</v>
      </c>
      <c r="H47" t="s">
        <v>207</v>
      </c>
      <c r="K47" t="str">
        <f t="shared" si="8"/>
        <v xml:space="preserve"> - Collect asset data</v>
      </c>
      <c r="L47" t="str">
        <f t="shared" si="9"/>
        <v>VERIFICATION ACTIVITY - SHDOM (SM050)</v>
      </c>
      <c r="M47" t="str">
        <f t="shared" si="10"/>
        <v xml:space="preserve">METHODS OR REFERENCE - </v>
      </c>
      <c r="N47" t="str">
        <f t="shared" si="11"/>
        <v>FREQ. - During construction</v>
      </c>
      <c r="O47" t="str">
        <f t="shared" si="12"/>
        <v>ACCEPTANCE CRITERIA - All relevant as built information collected.</v>
      </c>
      <c r="P47" t="str">
        <f t="shared" si="13"/>
        <v>INSPECTORATE: Type - V</v>
      </c>
      <c r="Q47" t="str">
        <f t="shared" si="14"/>
        <v xml:space="preserve">INSPECTORATE: Assessor - Renewals Engineer </v>
      </c>
      <c r="R47" t="str">
        <f t="shared" si="15"/>
        <v xml:space="preserve">INSPECTORATE: Description - </v>
      </c>
      <c r="T47" t="str">
        <v>INSPECTORATE: Type - H</v>
      </c>
    </row>
    <row r="48" spans="1:20" ht="15" customHeight="1" x14ac:dyDescent="0.25">
      <c r="B48" t="s">
        <v>208</v>
      </c>
      <c r="C48" t="s">
        <v>204</v>
      </c>
      <c r="D48" t="s">
        <v>209</v>
      </c>
      <c r="E48" t="s">
        <v>210</v>
      </c>
      <c r="F48" t="s">
        <v>211</v>
      </c>
      <c r="G48" t="s">
        <v>12</v>
      </c>
      <c r="H48" t="s">
        <v>212</v>
      </c>
      <c r="I48" t="s">
        <v>213</v>
      </c>
      <c r="K48" t="str">
        <f t="shared" si="8"/>
        <v xml:space="preserve"> - Enter asset data into RAMM and/or register(s)</v>
      </c>
      <c r="L48" t="str">
        <f t="shared" si="9"/>
        <v>VERIFICATION ACTIVITY - SHDOM (SM050)</v>
      </c>
      <c r="M48" t="str">
        <f t="shared" si="10"/>
        <v>METHODS OR REFERENCE - RAMM</v>
      </c>
      <c r="N48" t="str">
        <f t="shared" si="11"/>
        <v>FREQ. - At completion of work.</v>
      </c>
      <c r="O48" t="str">
        <f t="shared" si="12"/>
        <v>ACCEPTANCE CRITERIA - All data entered into RAMM and/or register(s).  Design Report CHAR(AMP) Drawings attached to RAMM site record as a media file.</v>
      </c>
      <c r="P48" t="str">
        <f t="shared" si="13"/>
        <v>INSPECTORATE: Type - H</v>
      </c>
      <c r="Q48" t="str">
        <f t="shared" si="14"/>
        <v>INSPECTORATE: Assessor - Asset Engineer</v>
      </c>
      <c r="R48" t="str">
        <f t="shared" si="15"/>
        <v>INSPECTORATE: Description - Hold Point – project cannot be closed until data entered.</v>
      </c>
      <c r="T48" t="str">
        <v>INSPECTORATE: Assessor - TTM Planner</v>
      </c>
    </row>
    <row r="49" spans="6:20" ht="15" customHeight="1" x14ac:dyDescent="0.25">
      <c r="T49" t="str">
        <v>INSPECTORATE: Description - Hold point -  No traffic management is to be set up until TMP has been checked and approved</v>
      </c>
    </row>
    <row r="50" spans="6:20" ht="15" customHeight="1" x14ac:dyDescent="0.25">
      <c r="T50" t="str">
        <v>- Traffic Management - Setup</v>
      </c>
    </row>
    <row r="51" spans="6:20" ht="15" customHeight="1" x14ac:dyDescent="0.25">
      <c r="T51" t="str">
        <v>VERIFICATION ACTIVITY - Visual check</v>
      </c>
    </row>
    <row r="52" spans="6:20" ht="15" customHeight="1" x14ac:dyDescent="0.25">
      <c r="T52" t="str">
        <v>METHODS OR REFERENCE - Traffic Management Plan</v>
      </c>
    </row>
    <row r="53" spans="6:20" ht="15" customHeight="1" x14ac:dyDescent="0.25">
      <c r="T53" t="str">
        <v>FREQ. - Before work commences</v>
      </c>
    </row>
    <row r="54" spans="6:20" ht="15" customHeight="1" x14ac:dyDescent="0.25">
      <c r="T54" t="str">
        <v>ACCEPTANCE CRITERIA - Traffic management complies with TMP</v>
      </c>
    </row>
    <row r="55" spans="6:20" ht="15" customHeight="1" x14ac:dyDescent="0.25">
      <c r="F55" s="1"/>
      <c r="T55" t="str">
        <v>INSPECTORATE: Type - H</v>
      </c>
    </row>
    <row r="56" spans="6:20" ht="15" customHeight="1" x14ac:dyDescent="0.25">
      <c r="T56" t="str">
        <v>INSPECTORATE: Assessor - STMS</v>
      </c>
    </row>
    <row r="57" spans="6:20" ht="15" customHeight="1" x14ac:dyDescent="0.25">
      <c r="T57" t="str">
        <v>INSPECTORATE: Description - Hold point -  No physical works are to be commenced until necessary traffic management is in place</v>
      </c>
    </row>
    <row r="58" spans="6:20" ht="15" customHeight="1" x14ac:dyDescent="0.25">
      <c r="T58" t="str">
        <v>- Shoulder CHAR(AMP) driveway stripping</v>
      </c>
    </row>
    <row r="59" spans="6:20" ht="15" customHeight="1" x14ac:dyDescent="0.25">
      <c r="T59" t="str">
        <v>VERIFICATION ACTIVITY - Visual check</v>
      </c>
    </row>
    <row r="60" spans="6:20" ht="15" customHeight="1" x14ac:dyDescent="0.25">
      <c r="T60" t="str">
        <v>METHODS OR REFERENCE - On site</v>
      </c>
    </row>
    <row r="61" spans="6:20" ht="15" customHeight="1" x14ac:dyDescent="0.25">
      <c r="F61" s="1"/>
      <c r="T61" t="str">
        <v>FREQ. -</v>
      </c>
    </row>
    <row r="62" spans="6:20" ht="15" customHeight="1" x14ac:dyDescent="0.25">
      <c r="T62" t="str">
        <v>ACCEPTANCE CRITERIA - Shoulder CHAR(AMP) driveway stripping completed</v>
      </c>
    </row>
    <row r="63" spans="6:20" ht="15" customHeight="1" x14ac:dyDescent="0.25">
      <c r="T63" t="str">
        <v>INSPECTORATE: Type - H</v>
      </c>
    </row>
    <row r="64" spans="6:20" ht="15" customHeight="1" x14ac:dyDescent="0.25">
      <c r="T64" t="str">
        <v>INSPECTORATE: Assessor - Site Engineer/Supervisor</v>
      </c>
    </row>
    <row r="65" spans="20:20" ht="15" customHeight="1" x14ac:dyDescent="0.25">
      <c r="T65" t="str">
        <v>INSPECTORATE: Description - Hold point - Communicate with affected residents</v>
      </c>
    </row>
    <row r="66" spans="20:20" ht="15" customHeight="1" x14ac:dyDescent="0.25">
      <c r="T66" t="str">
        <v>Plants CHAR(AMP)  Equipmens are suitable to be on site/road. - Compaction</v>
      </c>
    </row>
    <row r="67" spans="20:20" ht="15" customHeight="1" x14ac:dyDescent="0.25">
      <c r="T67" t="str">
        <v>VERIFICATION ACTIVITY - Inspection</v>
      </c>
    </row>
    <row r="68" spans="20:20" ht="15" customHeight="1" x14ac:dyDescent="0.25">
      <c r="T68" t="str">
        <v>METHODS OR REFERENCE - RQP</v>
      </c>
    </row>
    <row r="69" spans="20:20" ht="15" customHeight="1" x14ac:dyDescent="0.25">
      <c r="T69" t="str">
        <v>FREQ. - Prior to commencement</v>
      </c>
    </row>
    <row r="70" spans="20:20" ht="15" customHeight="1" x14ac:dyDescent="0.25">
      <c r="T70" t="str">
        <v>ACCEPTANCE CRITERIA - Legal REGO, WOF CHAR(AMP) suitable to use</v>
      </c>
    </row>
    <row r="71" spans="20:20" ht="15" customHeight="1" x14ac:dyDescent="0.25">
      <c r="T71" t="str">
        <v>INSPECTORATE: Type - H</v>
      </c>
    </row>
    <row r="72" spans="20:20" ht="15" customHeight="1" x14ac:dyDescent="0.25">
      <c r="T72" t="str">
        <v>INSPECTORATE: Assessor - Operation Manager</v>
      </c>
    </row>
    <row r="73" spans="20:20" ht="15" customHeight="1" x14ac:dyDescent="0.25">
      <c r="T73" t="str">
        <v>INSPECTORATE: Description - Required by appendix 6.3</v>
      </c>
    </row>
    <row r="74" spans="20:20" ht="15" customHeight="1" x14ac:dyDescent="0.25">
      <c r="T74" t="str">
        <v>Material source CHAR(AMP) production properties Note: Running course to be produced from the same type and source of material as the basecourse. - PSD (Particle Size Distribution)</v>
      </c>
    </row>
    <row r="75" spans="20:20" ht="15" customHeight="1" x14ac:dyDescent="0.25">
      <c r="T75" t="str">
        <v>VERIFICATION ACTIVITY - Wet Sieving Test</v>
      </c>
    </row>
    <row r="76" spans="20:20" ht="15" customHeight="1" x14ac:dyDescent="0.25">
      <c r="T76" t="str">
        <v>METHODS OR REFERENCE - TNZ M/4:2006
NZS 4407 :1991 Test 3.8.1</v>
      </c>
    </row>
    <row r="77" spans="20:20" ht="15" customHeight="1" x14ac:dyDescent="0.25">
      <c r="T77" t="str">
        <v>FREQ. - 1-400m3 – 1 test</v>
      </c>
    </row>
    <row r="78" spans="20:20" ht="15" customHeight="1" x14ac:dyDescent="0.25">
      <c r="T78" t="str">
        <v>ACCEPTANCE CRITERIA - TNZ M/4: Cl.4.2.3</v>
      </c>
    </row>
    <row r="79" spans="20:20" ht="15" customHeight="1" x14ac:dyDescent="0.25">
      <c r="T79" t="str">
        <v>INSPECTORATE: Type - H</v>
      </c>
    </row>
    <row r="80" spans="20:20" ht="15" customHeight="1" x14ac:dyDescent="0.25">
      <c r="T80" t="str">
        <v>INSPECTORATE: Assessor - Renewals Engineer</v>
      </c>
    </row>
    <row r="81" spans="20:20" ht="15" customHeight="1" x14ac:dyDescent="0.25">
      <c r="T81" t="str">
        <v>INSPECTORATE: Description - Hold Point – All production and source testing results to be provided prior to placement of material on road</v>
      </c>
    </row>
    <row r="82" spans="20:20" ht="15" customHeight="1" x14ac:dyDescent="0.25">
      <c r="T82" t="str">
        <v>Material source CHAR(AMP) production properties - Broken Faces  (1)</v>
      </c>
    </row>
    <row r="83" spans="20:20" ht="15" customHeight="1" x14ac:dyDescent="0.25">
      <c r="T83" t="str">
        <v>VERIFICATION ACTIVITY - Broken Face Test</v>
      </c>
    </row>
    <row r="84" spans="20:20" ht="15" customHeight="1" x14ac:dyDescent="0.25">
      <c r="T84" t="str">
        <v>METHODS OR REFERENCE - TNZ M/4: 2006
NZS 4407 :1991 Test 3.14</v>
      </c>
    </row>
    <row r="85" spans="20:20" ht="15" customHeight="1" x14ac:dyDescent="0.25">
      <c r="T85" t="str">
        <v>FREQ. - 1500-4000m3 – 3 tests</v>
      </c>
    </row>
    <row r="86" spans="20:20" ht="15" customHeight="1" x14ac:dyDescent="0.25">
      <c r="T86" t="str">
        <v>ACCEPTANCE CRITERIA - Aggregate broken face content in each of the 3 aggregate fractions between 37.5mm and 4.75mm ≥ 70% by weight and has 2 or more broken faces</v>
      </c>
    </row>
    <row r="87" spans="20:20" ht="15" customHeight="1" x14ac:dyDescent="0.25">
      <c r="T87" t="str">
        <v>INSPECTORATE: Type - V</v>
      </c>
    </row>
    <row r="88" spans="20:20" ht="15" customHeight="1" x14ac:dyDescent="0.25">
      <c r="T88" t="str">
        <v>INSPECTORATE: Assessor - Renewals Engineer</v>
      </c>
    </row>
    <row r="89" spans="20:20" ht="15" customHeight="1" x14ac:dyDescent="0.25">
      <c r="T89" t="str">
        <v>INSPECTORATE: Description - Hold Point – All production and source testing results to be provided prior to placement of material on road</v>
      </c>
    </row>
    <row r="90" spans="20:20" ht="15" customHeight="1" x14ac:dyDescent="0.25">
      <c r="T90" t="str">
        <v>Material source CHAR(AMP) production properties - Broken Faces  (2)</v>
      </c>
    </row>
    <row r="91" spans="20:20" ht="15" customHeight="1" x14ac:dyDescent="0.25">
      <c r="T91" t="str">
        <v>VERIFICATION ACTIVITY - Broken Face Test</v>
      </c>
    </row>
    <row r="92" spans="20:20" ht="15" customHeight="1" x14ac:dyDescent="0.25">
      <c r="T92" t="str">
        <v>METHODS OR REFERENCE - TNZ M/4: 2006
NZS 4407 :1991 Test 3.14</v>
      </c>
    </row>
    <row r="93" spans="20:20" ht="15" customHeight="1" x14ac:dyDescent="0.25">
      <c r="T93" t="str">
        <v>FREQ. - &gt;4000m3 – 1 test per 1000m3</v>
      </c>
    </row>
    <row r="94" spans="20:20" ht="15" customHeight="1" x14ac:dyDescent="0.25">
      <c r="T94" t="str">
        <v>ACCEPTANCE CRITERIA - Aggregate broken face content in each of the 3 aggregate fractions between 37.5mm and 4.75mm ≥ 70% by weight and has 2 or more broken faces</v>
      </c>
    </row>
    <row r="95" spans="20:20" ht="15" customHeight="1" x14ac:dyDescent="0.25">
      <c r="T95" t="str">
        <v>INSPECTORATE: Type - H</v>
      </c>
    </row>
    <row r="96" spans="20:20" ht="15" customHeight="1" x14ac:dyDescent="0.25">
      <c r="T96" t="str">
        <v>INSPECTORATE: Assessor - Renewals Engineer</v>
      </c>
    </row>
    <row r="97" spans="20:20" ht="15" customHeight="1" x14ac:dyDescent="0.25">
      <c r="T97" t="str">
        <v>INSPECTORATE: Description - Hold Point – All production and source testing results to be provided prior to placement of material on road</v>
      </c>
    </row>
    <row r="98" spans="20:20" ht="15" customHeight="1" x14ac:dyDescent="0.25">
      <c r="T98" t="str">
        <v>Material source CHAR(AMP) production properties - Plasticity Index (1)</v>
      </c>
    </row>
    <row r="99" spans="20:20" ht="15" customHeight="1" x14ac:dyDescent="0.25">
      <c r="T99" t="str">
        <v>VERIFICATION ACTIVITY - Plasticity Index Test</v>
      </c>
    </row>
    <row r="100" spans="20:20" ht="15" customHeight="1" x14ac:dyDescent="0.25">
      <c r="T100" t="str">
        <v>METHODS OR REFERENCE - NZS 4407 :1991 Test 3.6</v>
      </c>
    </row>
    <row r="101" spans="20:20" ht="15" customHeight="1" x14ac:dyDescent="0.25">
      <c r="T101" t="str">
        <v>FREQ. -</v>
      </c>
    </row>
    <row r="102" spans="20:20" ht="15" customHeight="1" x14ac:dyDescent="0.25">
      <c r="T102" t="str">
        <v>ACCEPTANCE CRITERIA - PI ≤ 5</v>
      </c>
    </row>
    <row r="103" spans="20:20" ht="15" customHeight="1" x14ac:dyDescent="0.25">
      <c r="T103" t="str">
        <v>INSPECTORATE: Type - V</v>
      </c>
    </row>
    <row r="104" spans="20:20" ht="15" customHeight="1" x14ac:dyDescent="0.25">
      <c r="T104" t="str">
        <v>INSPECTORATE: Assessor - Renewals Engineer</v>
      </c>
    </row>
    <row r="105" spans="20:20" ht="15" customHeight="1" x14ac:dyDescent="0.25">
      <c r="T105" t="str">
        <v>INSPECTORATE: Description - Hold Point – All production and source testing results to be provided prior to placement of material on road</v>
      </c>
    </row>
    <row r="106" spans="20:20" ht="15" customHeight="1" x14ac:dyDescent="0.25">
      <c r="T106" t="str">
        <v>Material source CHAR(AMP) production properties - Plasticity Index (2)</v>
      </c>
    </row>
    <row r="107" spans="20:20" ht="15" customHeight="1" x14ac:dyDescent="0.25">
      <c r="T107" t="str">
        <v>VERIFICATION ACTIVITY - Plasticity Index Test</v>
      </c>
    </row>
    <row r="108" spans="20:20" ht="15" customHeight="1" x14ac:dyDescent="0.25">
      <c r="T108" t="str">
        <v>METHODS OR REFERENCE - TNZ M/4: 2006</v>
      </c>
    </row>
    <row r="109" spans="20:20" ht="15" customHeight="1" x14ac:dyDescent="0.25">
      <c r="T109" t="str">
        <v>FREQ. -</v>
      </c>
    </row>
    <row r="110" spans="20:20" ht="15" customHeight="1" x14ac:dyDescent="0.25">
      <c r="T110" t="str">
        <v>ACCEPTANCE CRITERIA - PI ≤ 5</v>
      </c>
    </row>
    <row r="111" spans="20:20" ht="15" customHeight="1" x14ac:dyDescent="0.25">
      <c r="T111" t="str">
        <v>INSPECTORATE: Type - H</v>
      </c>
    </row>
    <row r="112" spans="20:20" ht="15" customHeight="1" x14ac:dyDescent="0.25">
      <c r="T112" t="str">
        <v>INSPECTORATE: Assessor - Renewals Engineer</v>
      </c>
    </row>
    <row r="113" spans="20:20" ht="15" customHeight="1" x14ac:dyDescent="0.25">
      <c r="T113" t="str">
        <v>INSPECTORATE: Description - Hold Point – All production and source testing results to be provided prior to placement of material on road</v>
      </c>
    </row>
    <row r="114" spans="20:20" ht="15" customHeight="1" x14ac:dyDescent="0.25">
      <c r="T114" t="str">
        <v>Material source CHAR(AMP) production properties - Lab tests:
Optimum water content (OWC)
Solid Density</v>
      </c>
    </row>
    <row r="115" spans="20:20" ht="15" customHeight="1" x14ac:dyDescent="0.25">
      <c r="T115" t="str">
        <v>VERIFICATION ACTIVITY - NZ vibrating hammer compaction test at OWC
○ Solid density</v>
      </c>
    </row>
    <row r="116" spans="20:20" ht="15" customHeight="1" x14ac:dyDescent="0.25">
      <c r="T116" t="str">
        <v>METHODS OR REFERENCE - NZS 4402: 1986 MDD and W/C Test 4.1.3
NZS 4407:1991 Solid Density Test 3.7
NZS 4407:1991 W/C Test 3.1
TNZ B/2: 2005</v>
      </c>
    </row>
    <row r="117" spans="20:20" ht="15" customHeight="1" x14ac:dyDescent="0.25">
      <c r="T117" t="str">
        <v>FREQ. - The lesser of:
a) 1 test per stockpile or new seam
b) 1 test every 5000m2 (in place)</v>
      </c>
    </row>
    <row r="118" spans="20:20" ht="15" customHeight="1" x14ac:dyDescent="0.25">
      <c r="T118" t="str">
        <v>ACCEPTANCE CRITERIA - MDD as the higher of the two results from lab and field
OWC as determined in the lab 
When sampling stockpile for lab, take NDM for W/C offset. Record moisture content and take sample from beneath NDM to dry in the oven. (Two W/C readings and samples)</v>
      </c>
    </row>
    <row r="119" spans="20:20" ht="15" customHeight="1" x14ac:dyDescent="0.25">
      <c r="T119" t="str">
        <v>INSPECTORATE: Type - V</v>
      </c>
    </row>
    <row r="120" spans="20:20" ht="15" customHeight="1" x14ac:dyDescent="0.25">
      <c r="T120" t="str">
        <v>INSPECTORATE: Assessor - Renewals Engineer</v>
      </c>
    </row>
    <row r="121" spans="20:20" ht="15" customHeight="1" x14ac:dyDescent="0.25">
      <c r="T121" t="str">
        <v>INSPECTORATE: Description - Hold Point – All production and source testing results to be provided prior to placement of material on road</v>
      </c>
    </row>
    <row r="122" spans="20:20" ht="15" customHeight="1" x14ac:dyDescent="0.25">
      <c r="T122" t="str">
        <v>Material source CHAR(AMP) production properties - Maximum Dry Density (MDD)</v>
      </c>
    </row>
    <row r="123" spans="20:20" ht="15" customHeight="1" x14ac:dyDescent="0.25">
      <c r="T123" t="str">
        <v>VERIFICATION ACTIVITY - MDD at OWC – in lab</v>
      </c>
    </row>
    <row r="124" spans="20:20" ht="15" customHeight="1" x14ac:dyDescent="0.25">
      <c r="T124" t="str">
        <v>METHODS OR REFERENCE - NZS 4402: 1986 MDD and W/C Test 4.1.3
TNZ B/2: 2005</v>
      </c>
    </row>
    <row r="125" spans="20:20" ht="15" customHeight="1" x14ac:dyDescent="0.25">
      <c r="T125" t="str">
        <v>FREQ. - The lesser of:
a) 1 test per stockpile or new seam
b) 1 test every 5000m2 (in place)</v>
      </c>
    </row>
    <row r="126" spans="20:20" ht="15" customHeight="1" x14ac:dyDescent="0.25">
      <c r="T126" t="str">
        <v>ACCEPTANCE CRITERIA - MDD as the higher of the two results from lab and field 
Ensure plateau test is done at OWC from Lab Value and with NDM moisture offset</v>
      </c>
    </row>
    <row r="127" spans="20:20" ht="15" customHeight="1" x14ac:dyDescent="0.25">
      <c r="T127" t="str">
        <v>INSPECTORATE: Type - H</v>
      </c>
    </row>
    <row r="128" spans="20:20" ht="15" customHeight="1" x14ac:dyDescent="0.25">
      <c r="T128" t="str">
        <v>INSPECTORATE: Assessor - Renewals Engineer</v>
      </c>
    </row>
    <row r="129" spans="20:20" ht="15" customHeight="1" x14ac:dyDescent="0.25">
      <c r="T129" t="str">
        <v>INSPECTORATE: Description - Hold Point – All production and source testing results to be provided prior to placement of material on road</v>
      </c>
    </row>
    <row r="130" spans="20:20" ht="15" customHeight="1" x14ac:dyDescent="0.25">
      <c r="T130" t="str">
        <v>Material source CHAR(AMP) production properties - Crushing Resistance (1)</v>
      </c>
    </row>
    <row r="131" spans="20:20" ht="15" customHeight="1" x14ac:dyDescent="0.25">
      <c r="T131" t="str">
        <v>VERIFICATION ACTIVITY - TNZ M/4 Crushing Resistance Test</v>
      </c>
    </row>
    <row r="132" spans="20:20" ht="15" customHeight="1" x14ac:dyDescent="0.25">
      <c r="T132" t="str">
        <v>METHODS OR REFERENCE - 
TNZ M/4: 2006
NZS 4407 :1991 Test 3.10</v>
      </c>
    </row>
    <row r="133" spans="20:20" ht="15" customHeight="1" x14ac:dyDescent="0.25">
      <c r="T133" t="str">
        <v>FREQ. - 1 test per 10,000 m3 of source material per source, or when a variation occurs in the rock geology e.g. new seam of rock </v>
      </c>
    </row>
    <row r="134" spans="20:20" ht="15" customHeight="1" x14ac:dyDescent="0.25">
      <c r="T134" t="str">
        <v>ACCEPTANCE CRITERIA - Crushing resistance must reach 130 kN with less than 10% fines passing 2.36mm sieve</v>
      </c>
    </row>
    <row r="135" spans="20:20" ht="15" customHeight="1" x14ac:dyDescent="0.25">
      <c r="T135" t="str">
        <v>INSPECTORATE: Type - V</v>
      </c>
    </row>
    <row r="136" spans="20:20" ht="15" customHeight="1" x14ac:dyDescent="0.25">
      <c r="T136" t="str">
        <v>INSPECTORATE: Assessor - Renewals Engineer</v>
      </c>
    </row>
    <row r="137" spans="20:20" ht="15" customHeight="1" x14ac:dyDescent="0.25">
      <c r="T137" t="str">
        <v>INSPECTORATE: Description - Hold Point – All production and source testing results to be provided prior to placement of material on road for a source CHAR(LESS)2 years old</v>
      </c>
    </row>
    <row r="138" spans="20:20" ht="15" customHeight="1" x14ac:dyDescent="0.25">
      <c r="T138" t="str">
        <v>Material source CHAR(AMP) production properties - Crushing Resistance (2)</v>
      </c>
    </row>
    <row r="139" spans="20:20" ht="15" customHeight="1" x14ac:dyDescent="0.25">
      <c r="T139" t="str">
        <v>VERIFICATION ACTIVITY - TNZ M/4 Crushing Resistance Test</v>
      </c>
    </row>
    <row r="140" spans="20:20" ht="15" customHeight="1" x14ac:dyDescent="0.25">
      <c r="T140" t="str">
        <v>METHODS OR REFERENCE - 
TNZ M/4: 2006
NZS 4407 :1991 Test 3.10</v>
      </c>
    </row>
    <row r="141" spans="20:20" ht="15" customHeight="1" x14ac:dyDescent="0.25">
      <c r="T141" t="str">
        <v>FREQ. - 1 test per 10,000 m3 of source material per source, or when a variation occurs in the rock geology e.g. new seam of rock </v>
      </c>
    </row>
    <row r="142" spans="20:20" ht="15" customHeight="1" x14ac:dyDescent="0.25">
      <c r="T142" t="str">
        <v>ACCEPTANCE CRITERIA - Crushing resistance must reach 130 kN with less than 10% fines passing 2.36mm sieve</v>
      </c>
    </row>
    <row r="143" spans="20:20" ht="15" customHeight="1" x14ac:dyDescent="0.25">
      <c r="T143" t="str">
        <v>INSPECTORATE: Type - H</v>
      </c>
    </row>
    <row r="144" spans="20:20" ht="15" customHeight="1" x14ac:dyDescent="0.25">
      <c r="T144" t="str">
        <v>INSPECTORATE: Assessor - Renewals Engineer</v>
      </c>
    </row>
    <row r="145" spans="20:20" ht="15" customHeight="1" x14ac:dyDescent="0.25">
      <c r="T145" t="str">
        <v>INSPECTORATE: Description - Hold Point – All production and source testing results to be provided prior to placement of material on road for a source CHAR(LESS)2 years old</v>
      </c>
    </row>
    <row r="146" spans="20:20" ht="15" customHeight="1" x14ac:dyDescent="0.25">
      <c r="T146" t="str">
        <v>Material source CHAR(AMP) production properties - Californian Bearing Ratio (CBR) (1)</v>
      </c>
    </row>
    <row r="147" spans="20:20" ht="15" customHeight="1" x14ac:dyDescent="0.25">
      <c r="T147" t="str">
        <v>VERIFICATION ACTIVITY - TNZ M/4</v>
      </c>
    </row>
    <row r="148" spans="20:20" ht="15" customHeight="1" x14ac:dyDescent="0.25">
      <c r="T148" t="str">
        <v>METHODS OR REFERENCE - NZS 4402: 1986 Test 4.13</v>
      </c>
    </row>
    <row r="149" spans="20:20" ht="15" customHeight="1" x14ac:dyDescent="0.25">
      <c r="T149" t="str">
        <v>FREQ. - 1 test per 10,000 m3 of source material per source, or when a variation occurs in the rock geology e.g. new seam of rock.</v>
      </c>
    </row>
    <row r="150" spans="20:20" ht="15" customHeight="1" x14ac:dyDescent="0.25">
      <c r="T150" t="str">
        <v>ACCEPTANCE CRITERIA - Soaked CBR ≥ 80% when compacted/tested in accordance with either test</v>
      </c>
    </row>
    <row r="151" spans="20:20" ht="15" customHeight="1" x14ac:dyDescent="0.25">
      <c r="T151" t="str">
        <v>INSPECTORATE: Type - V</v>
      </c>
    </row>
    <row r="152" spans="20:20" ht="15" customHeight="1" x14ac:dyDescent="0.25">
      <c r="T152" t="str">
        <v>INSPECTORATE: Assessor - Site Engineer/Supervisor</v>
      </c>
    </row>
    <row r="153" spans="20:20" ht="15" customHeight="1" x14ac:dyDescent="0.25">
      <c r="T153" t="str">
        <v>INSPECTORATE: Description - Hold Point – All production and source testing results to be provided prior to placement of material on road for a source CHAR(LESS)2 years old</v>
      </c>
    </row>
    <row r="154" spans="20:20" ht="15" customHeight="1" x14ac:dyDescent="0.25">
      <c r="T154" t="str">
        <v>Material source CHAR(AMP) production properties - Californian Bearing Ratio (CBR) (2)</v>
      </c>
    </row>
    <row r="155" spans="20:20" ht="15" customHeight="1" x14ac:dyDescent="0.25">
      <c r="T155" t="str">
        <v>VERIFICATION ACTIVITY - NZ vibrating hammer compaction test at OMC
Determination of CBR.</v>
      </c>
    </row>
    <row r="156" spans="20:20" ht="15" customHeight="1" x14ac:dyDescent="0.25">
      <c r="T156" t="str">
        <v>METHODS OR REFERENCE - NZS 4407: 1991 Test CBR 3.15
TNZ M/4: 2006</v>
      </c>
    </row>
    <row r="157" spans="20:20" ht="15" customHeight="1" x14ac:dyDescent="0.25">
      <c r="T157" t="str">
        <v>FREQ. - 1 test per 10,000 m3 of source material per source, or when a variation occurs in the rock geology e.g. new seam of rock.</v>
      </c>
    </row>
    <row r="158" spans="20:20" ht="15" customHeight="1" x14ac:dyDescent="0.25">
      <c r="T158" t="str">
        <v>ACCEPTANCE CRITERIA - Soaked CBR ≥ 80% when compacted/tested in accordance with either test</v>
      </c>
    </row>
    <row r="159" spans="20:20" ht="15" customHeight="1" x14ac:dyDescent="0.25">
      <c r="T159" t="str">
        <v>INSPECTORATE: Type - H</v>
      </c>
    </row>
    <row r="160" spans="20:20" ht="15" customHeight="1" x14ac:dyDescent="0.25">
      <c r="T160" t="str">
        <v>INSPECTORATE: Assessor - Site Engineer/Supervisor</v>
      </c>
    </row>
    <row r="161" spans="20:20" ht="15" customHeight="1" x14ac:dyDescent="0.25">
      <c r="T161" t="str">
        <v>INSPECTORATE: Description - Hold Point – All production and source testing results to be provided prior to placement of material on road for a source CHAR(LESS)2 years old</v>
      </c>
    </row>
    <row r="162" spans="20:20" ht="15" customHeight="1" x14ac:dyDescent="0.25">
      <c r="T162" t="str">
        <v>Material source CHAR(AMP) production properties - Weathering (1)</v>
      </c>
    </row>
    <row r="163" spans="20:20" ht="15" customHeight="1" x14ac:dyDescent="0.25">
      <c r="T163" t="str">
        <v>VERIFICATION ACTIVITY - Weathering quality index test</v>
      </c>
    </row>
    <row r="164" spans="20:20" ht="15" customHeight="1" x14ac:dyDescent="0.25">
      <c r="T164" t="str">
        <v>METHODS OR REFERENCE - NZS 4407:1991 Test 3.11</v>
      </c>
    </row>
    <row r="165" spans="20:20" ht="15" customHeight="1" x14ac:dyDescent="0.25">
      <c r="T165" t="str">
        <v>FREQ. - 1 test per 10,000 m3 of source material per source, or when a variation occurs in the rock geology e.g. new seam of rock</v>
      </c>
    </row>
    <row r="166" spans="20:20" ht="15" customHeight="1" x14ac:dyDescent="0.25">
      <c r="T166" t="str">
        <v>ACCEPTANCE CRITERIA - Must have quality index of AA, AB, AC, BA, BB or CA</v>
      </c>
    </row>
    <row r="167" spans="20:20" ht="15" customHeight="1" x14ac:dyDescent="0.25">
      <c r="T167" t="str">
        <v>INSPECTORATE: Type - V</v>
      </c>
    </row>
    <row r="168" spans="20:20" ht="15" customHeight="1" x14ac:dyDescent="0.25">
      <c r="T168" t="str">
        <v>INSPECTORATE: Assessor - Site Engineer/Supervisor</v>
      </c>
    </row>
    <row r="169" spans="20:20" ht="15" customHeight="1" x14ac:dyDescent="0.25">
      <c r="T169" t="str">
        <v>INSPECTORATE: Description - Hold Point – All production and source testing results to be provided prior to placement of material on road for a source CHAR(LESS)2 years old</v>
      </c>
    </row>
    <row r="170" spans="20:20" ht="15" customHeight="1" x14ac:dyDescent="0.25">
      <c r="T170" t="str">
        <v>Material source CHAR(AMP) production properties - Weathering (2)</v>
      </c>
    </row>
    <row r="171" spans="20:20" ht="15" customHeight="1" x14ac:dyDescent="0.25">
      <c r="T171" t="str">
        <v>VERIFICATION ACTIVITY - Weathering quality index test</v>
      </c>
    </row>
    <row r="172" spans="20:20" ht="15" customHeight="1" x14ac:dyDescent="0.25">
      <c r="T172" t="str">
        <v>METHODS OR REFERENCE - TNZ M/4:2006</v>
      </c>
    </row>
    <row r="173" spans="20:20" ht="15" customHeight="1" x14ac:dyDescent="0.25">
      <c r="T173" t="str">
        <v>FREQ. - 1 test per 10,000 m3 of source material per source, or when a variation occurs in the rock geology e.g. new seam of rock</v>
      </c>
    </row>
    <row r="174" spans="20:20" ht="15" customHeight="1" x14ac:dyDescent="0.25">
      <c r="T174" t="str">
        <v>ACCEPTANCE CRITERIA - Must have quality index of AA, AB, AC, BA, BB or CA</v>
      </c>
    </row>
    <row r="175" spans="20:20" ht="15" customHeight="1" x14ac:dyDescent="0.25">
      <c r="T175" t="str">
        <v>INSPECTORATE: Type - H</v>
      </c>
    </row>
    <row r="176" spans="20:20" ht="15" customHeight="1" x14ac:dyDescent="0.25">
      <c r="T176" t="str">
        <v>INSPECTORATE: Assessor - Site Engineer/Supervisor</v>
      </c>
    </row>
    <row r="177" spans="20:20" ht="15" customHeight="1" x14ac:dyDescent="0.25">
      <c r="T177" t="str">
        <v>INSPECTORATE: Description - Hold Point – All production and source testing results to be provided prior to placement of material on road for a source CHAR(LESS)2 years old</v>
      </c>
    </row>
    <row r="178" spans="20:20" ht="15" customHeight="1" x14ac:dyDescent="0.25">
      <c r="T178" t="str">
        <v>- AP40 Compaction (1)</v>
      </c>
    </row>
    <row r="179" spans="20:20" ht="15" customHeight="1" x14ac:dyDescent="0.25">
      <c r="T179" t="str">
        <v>VERIFICATION ACTIVITY - NDM – maximum dry density</v>
      </c>
    </row>
    <row r="180" spans="20:20" ht="15" customHeight="1" x14ac:dyDescent="0.25">
      <c r="T180" t="str">
        <v>METHODS OR REFERENCE - NZS 4407: 1991
Test 4.2.2.
TNZ B/2: 2005</v>
      </c>
    </row>
    <row r="181" spans="20:20" ht="15" customHeight="1" x14ac:dyDescent="0.25">
      <c r="T181" t="str">
        <v>FREQ. - 5 tests per homogeneous lot of up to 1000m2  of laid pavement</v>
      </c>
    </row>
    <row r="182" spans="20:20" ht="15" customHeight="1" x14ac:dyDescent="0.25">
      <c r="T182" t="str">
        <v>ACCEPTANCE CRITERIA - Base: N/A</v>
      </c>
    </row>
    <row r="183" spans="20:20" ht="15" customHeight="1" x14ac:dyDescent="0.25">
      <c r="T183" t="str">
        <v>INSPECTORATE: Type - V</v>
      </c>
    </row>
    <row r="184" spans="20:20" ht="15" customHeight="1" x14ac:dyDescent="0.25">
      <c r="T184" t="str">
        <v>INSPECTORATE: Assessor - Site Engineer/Supervisor</v>
      </c>
    </row>
    <row r="185" spans="20:20" ht="15" customHeight="1" x14ac:dyDescent="0.25">
      <c r="T185" t="str">
        <v>INSPECTORATE: Description - Hold Point – SAC layer not to be laid until passing results are achieved  (ie average CHAR(AMP) minimum MDD)</v>
      </c>
    </row>
    <row r="186" spans="20:20" ht="15" customHeight="1" x14ac:dyDescent="0.25">
      <c r="T186" t="str">
        <v>- AP40 Compaction (2)</v>
      </c>
    </row>
    <row r="187" spans="20:20" ht="15" customHeight="1" x14ac:dyDescent="0.25">
      <c r="T187" t="str">
        <v>VERIFICATION ACTIVITY - NDM – maximum dry density</v>
      </c>
    </row>
    <row r="188" spans="20:20" ht="15" customHeight="1" x14ac:dyDescent="0.25">
      <c r="T188" t="str">
        <v>METHODS OR REFERENCE - NZS 4407: 1991
Test 4.2.2.
TNZ B/2: 2005</v>
      </c>
    </row>
    <row r="189" spans="20:20" ht="15" customHeight="1" x14ac:dyDescent="0.25">
      <c r="T189" t="str">
        <v>FREQ. - 5 tests per homogeneous lot of up to 1000m2  of laid pavement</v>
      </c>
    </row>
    <row r="190" spans="20:20" ht="15" customHeight="1" x14ac:dyDescent="0.25">
      <c r="T190" t="str">
        <v>ACCEPTANCE CRITERIA - SubBase: Average ≥ 95% MDD
Minimum ≥ 92% MDD</v>
      </c>
    </row>
    <row r="191" spans="20:20" ht="15" customHeight="1" x14ac:dyDescent="0.25">
      <c r="T191" t="str">
        <v>INSPECTORATE: Type - H</v>
      </c>
    </row>
    <row r="192" spans="20:20" ht="15" customHeight="1" x14ac:dyDescent="0.25">
      <c r="T192" t="str">
        <v>INSPECTORATE: Assessor - Site Engineer/Supervisor</v>
      </c>
    </row>
    <row r="193" spans="20:20" ht="15" customHeight="1" x14ac:dyDescent="0.25">
      <c r="T193" t="str">
        <v>INSPECTORATE: Description - Hold Point – SAC layer not to be laid until passing results are achieved  (ie average CHAR(AMP) minimum MDD)</v>
      </c>
    </row>
    <row r="194" spans="20:20" ht="15" customHeight="1" x14ac:dyDescent="0.25">
      <c r="T194" t="str">
        <v>- Layer thickness</v>
      </c>
    </row>
    <row r="195" spans="20:20" ht="15" customHeight="1" x14ac:dyDescent="0.25">
      <c r="T195" t="str">
        <v>VERIFICATION ACTIVITY - TNZ B/2</v>
      </c>
    </row>
    <row r="196" spans="20:20" ht="15" customHeight="1" x14ac:dyDescent="0.25">
      <c r="T196" t="str">
        <v>METHODS OR REFERENCE - Site Survey during contruction</v>
      </c>
    </row>
    <row r="197" spans="20:20" ht="15" customHeight="1" x14ac:dyDescent="0.25">
      <c r="T197" t="str">
        <v>FREQ. - 1 test per 50m</v>
      </c>
    </row>
    <row r="198" spans="20:20" ht="15" customHeight="1" x14ac:dyDescent="0.25">
      <c r="T198" t="str">
        <v>ACCEPTANCE CRITERIA - Overlay Thickness meets design</v>
      </c>
    </row>
    <row r="199" spans="20:20" ht="15" customHeight="1" x14ac:dyDescent="0.25">
      <c r="T199" t="str">
        <v>INSPECTORATE: Type - V</v>
      </c>
    </row>
    <row r="200" spans="20:20" ht="15" customHeight="1" x14ac:dyDescent="0.25">
      <c r="T200" t="str">
        <v>INSPECTORATE: Assessor - Site Engineer/Supervisor</v>
      </c>
    </row>
    <row r="201" spans="20:20" ht="15" customHeight="1" x14ac:dyDescent="0.25">
      <c r="T201" t="str">
        <v>INSPECTORATE: Description - Verification Point</v>
      </c>
    </row>
    <row r="202" spans="20:20" ht="15" customHeight="1" x14ac:dyDescent="0.25">
      <c r="T202" t="str">
        <v>- Management of coal tar</v>
      </c>
    </row>
    <row r="203" spans="20:20" ht="15" customHeight="1" x14ac:dyDescent="0.25">
      <c r="T203" t="str">
        <v>VERIFICATION ACTIVITY - Safe Handling CHAR(AMP) Dumping</v>
      </c>
    </row>
    <row r="204" spans="20:20" ht="15" customHeight="1" x14ac:dyDescent="0.25">
      <c r="T204" t="str">
        <v>METHODS OR REFERENCE - PPE CHAR(AMP) recoding volume</v>
      </c>
    </row>
    <row r="205" spans="20:20" ht="15" customHeight="1" x14ac:dyDescent="0.25">
      <c r="T205" t="str">
        <v>FREQ. - Daily during stage</v>
      </c>
    </row>
    <row r="206" spans="20:20" ht="15" customHeight="1" x14ac:dyDescent="0.25">
      <c r="T206" t="str">
        <v>ACCEPTANCE CRITERIA - Coal tar to be loaded CHAR(AMP) dumped safely with appropriate PPE CHAR(AMP) record manifest upto date.</v>
      </c>
    </row>
    <row r="207" spans="20:20" ht="15" customHeight="1" x14ac:dyDescent="0.25">
      <c r="T207" t="str">
        <v>INSPECTORATE: Type - V</v>
      </c>
    </row>
    <row r="208" spans="20:20" ht="15" customHeight="1" x14ac:dyDescent="0.25">
      <c r="T208" t="str">
        <v>INSPECTORATE: Assessor - Site Engineer/Supervisor</v>
      </c>
    </row>
    <row r="209" spans="20:20" ht="15" customHeight="1" x14ac:dyDescent="0.25">
      <c r="T209" t="str">
        <v>INSPECTORATE: Description - Verification Point</v>
      </c>
    </row>
    <row r="210" spans="20:20" ht="15" customHeight="1" x14ac:dyDescent="0.25">
      <c r="T210" t="str">
        <v>- Verify Subgrade strength</v>
      </c>
    </row>
    <row r="211" spans="20:20" ht="15" customHeight="1" x14ac:dyDescent="0.25">
      <c r="T211" t="str">
        <v>VERIFICATION ACTIVITY - Designer's recommendation</v>
      </c>
    </row>
    <row r="212" spans="20:20" ht="15" customHeight="1" x14ac:dyDescent="0.25">
      <c r="T212" t="str">
        <v>METHODS OR REFERENCE - Scala Penetrometer test</v>
      </c>
    </row>
    <row r="213" spans="20:20" ht="15" customHeight="1" x14ac:dyDescent="0.25">
      <c r="T213" t="str">
        <v>FREQ. - Every 20m, alternating lanes, except where D/Os completed previouslty</v>
      </c>
    </row>
    <row r="214" spans="20:20" ht="15" customHeight="1" x14ac:dyDescent="0.25">
      <c r="T214" t="str">
        <v>ACCEPTANCE CRITERIA - CBR &gt; 4. Each 1 less CBR equivilent to an extra 100mm of pavement required</v>
      </c>
    </row>
    <row r="215" spans="20:20" ht="15" customHeight="1" x14ac:dyDescent="0.25">
      <c r="T215" t="str">
        <v>INSPECTORATE: Type - H</v>
      </c>
    </row>
    <row r="216" spans="20:20" ht="15" customHeight="1" x14ac:dyDescent="0.25">
      <c r="T216" t="str">
        <v>INSPECTORATE: Assessor - Site Engineer/Supervisor</v>
      </c>
    </row>
    <row r="217" spans="20:20" ht="15" customHeight="1" x14ac:dyDescent="0.25">
      <c r="T217" t="str">
        <v>INSPECTORATE: Description - Hold point - no basecourse layer to be added until CBR is greater than 4</v>
      </c>
    </row>
    <row r="218" spans="20:20" ht="15" customHeight="1" x14ac:dyDescent="0.25">
      <c r="T218" t="str">
        <v>- Placement of Geotextile</v>
      </c>
    </row>
    <row r="219" spans="20:20" ht="15" customHeight="1" x14ac:dyDescent="0.25">
      <c r="T219" t="str">
        <v>VERIFICATION ACTIVITY - As per the spec</v>
      </c>
    </row>
    <row r="220" spans="20:20" ht="15" customHeight="1" x14ac:dyDescent="0.25">
      <c r="T220" t="str">
        <v>METHODS OR REFERENCE - Visual inspection</v>
      </c>
    </row>
    <row r="221" spans="20:20" ht="15" customHeight="1" x14ac:dyDescent="0.25">
      <c r="T221" t="str">
        <v>FREQ. - every 50m, each lane</v>
      </c>
    </row>
    <row r="222" spans="20:20" ht="15" customHeight="1" x14ac:dyDescent="0.25">
      <c r="T222" t="str">
        <v>ACCEPTANCE CRITERIA - Well covered CHAR(AMP) pressed onto the subgrade</v>
      </c>
    </row>
    <row r="223" spans="20:20" ht="15" customHeight="1" x14ac:dyDescent="0.25">
      <c r="T223" t="str">
        <v>INSPECTORATE: Type - V</v>
      </c>
    </row>
    <row r="224" spans="20:20" ht="15" customHeight="1" x14ac:dyDescent="0.25">
      <c r="T224" t="str">
        <v>INSPECTORATE: Assessor - Site Engineer/Supervisor</v>
      </c>
    </row>
    <row r="225" spans="20:20" ht="15" customHeight="1" x14ac:dyDescent="0.25">
      <c r="T225" t="str">
        <v>INSPECTORATE: Description -</v>
      </c>
    </row>
    <row r="226" spans="20:20" ht="15" customHeight="1" x14ac:dyDescent="0.25">
      <c r="T226" t="str">
        <v>- Work around Protected tree</v>
      </c>
    </row>
    <row r="227" spans="20:20" ht="15" customHeight="1" x14ac:dyDescent="0.25">
      <c r="T227" t="str">
        <v>VERIFICATION ACTIVITY - Involving an arborist while working near the tree</v>
      </c>
    </row>
    <row r="228" spans="20:20" ht="15" customHeight="1" x14ac:dyDescent="0.25">
      <c r="T228" t="str">
        <v>METHODS OR REFERENCE - Stand over on site</v>
      </c>
    </row>
    <row r="229" spans="20:20" ht="15" customHeight="1" x14ac:dyDescent="0.25">
      <c r="T229" t="str">
        <v>FREQ. - Around 2 Protected trees</v>
      </c>
    </row>
    <row r="230" spans="20:20" ht="15" customHeight="1" x14ac:dyDescent="0.25">
      <c r="T230" t="str">
        <v>ACCEPTANCE CRITERIA - As agreed by An arborist</v>
      </c>
    </row>
    <row r="231" spans="20:20" ht="15" customHeight="1" x14ac:dyDescent="0.25">
      <c r="T231" t="str">
        <v>INSPECTORATE: Type - W</v>
      </c>
    </row>
    <row r="232" spans="20:20" ht="15" customHeight="1" x14ac:dyDescent="0.25">
      <c r="T232" t="str">
        <v>INSPECTORATE: Assessor - Renewals Engineer</v>
      </c>
    </row>
    <row r="233" spans="20:20" ht="15" customHeight="1" x14ac:dyDescent="0.25">
      <c r="T233" t="str">
        <v>INSPECTORATE: Description - Witness point</v>
      </c>
    </row>
    <row r="234" spans="20:20" ht="15" customHeight="1" x14ac:dyDescent="0.25">
      <c r="T234" t="str">
        <v>- Subcontractor involvement (Ezi sweep, Independent Kerb CHAR(AMP) channel, Safe Hire, Dwyer CHAR(AMP) Bird)</v>
      </c>
    </row>
    <row r="235" spans="20:20" ht="15" customHeight="1" x14ac:dyDescent="0.25">
      <c r="T235" t="str">
        <v>VERIFICATION ACTIVITY - Downer's supervisor to  guide subcontractors for quality work</v>
      </c>
    </row>
    <row r="236" spans="20:20" ht="15" customHeight="1" x14ac:dyDescent="0.25">
      <c r="T236" t="str">
        <v>METHODS OR REFERENCE - Reports, Photos</v>
      </c>
    </row>
    <row r="237" spans="20:20" ht="15" customHeight="1" x14ac:dyDescent="0.25">
      <c r="T237" t="str">
        <v>FREQ. - As required</v>
      </c>
    </row>
    <row r="238" spans="20:20" ht="15" customHeight="1" x14ac:dyDescent="0.25">
      <c r="T238" t="str">
        <v>ACCEPTANCE CRITERIA - As agreed by the site supervisor</v>
      </c>
    </row>
    <row r="239" spans="20:20" ht="15" customHeight="1" x14ac:dyDescent="0.25">
      <c r="T239" t="str">
        <v>INSPECTORATE: Type - H</v>
      </c>
    </row>
    <row r="240" spans="20:20" ht="15" customHeight="1" x14ac:dyDescent="0.25">
      <c r="T240" t="str">
        <v>INSPECTORATE: Assessor - Site Engineer/Supervisor</v>
      </c>
    </row>
    <row r="241" spans="20:20" ht="15" customHeight="1" x14ac:dyDescent="0.25">
      <c r="T241" t="str">
        <v>INSPECTORATE: Description - Hold point</v>
      </c>
    </row>
    <row r="242" spans="20:20" ht="15" customHeight="1" x14ac:dyDescent="0.25">
      <c r="T242" t="str">
        <v>- Footpath base</v>
      </c>
    </row>
    <row r="243" spans="20:20" ht="15" customHeight="1" x14ac:dyDescent="0.25">
      <c r="T243" t="str">
        <v>VERIFICATION ACTIVITY - Clegg Hammer test</v>
      </c>
    </row>
    <row r="244" spans="20:20" ht="15" customHeight="1" x14ac:dyDescent="0.25">
      <c r="T244" t="str">
        <v>METHODS OR REFERENCE - Report</v>
      </c>
    </row>
    <row r="245" spans="20:20" ht="15" customHeight="1" x14ac:dyDescent="0.25">
      <c r="T245" t="str">
        <v>FREQ. - Every 50m</v>
      </c>
    </row>
    <row r="246" spans="20:20" ht="15" customHeight="1" x14ac:dyDescent="0.25">
      <c r="T246" t="str">
        <v>ACCEPTANCE CRITERIA - Reading greater than 25</v>
      </c>
    </row>
    <row r="247" spans="20:20" ht="15" customHeight="1" x14ac:dyDescent="0.25">
      <c r="T247" t="str">
        <v>INSPECTORATE: Type - V</v>
      </c>
    </row>
    <row r="248" spans="20:20" ht="15" customHeight="1" x14ac:dyDescent="0.25">
      <c r="T248" t="str">
        <v>INSPECTORATE: Assessor - Site Engineer/Supervisor</v>
      </c>
    </row>
    <row r="249" spans="20:20" ht="15" customHeight="1" x14ac:dyDescent="0.25">
      <c r="T249" t="str">
        <v>INSPECTORATE: Description -</v>
      </c>
    </row>
    <row r="250" spans="20:20" ht="15" customHeight="1" x14ac:dyDescent="0.25">
      <c r="T250" t="str">
        <v>- Reconstruct existing accessway</v>
      </c>
    </row>
    <row r="251" spans="20:20" ht="15" customHeight="1" x14ac:dyDescent="0.25">
      <c r="T251" t="str">
        <v>VERIFICATION ACTIVITY - Grade CHAR(AMP) Tie in levels onto footpath</v>
      </c>
    </row>
    <row r="252" spans="20:20" ht="15" customHeight="1" x14ac:dyDescent="0.25">
      <c r="T252" t="str">
        <v>METHODS OR REFERENCE -  Checking grade</v>
      </c>
    </row>
    <row r="253" spans="20:20" ht="15" customHeight="1" x14ac:dyDescent="0.25">
      <c r="T253" t="str">
        <v>FREQ. - Each accessway</v>
      </c>
    </row>
    <row r="254" spans="20:20" ht="15" customHeight="1" x14ac:dyDescent="0.25">
      <c r="T254" t="str">
        <v>ACCEPTANCE CRITERIA - Constrcut as per the design CHAR(AMP) check levels regularly</v>
      </c>
    </row>
    <row r="255" spans="20:20" ht="15" customHeight="1" x14ac:dyDescent="0.25">
      <c r="T255" t="str">
        <v>INSPECTORATE: Type - H</v>
      </c>
    </row>
    <row r="256" spans="20:20" ht="15" customHeight="1" x14ac:dyDescent="0.25">
      <c r="T256" t="str">
        <v>INSPECTORATE: Assessor - Site Engineer/Supervisor</v>
      </c>
    </row>
    <row r="257" spans="20:20" ht="15" customHeight="1" x14ac:dyDescent="0.25">
      <c r="T257" t="str">
        <v>INSPECTORATE: Description - Holdpoint</v>
      </c>
    </row>
    <row r="258" spans="20:20" ht="15" customHeight="1" x14ac:dyDescent="0.25">
      <c r="T258" t="str">
        <v>- Subsoil drainage</v>
      </c>
    </row>
    <row r="259" spans="20:20" ht="15" customHeight="1" x14ac:dyDescent="0.25">
      <c r="T259" t="str">
        <v>VERIFICATION ACTIVITY - Adequate length CHAR(AMP) grade for pipes</v>
      </c>
    </row>
    <row r="260" spans="20:20" ht="15" customHeight="1" x14ac:dyDescent="0.25">
      <c r="T260" t="str">
        <v>METHODS OR REFERENCE - Visual inspection</v>
      </c>
    </row>
    <row r="261" spans="20:20" ht="15" customHeight="1" x14ac:dyDescent="0.25">
      <c r="T261" t="str">
        <v>FREQ. - Along the site</v>
      </c>
    </row>
    <row r="262" spans="20:20" ht="15" customHeight="1" x14ac:dyDescent="0.25">
      <c r="T262" t="str">
        <v>ACCEPTANCE CRITERIA - Connect subsoil drainge to existing sump with adequate fall</v>
      </c>
    </row>
    <row r="263" spans="20:20" ht="15" customHeight="1" x14ac:dyDescent="0.25">
      <c r="T263" t="str">
        <v>INSPECTORATE: Type - V</v>
      </c>
    </row>
    <row r="264" spans="20:20" ht="15" customHeight="1" x14ac:dyDescent="0.25">
      <c r="T264" t="str">
        <v>INSPECTORATE: Assessor - Site Engineer/Supervisor</v>
      </c>
    </row>
    <row r="265" spans="20:20" ht="15" customHeight="1" x14ac:dyDescent="0.25">
      <c r="T265" t="str">
        <v>INSPECTORATE: Description -</v>
      </c>
    </row>
    <row r="266" spans="20:20" ht="15" customHeight="1" x14ac:dyDescent="0.25">
      <c r="T266" t="str">
        <v>- Subcontractor involvement for other utility operators (DELTA, Downer Telco, Powertech)</v>
      </c>
    </row>
    <row r="267" spans="20:20" ht="15" customHeight="1" x14ac:dyDescent="0.25">
      <c r="T267" t="str">
        <v>VERIFICATION ACTIVITY - Renewal Engineer to get paperwork to respective utility operators</v>
      </c>
    </row>
    <row r="268" spans="20:20" ht="15" customHeight="1" x14ac:dyDescent="0.25">
      <c r="T268" t="str">
        <v>METHODS OR REFERENCE - Reports, Photos</v>
      </c>
    </row>
    <row r="269" spans="20:20" ht="15" customHeight="1" x14ac:dyDescent="0.25">
      <c r="T269" t="str">
        <v>FREQ. - Each designated site where subcontractors work</v>
      </c>
    </row>
    <row r="270" spans="20:20" ht="15" customHeight="1" x14ac:dyDescent="0.25">
      <c r="T270" t="str">
        <v>ACCEPTANCE CRITERIA - CBR greater than 4</v>
      </c>
    </row>
    <row r="271" spans="20:20" ht="15" customHeight="1" x14ac:dyDescent="0.25">
      <c r="T271" t="str">
        <v>INSPECTORATE: Type - H</v>
      </c>
    </row>
    <row r="272" spans="20:20" ht="15" customHeight="1" x14ac:dyDescent="0.25">
      <c r="T272" t="str">
        <v>INSPECTORATE: Assessor - Site Engineer/Supervisor</v>
      </c>
    </row>
    <row r="273" spans="20:20" ht="15" customHeight="1" x14ac:dyDescent="0.25">
      <c r="T273" t="str">
        <v>INSPECTORATE: Description - Hold point - no basecourse layer to be added until CBR is greater than 4</v>
      </c>
    </row>
    <row r="274" spans="20:20" ht="15" customHeight="1" x14ac:dyDescent="0.25">
      <c r="T274" t="str">
        <v>- Visual appearance (1)</v>
      </c>
    </row>
    <row r="275" spans="20:20" ht="15" customHeight="1" x14ac:dyDescent="0.25">
      <c r="T275" t="str">
        <v>VERIFICATION ACTIVITY - TNZ B/2</v>
      </c>
    </row>
    <row r="276" spans="20:20" ht="15" customHeight="1" x14ac:dyDescent="0.25">
      <c r="T276" t="str">
        <v>METHODS OR REFERENCE - Visual inspection after sweeping</v>
      </c>
    </row>
    <row r="277" spans="20:20" ht="15" customHeight="1" x14ac:dyDescent="0.25">
      <c r="T277" t="str">
        <v>FREQ. - Immediately prior to sealing</v>
      </c>
    </row>
    <row r="278" spans="20:20" ht="15" customHeight="1" x14ac:dyDescent="0.25">
      <c r="T278" t="str">
        <v>ACCEPTANCE CRITERIA - Well compacted CHAR(AMP) graded</v>
      </c>
    </row>
    <row r="279" spans="20:20" ht="15" customHeight="1" x14ac:dyDescent="0.25">
      <c r="T279" t="str">
        <v>INSPECTORATE: Type - V</v>
      </c>
    </row>
    <row r="280" spans="20:20" ht="15" customHeight="1" x14ac:dyDescent="0.25">
      <c r="T280" t="str">
        <v>INSPECTORATE: Assessor - Site Engineer/Supervisor</v>
      </c>
    </row>
    <row r="281" spans="20:20" ht="15" customHeight="1" x14ac:dyDescent="0.25">
      <c r="T281" t="str">
        <v>INSPECTORATE: Description - Hold Point – no surfacing layer is to be applied until passing results are achieved</v>
      </c>
    </row>
    <row r="282" spans="20:20" ht="15" customHeight="1" x14ac:dyDescent="0.25">
      <c r="T282" t="str">
        <v>- Visual appearance (2)</v>
      </c>
    </row>
    <row r="283" spans="20:20" ht="15" customHeight="1" x14ac:dyDescent="0.25">
      <c r="T283" t="str">
        <v>VERIFICATION ACTIVITY - TNZ B/2</v>
      </c>
    </row>
    <row r="284" spans="20:20" ht="15" customHeight="1" x14ac:dyDescent="0.25">
      <c r="T284" t="str">
        <v>METHODS OR REFERENCE - Visual inspection after sweeping</v>
      </c>
    </row>
    <row r="285" spans="20:20" ht="15" customHeight="1" x14ac:dyDescent="0.25">
      <c r="T285" t="str">
        <v>FREQ. - Immediately prior to sealing</v>
      </c>
    </row>
    <row r="286" spans="20:20" ht="15" customHeight="1" x14ac:dyDescent="0.25">
      <c r="T286" t="str">
        <v>ACCEPTANCE CRITERIA - Well compacted CHAR(AMP) graded</v>
      </c>
    </row>
    <row r="287" spans="20:20" ht="15" customHeight="1" x14ac:dyDescent="0.25">
      <c r="T287" t="str">
        <v>INSPECTORATE: Type - H</v>
      </c>
    </row>
    <row r="288" spans="20:20" ht="15" customHeight="1" x14ac:dyDescent="0.25">
      <c r="T288" t="str">
        <v>INSPECTORATE: Assessor - Site Engineer/Supervisor</v>
      </c>
    </row>
    <row r="289" spans="20:20" ht="15" customHeight="1" x14ac:dyDescent="0.25">
      <c r="T289" t="str">
        <v>INSPECTORATE: Description - Hold Point – no surfacing layer is to be applied until passing results are achieved</v>
      </c>
    </row>
    <row r="290" spans="20:20" ht="15" customHeight="1" x14ac:dyDescent="0.25">
      <c r="T290" t="str">
        <v>- Structural AC compaction</v>
      </c>
    </row>
    <row r="291" spans="20:20" ht="15" customHeight="1" x14ac:dyDescent="0.25">
      <c r="T291" t="str">
        <v>VERIFICATION ACTIVITY - NDM</v>
      </c>
    </row>
    <row r="292" spans="20:20" ht="15" customHeight="1" x14ac:dyDescent="0.25">
      <c r="T292" t="str">
        <v>METHODS OR REFERENCE - NDM acceptance against mix designs based on M10: 2020. Photos and paving records for each layer.</v>
      </c>
    </row>
    <row r="293" spans="20:20" ht="15" customHeight="1" x14ac:dyDescent="0.25">
      <c r="T293" t="str">
        <v>FREQ. - 20m intervals for each compacted layer, alternating lanes in accordance with rolling patterns.</v>
      </c>
    </row>
    <row r="294" spans="20:20" ht="15" customHeight="1" x14ac:dyDescent="0.25">
      <c r="T294" t="str">
        <v>ACCEPTANCE CRITERIA - In accordance with M10 and Mix Design. Target air voids 4%</v>
      </c>
    </row>
    <row r="295" spans="20:20" ht="15" customHeight="1" x14ac:dyDescent="0.25">
      <c r="T295" t="str">
        <v>INSPECTORATE: Type - H</v>
      </c>
    </row>
    <row r="296" spans="20:20" ht="15" customHeight="1" x14ac:dyDescent="0.25">
      <c r="T296" t="str">
        <v>INSPECTORATE: Assessor - Sealing Manager</v>
      </c>
    </row>
    <row r="297" spans="20:20" ht="15" customHeight="1" x14ac:dyDescent="0.25">
      <c r="T297" t="str">
        <v>INSPECTORATE: Description - Hold point</v>
      </c>
    </row>
    <row r="298" spans="20:20" ht="15" customHeight="1" x14ac:dyDescent="0.25">
      <c r="T298" t="str">
        <v>- Structural AC layering</v>
      </c>
    </row>
    <row r="299" spans="20:20" ht="15" customHeight="1" x14ac:dyDescent="0.25">
      <c r="T299" t="str">
        <v>VERIFICATION ACTIVITY - Survey</v>
      </c>
    </row>
    <row r="300" spans="20:20" ht="15" customHeight="1" x14ac:dyDescent="0.25">
      <c r="T300" t="str">
        <v>METHODS OR REFERENCE -</v>
      </c>
    </row>
    <row r="301" spans="20:20" ht="15" customHeight="1" x14ac:dyDescent="0.25">
      <c r="T301" t="str">
        <v>FREQ. - Survey check of finished Structural and Top Surface Layers to confim layer thickness.</v>
      </c>
    </row>
    <row r="302" spans="20:20" ht="15" customHeight="1" x14ac:dyDescent="0.25">
      <c r="T302" t="str">
        <v>ACCEPTANCE CRITERIA - Meets design thickness +/- 10mm</v>
      </c>
    </row>
    <row r="303" spans="20:20" ht="15" customHeight="1" x14ac:dyDescent="0.25">
      <c r="T303" t="str">
        <v>INSPECTORATE: Type - H</v>
      </c>
    </row>
    <row r="304" spans="20:20" ht="15" customHeight="1" x14ac:dyDescent="0.25">
      <c r="T304" t="str">
        <v>INSPECTORATE: Assessor - Site Enginner / Sealing Manager</v>
      </c>
    </row>
    <row r="305" spans="20:20" ht="15" customHeight="1" x14ac:dyDescent="0.25">
      <c r="T305" t="str">
        <v>INSPECTORATE: Description - Hold point</v>
      </c>
    </row>
    <row r="306" spans="20:20" ht="15" customHeight="1" x14ac:dyDescent="0.25">
      <c r="T306" t="str">
        <v>- Finished surface crossfall</v>
      </c>
    </row>
    <row r="307" spans="20:20" ht="15" customHeight="1" x14ac:dyDescent="0.25">
      <c r="T307" t="str">
        <v>VERIFICATION ACTIVITY - Survey</v>
      </c>
    </row>
    <row r="308" spans="20:20" ht="15" customHeight="1" x14ac:dyDescent="0.25">
      <c r="T308" t="str">
        <v>METHODS OR REFERENCE -</v>
      </c>
    </row>
    <row r="309" spans="20:20" ht="15" customHeight="1" x14ac:dyDescent="0.25">
      <c r="T309" t="str">
        <v>FREQ. - Survey check of Top Surface and Smart level</v>
      </c>
    </row>
    <row r="310" spans="20:20" ht="15" customHeight="1" x14ac:dyDescent="0.25">
      <c r="T310" t="str">
        <v>ACCEPTANCE CRITERIA - Finshed surface crossfall target 3%
Min 2% - Max 4%</v>
      </c>
    </row>
    <row r="311" spans="20:20" ht="15" customHeight="1" x14ac:dyDescent="0.25">
      <c r="T311" t="str">
        <v>INSPECTORATE: Type - H</v>
      </c>
    </row>
    <row r="312" spans="20:20" ht="15" customHeight="1" x14ac:dyDescent="0.25">
      <c r="T312" t="str">
        <v>INSPECTORATE: Assessor - Site Enginner / Sealing Manager</v>
      </c>
    </row>
    <row r="313" spans="20:20" ht="15" customHeight="1" x14ac:dyDescent="0.25">
      <c r="T313" t="str">
        <v>INSPECTORATE: Description - Hold point</v>
      </c>
    </row>
    <row r="314" spans="20:20" ht="15" customHeight="1" x14ac:dyDescent="0.25">
      <c r="T314" t="str">
        <v>Traffic Services - Marker pegs/ Signs/Markings/RRPMs Replaced (1)</v>
      </c>
    </row>
    <row r="315" spans="20:20" ht="15" customHeight="1" x14ac:dyDescent="0.25">
      <c r="T315" t="str">
        <v>VERIFICATION ACTIVITY - TNZ C/20: 2003</v>
      </c>
    </row>
    <row r="316" spans="20:20" ht="15" customHeight="1" x14ac:dyDescent="0.25">
      <c r="T316" t="str">
        <v>METHODS OR REFERENCE - Visual inspection</v>
      </c>
    </row>
    <row r="317" spans="20:20" ht="15" customHeight="1" x14ac:dyDescent="0.25">
      <c r="T317" t="str">
        <v>FREQ. - All signs/markers</v>
      </c>
    </row>
    <row r="318" spans="20:20" ht="15" customHeight="1" x14ac:dyDescent="0.25">
      <c r="T318" t="str">
        <v>ACCEPTANCE CRITERIA - Replaced in same position, height etc</v>
      </c>
    </row>
    <row r="319" spans="20:20" ht="15" customHeight="1" x14ac:dyDescent="0.25">
      <c r="T319" t="str">
        <v>INSPECTORATE: Type - V</v>
      </c>
    </row>
    <row r="320" spans="20:20" ht="15" customHeight="1" x14ac:dyDescent="0.25">
      <c r="T320" t="str">
        <v>INSPECTORATE: Assessor - Site Engineer/Supervisor</v>
      </c>
    </row>
    <row r="321" spans="20:20" ht="15" customHeight="1" x14ac:dyDescent="0.25">
      <c r="T321" t="str">
        <v>INSPECTORATE: Description - Hold point – Site cannot be cleared until marker pegs, signs, markings and RRPMs replaced</v>
      </c>
    </row>
    <row r="322" spans="20:20" ht="15" customHeight="1" x14ac:dyDescent="0.25">
      <c r="T322" t="str">
        <v>Traffic Services - Marker pegs/ Signs/Markings/RRPMs Replaced (2)</v>
      </c>
    </row>
    <row r="323" spans="20:20" ht="15" customHeight="1" x14ac:dyDescent="0.25">
      <c r="T323" t="str">
        <v>VERIFICATION ACTIVITY - TNZ C/20: 2003</v>
      </c>
    </row>
    <row r="324" spans="20:20" ht="15" customHeight="1" x14ac:dyDescent="0.25">
      <c r="T324" t="str">
        <v>METHODS OR REFERENCE - Visual inspection</v>
      </c>
    </row>
    <row r="325" spans="20:20" ht="15" customHeight="1" x14ac:dyDescent="0.25">
      <c r="T325" t="str">
        <v>FREQ. - All signs/markers</v>
      </c>
    </row>
    <row r="326" spans="20:20" ht="15" customHeight="1" x14ac:dyDescent="0.25">
      <c r="T326" t="str">
        <v>ACCEPTANCE CRITERIA - Replaced in same position, height etc</v>
      </c>
    </row>
    <row r="327" spans="20:20" ht="15" customHeight="1" x14ac:dyDescent="0.25">
      <c r="T327" t="str">
        <v>INSPECTORATE: Type - H</v>
      </c>
    </row>
    <row r="328" spans="20:20" ht="15" customHeight="1" x14ac:dyDescent="0.25">
      <c r="T328" t="str">
        <v>INSPECTORATE: Assessor - Site Engineer/Supervisor</v>
      </c>
    </row>
    <row r="329" spans="20:20" ht="15" customHeight="1" x14ac:dyDescent="0.25">
      <c r="T329" t="str">
        <v>INSPECTORATE: Description - Hold point – Site cannot be cleared until marker pegs, signs, markings and RRPMs replaced</v>
      </c>
    </row>
    <row r="330" spans="20:20" ht="15" customHeight="1" x14ac:dyDescent="0.25">
      <c r="T330" t="str">
        <v>- Grassing</v>
      </c>
    </row>
    <row r="331" spans="20:20" ht="15" customHeight="1" x14ac:dyDescent="0.25">
      <c r="T331" t="str">
        <v>VERIFICATION ACTIVITY - Visual check</v>
      </c>
    </row>
    <row r="332" spans="20:20" ht="15" customHeight="1" x14ac:dyDescent="0.25">
      <c r="T332" t="str">
        <v>METHODS OR REFERENCE -</v>
      </c>
    </row>
    <row r="333" spans="20:20" ht="15" customHeight="1" x14ac:dyDescent="0.25">
      <c r="T333" t="str">
        <v>FREQ. - All areas requiring grassing</v>
      </c>
    </row>
    <row r="334" spans="20:20" ht="15" customHeight="1" x14ac:dyDescent="0.25">
      <c r="T334" t="str">
        <v>ACCEPTANCE CRITERIA - Grassing has been done where required</v>
      </c>
    </row>
    <row r="335" spans="20:20" ht="15" customHeight="1" x14ac:dyDescent="0.25">
      <c r="T335" t="str">
        <v>INSPECTORATE: Type - W</v>
      </c>
    </row>
    <row r="336" spans="20:20" ht="15" customHeight="1" x14ac:dyDescent="0.25">
      <c r="T336" t="str">
        <v>INSPECTORATE: Assessor - Site Engineer/Supervisor</v>
      </c>
    </row>
    <row r="337" spans="20:20" ht="15" customHeight="1" x14ac:dyDescent="0.25">
      <c r="T337" t="str">
        <v>INSPECTORATE: Description -</v>
      </c>
    </row>
    <row r="338" spans="20:20" ht="15" customHeight="1" x14ac:dyDescent="0.25">
      <c r="T338" t="str">
        <v>- Drains cleared</v>
      </c>
    </row>
    <row r="339" spans="20:20" ht="15" customHeight="1" x14ac:dyDescent="0.25">
      <c r="T339" t="str">
        <v>VERIFICATION ACTIVITY - Visual check</v>
      </c>
    </row>
    <row r="340" spans="20:20" ht="15" customHeight="1" x14ac:dyDescent="0.25">
      <c r="T340" t="str">
        <v>METHODS OR REFERENCE -</v>
      </c>
    </row>
    <row r="341" spans="20:20" ht="15" customHeight="1" x14ac:dyDescent="0.25">
      <c r="T341" t="str">
        <v>FREQ. - All drains, after all other works</v>
      </c>
    </row>
    <row r="342" spans="20:20" ht="15" customHeight="1" x14ac:dyDescent="0.25">
      <c r="T342" t="str">
        <v>ACCEPTANCE CRITERIA - Drains are  cleared and culvert ends and side (accessway) culverts installed or reinstated</v>
      </c>
    </row>
    <row r="343" spans="20:20" ht="15" customHeight="1" x14ac:dyDescent="0.25">
      <c r="T343" t="str">
        <v>INSPECTORATE: Type - W</v>
      </c>
    </row>
    <row r="344" spans="20:20" ht="15" customHeight="1" x14ac:dyDescent="0.25">
      <c r="T344" t="str">
        <v>INSPECTORATE: Assessor - Site Engineer/Supervisor</v>
      </c>
    </row>
    <row r="345" spans="20:20" ht="15" customHeight="1" x14ac:dyDescent="0.25">
      <c r="T345" t="str">
        <v>INSPECTORATE: Description -</v>
      </c>
    </row>
    <row r="346" spans="20:20" ht="15" customHeight="1" x14ac:dyDescent="0.25">
      <c r="T346" t="str">
        <v>- Traffic Management Removed</v>
      </c>
    </row>
    <row r="347" spans="20:20" ht="15" customHeight="1" x14ac:dyDescent="0.25">
      <c r="T347" t="str">
        <v>VERIFICATION ACTIVITY - Visual check</v>
      </c>
    </row>
    <row r="348" spans="20:20" ht="15" customHeight="1" x14ac:dyDescent="0.25">
      <c r="T348" t="str">
        <v>METHODS OR REFERENCE -</v>
      </c>
    </row>
    <row r="349" spans="20:20" ht="15" customHeight="1" x14ac:dyDescent="0.25">
      <c r="T349" t="str">
        <v>FREQ. - When safe, after all physical works completed</v>
      </c>
    </row>
    <row r="350" spans="20:20" ht="15" customHeight="1" x14ac:dyDescent="0.25">
      <c r="T350" t="str">
        <v>ACCEPTANCE CRITERIA - All traffic management removed from site safely</v>
      </c>
    </row>
    <row r="351" spans="20:20" ht="15" customHeight="1" x14ac:dyDescent="0.25">
      <c r="T351" t="str">
        <v>INSPECTORATE: Type - W</v>
      </c>
    </row>
    <row r="352" spans="20:20" ht="15" customHeight="1" x14ac:dyDescent="0.25">
      <c r="T352" t="str">
        <v>INSPECTORATE: Assessor - Site Engineer/Supervisor</v>
      </c>
    </row>
    <row r="353" spans="20:20" ht="15" customHeight="1" x14ac:dyDescent="0.25">
      <c r="T353" t="str">
        <v>INSPECTORATE: Description -</v>
      </c>
    </row>
    <row r="354" spans="20:20" ht="15" customHeight="1" x14ac:dyDescent="0.25">
      <c r="T354" t="str">
        <v>- Site left clean CHAR(AMP) tidy</v>
      </c>
    </row>
    <row r="355" spans="20:20" ht="15" customHeight="1" x14ac:dyDescent="0.25">
      <c r="T355" t="str">
        <v>VERIFICATION ACTIVITY - Visual check</v>
      </c>
    </row>
    <row r="356" spans="20:20" ht="15" customHeight="1" x14ac:dyDescent="0.25">
      <c r="T356" t="str">
        <v>METHODS OR REFERENCE -</v>
      </c>
    </row>
    <row r="357" spans="20:20" ht="15" customHeight="1" x14ac:dyDescent="0.25">
      <c r="T357" t="str">
        <v>FREQ. - After vacating site</v>
      </c>
    </row>
    <row r="358" spans="20:20" ht="15" customHeight="1" x14ac:dyDescent="0.25">
      <c r="T358" t="str">
        <v>ACCEPTANCE CRITERIA - ·      Stockpiles removed
·      Plant removed
·      Litter cleared from site</v>
      </c>
    </row>
    <row r="359" spans="20:20" ht="15" customHeight="1" x14ac:dyDescent="0.25">
      <c r="T359" t="str">
        <v>INSPECTORATE: Type - V</v>
      </c>
    </row>
    <row r="360" spans="20:20" ht="15" customHeight="1" x14ac:dyDescent="0.25">
      <c r="T360" t="str">
        <v>INSPECTORATE: Assessor - Site Engineer/Supervisor</v>
      </c>
    </row>
    <row r="361" spans="20:20" ht="15" customHeight="1" x14ac:dyDescent="0.25">
      <c r="T361" t="str">
        <v>INSPECTORATE: Description -</v>
      </c>
    </row>
    <row r="362" spans="20:20" ht="15" customHeight="1" x14ac:dyDescent="0.25">
      <c r="T362" t="str">
        <v>- Collect asset data</v>
      </c>
    </row>
    <row r="363" spans="20:20" ht="15" customHeight="1" x14ac:dyDescent="0.25">
      <c r="T363" t="str">
        <v>VERIFICATION ACTIVITY - SHDOM (SM050)</v>
      </c>
    </row>
    <row r="364" spans="20:20" ht="15" customHeight="1" x14ac:dyDescent="0.25">
      <c r="T364" t="str">
        <v>METHODS OR REFERENCE -</v>
      </c>
    </row>
    <row r="365" spans="20:20" ht="15" customHeight="1" x14ac:dyDescent="0.25">
      <c r="T365" t="str">
        <v>FREQ. - During construction</v>
      </c>
    </row>
    <row r="366" spans="20:20" ht="15" customHeight="1" x14ac:dyDescent="0.25">
      <c r="T366" t="str">
        <v>ACCEPTANCE CRITERIA - All relevant as built information collected.</v>
      </c>
    </row>
    <row r="367" spans="20:20" ht="15" customHeight="1" x14ac:dyDescent="0.25">
      <c r="T367" t="str">
        <v>INSPECTORATE: Type - V</v>
      </c>
    </row>
    <row r="368" spans="20:20" ht="15" customHeight="1" x14ac:dyDescent="0.25">
      <c r="T368" t="str">
        <v>INSPECTORATE: Assessor - Renewals Engineer</v>
      </c>
    </row>
    <row r="369" spans="20:20" ht="15" customHeight="1" x14ac:dyDescent="0.25">
      <c r="T369" t="str">
        <v>INSPECTORATE: Description -</v>
      </c>
    </row>
    <row r="370" spans="20:20" ht="15" customHeight="1" x14ac:dyDescent="0.25">
      <c r="T370" t="str">
        <v>- Enter asset data into RAMM and/or register(s)</v>
      </c>
    </row>
    <row r="371" spans="20:20" ht="15" customHeight="1" x14ac:dyDescent="0.25">
      <c r="T371" t="str">
        <v>VERIFICATION ACTIVITY - SHDOM (SM050)</v>
      </c>
    </row>
    <row r="372" spans="20:20" ht="15" customHeight="1" x14ac:dyDescent="0.25">
      <c r="T372" t="str">
        <v>METHODS OR REFERENCE - RAMM</v>
      </c>
    </row>
    <row r="373" spans="20:20" ht="15" customHeight="1" x14ac:dyDescent="0.25">
      <c r="T373" t="str">
        <v>FREQ. - At completion of work.</v>
      </c>
    </row>
    <row r="374" spans="20:20" ht="15" customHeight="1" x14ac:dyDescent="0.25">
      <c r="T374" t="str">
        <v>ACCEPTANCE CRITERIA - All data entered into RAMM and/or register(s).  Design Report CHAR(AMP) Drawings attached to RAMM site record as a media file.</v>
      </c>
    </row>
    <row r="375" spans="20:20" ht="15" customHeight="1" x14ac:dyDescent="0.25">
      <c r="T375" t="str">
        <v>INSPECTORATE: Type - H</v>
      </c>
    </row>
    <row r="376" spans="20:20" ht="15" customHeight="1" x14ac:dyDescent="0.25">
      <c r="T376" t="str">
        <v>INSPECTORATE: Assessor - Asset Engineer</v>
      </c>
    </row>
    <row r="377" spans="20:20" ht="15" customHeight="1" x14ac:dyDescent="0.25">
      <c r="T377" t="str">
        <v>INSPECTORATE: Description - Hold Point – project cannot be closed until data entered.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2025-02-20T00:02:06Z</dcterms:modified>
</cp:coreProperties>
</file>