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434212B3-E60F-4402-AF86-0B5FDBE423C8}" xr6:coauthVersionLast="47" xr6:coauthVersionMax="47" xr10:uidLastSave="{00000000-0000-0000-0000-000000000000}"/>
  <bookViews>
    <workbookView xWindow="2865" yWindow="1245" windowWidth="26730" windowHeight="1834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T2" i="1"/>
  <c r="S2" i="1"/>
  <c r="R2" i="1"/>
  <c r="Q2" i="1"/>
  <c r="L2" i="1"/>
  <c r="M2" i="1"/>
  <c r="N2" i="1"/>
  <c r="O2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<sst xmlns="http://schemas.openxmlformats.org/spreadsheetml/2006/main" count="324" uniqueCount="143">
  <si>
    <t>Site Engineer</t>
  </si>
  <si>
    <t>Inprocess Inspection</t>
  </si>
  <si>
    <t>Every Site</t>
  </si>
  <si>
    <t>RAMM DATA</t>
  </si>
  <si>
    <t>RAMM Sheet</t>
  </si>
  <si>
    <t>Photos</t>
  </si>
  <si>
    <t>Identification and location of shallow services</t>
  </si>
  <si>
    <t>Measure depth of cover to utility services</t>
  </si>
  <si>
    <t>Trained contractor staff</t>
  </si>
  <si>
    <t>Two measures per service (each side of the road)</t>
  </si>
  <si>
    <t>Services sufficently deep to avoid damage._x000D_
Otherwise consider relocation or concrete cap</t>
  </si>
  <si>
    <t>Mandatory HOLD POINT Designer Signoff Required</t>
  </si>
  <si>
    <t>Marked up sheet</t>
  </si>
  <si>
    <t>Designer Signoff</t>
  </si>
  <si>
    <t>Milling  / Cut to Waste _x000D_
Type O = 210mm_x000D_
Type C = 305mm_x000D_
Type W = 500mm</t>
  </si>
  <si>
    <t>Survey As-built / Stringline</t>
  </si>
  <si>
    <t>10m each lane</t>
  </si>
  <si>
    <t>+0 / -20mm to design level</t>
  </si>
  <si>
    <t>Survey As-built / Stringline sheet</t>
  </si>
  <si>
    <t>Existing subgrade / subbase</t>
  </si>
  <si>
    <t>No unacceptable subgrade materials after excavation</t>
  </si>
  <si>
    <t>Visual Inspection</t>
  </si>
  <si>
    <t>Sitewide</t>
  </si>
  <si>
    <t>Free of detritius and loose material</t>
  </si>
  <si>
    <t>Type O = Contingency weak / soft spot</t>
  </si>
  <si>
    <t>Benkelman Beam Test</t>
  </si>
  <si>
    <t>BB Test  on exisitng Subbase</t>
  </si>
  <si>
    <t>10m interval alternative wheelpath</t>
  </si>
  <si>
    <t>If BB Deflection &gt;2.1mm and CHAR(LESS)3.5mm, _x000D_
Mill Further 70mm CHAR(AMP) replace with AC20 asphalt_x000D_
If BB Deflection &gt; 3.5mm - Designer to review and advise</t>
  </si>
  <si>
    <t>BB test results</t>
  </si>
  <si>
    <t>Type C CHAR(AMP) W = Contingency weak / soft spot</t>
  </si>
  <si>
    <t>Scalar Testing</t>
  </si>
  <si>
    <t>Scalar Testing on existing subgrade/subbase</t>
  </si>
  <si>
    <t>5m grid</t>
  </si>
  <si>
    <t>Ensure exposed subgrade CBR ≥ 2._x000D_
If CBR between 2 and 1 undercut 300mm and replace with woodhill sand wrapped in bidim A29 geotextile_x000D_
If CBR CHAR(LESS) 1 - designer to review and advise</t>
  </si>
  <si>
    <t>All Areas_x000D_
Contingency Weak / Soft Spot</t>
  </si>
  <si>
    <t>+0 / -20mm_x000D_
No trafficking of the excavated subgrade</t>
  </si>
  <si>
    <t>NA</t>
  </si>
  <si>
    <t>AT AP65 = Pavement Type W</t>
  </si>
  <si>
    <t>No non-compliant results</t>
  </si>
  <si>
    <t>Material test results</t>
  </si>
  <si>
    <t>Once</t>
  </si>
  <si>
    <t>Compliance with TNZ B/2</t>
  </si>
  <si>
    <t>Testing Results</t>
  </si>
  <si>
    <t>-</t>
  </si>
  <si>
    <t>Compaction Testing</t>
  </si>
  <si>
    <t>Clegg Testing</t>
  </si>
  <si>
    <t>5m grids</t>
  </si>
  <si>
    <t>CIV &gt; 35. to be compacted in 150mm layers</t>
  </si>
  <si>
    <t>Surface finish</t>
  </si>
  <si>
    <t>All area</t>
  </si>
  <si>
    <t>Concrete Subbase = Pavement Type W CHAR(AMP) C</t>
  </si>
  <si>
    <t>Strength and slump</t>
  </si>
  <si>
    <t>Concrete dockets CHAR(AMP) Lab Testing</t>
  </si>
  <si>
    <t>each pour</t>
  </si>
  <si>
    <t>Strength = 20MPa_x000D_
Slump = 130mm pump mix_x000D_
Pump mix being used hence cannot specify slump. Shape of the concrete to be closely monitored due to fluidity nature of pump mix on graded surface</t>
  </si>
  <si>
    <t>Concrete Dockets_x000D_
Slump Testing Report_x000D_
Cylinder Testing Report</t>
  </si>
  <si>
    <t>Levels / thickness</t>
  </si>
  <si>
    <t>Dip from stringline or survey as-built to top of subbase (Surveyor to provide set-out information prior to concrete pour)</t>
  </si>
  <si>
    <t>+0 / -20mm_x000D_
Target thickness = 150mm</t>
  </si>
  <si>
    <t>Stringline Sheet</t>
  </si>
  <si>
    <t>Rough trowel or Broom surface finish</t>
  </si>
  <si>
    <t>Rough surface verified over 100% of surface area</t>
  </si>
  <si>
    <t>Production Recurs</t>
  </si>
  <si>
    <t>Type W CHAR(AMP) Type C</t>
  </si>
  <si>
    <t>Blinding/CAT60</t>
  </si>
  <si>
    <t>each lot</t>
  </si>
  <si>
    <t>ON CONCRETE SUBBASE_x000D_
Hand spray heavy tack coat emulsion (residual bitumen 1L/m2) _x000D_
Blinding sufficient to protect emsulsion from construction movement</t>
  </si>
  <si>
    <t>Inprocess Testing</t>
  </si>
  <si>
    <t>Grade 4 Membrane</t>
  </si>
  <si>
    <t>ON EXISTING PAVEMENT_x000D_
Hand spray Heavy tack coat emulsion (residual bitumen 1L/m2) _x000D_
Grade 4 chip</t>
  </si>
  <si>
    <t>Hatelit XP Grid</t>
  </si>
  <si>
    <t>Type W CHAR(AMP)C = required over concrete subbase_x000D_
Extend 500mm into existing pavement (with CHAR(LESS)20mm asphalt blinding)_x000D_
Extend 1m into Type O</t>
  </si>
  <si>
    <t>AC14HF CHAR(AMP) AC20</t>
  </si>
  <si>
    <t>Mix Design</t>
  </si>
  <si>
    <t>Sign-off by Designer</t>
  </si>
  <si>
    <t>Prior to starting</t>
  </si>
  <si>
    <t>Mix Design Report</t>
  </si>
  <si>
    <t>Check weather reports</t>
  </si>
  <si>
    <t>Daily</t>
  </si>
  <si>
    <t>No fog, rain or wet surface.  Base temp ≥  7o C</t>
  </si>
  <si>
    <t>AC check sheet</t>
  </si>
  <si>
    <t>Ensure previous layer is broomed clean</t>
  </si>
  <si>
    <t>Visual</t>
  </si>
  <si>
    <t>Production tests</t>
  </si>
  <si>
    <t>Grading, binder content, max density, temp</t>
  </si>
  <si>
    <t>As per M/10</t>
  </si>
  <si>
    <t>NZTA M/10</t>
  </si>
  <si>
    <t>Lab test</t>
  </si>
  <si>
    <t>Surface finish inspection</t>
  </si>
  <si>
    <t>Visual inspection by the Engineer</t>
  </si>
  <si>
    <t>Each lot</t>
  </si>
  <si>
    <t>Uniform texture, no roller marks, no bleeding, cracking or shoving, no crushing of the aggregate.</t>
  </si>
  <si>
    <t>Inspection sheet</t>
  </si>
  <si>
    <t>Density testing</t>
  </si>
  <si>
    <t>NDM</t>
  </si>
  <si>
    <t>Every 10m each lane staggerd</t>
  </si>
  <si>
    <t>Air voids to meet NZTA M/10:2020</t>
  </si>
  <si>
    <t>Auckland Transport Signoff</t>
  </si>
  <si>
    <t>AC14HF (Type O)</t>
  </si>
  <si>
    <t>Thickness no less than 55mm_x000D_
Height discrepancy +/- 5mm</t>
  </si>
  <si>
    <t>AC20 (All three types)</t>
  </si>
  <si>
    <t>Thickness no less than 100mm_x000D_
Height discrepancy +/- 10mm</t>
  </si>
  <si>
    <t>Cores air voids</t>
  </si>
  <si>
    <t>_x000D_
Location to be jointly agreed with the Engineer on-site and be outside of wheelpath</t>
  </si>
  <si>
    <t>Air voids to meet NZTA M/10:2020_x000D_
_x000D_
Cores shall be cut from the pavement at a rate of one core for every_x000D_
300 m² with a minimum of eight cores representing each lot. _x000D_
_x000D_
3 joint cores where possible/practicable</t>
  </si>
  <si>
    <t>Mandatory HOLD POINT Auckland Transport Signoff Required</t>
  </si>
  <si>
    <t>RFI response</t>
  </si>
  <si>
    <t>Thickness</t>
  </si>
  <si>
    <t>Cores depth</t>
  </si>
  <si>
    <t>Location to be jointly agreed with the Engineer on-site and be outside of wheelpath</t>
  </si>
  <si>
    <t>Target thickness 155mm (no less than 155mm thickness for AC14HF and AC20 combined)_x000D_
Target thickness 100mm (no less than 100mm thickness for  AC20)</t>
  </si>
  <si>
    <t>Core test report</t>
  </si>
  <si>
    <t>Shape of road</t>
  </si>
  <si>
    <t>3m straight edge</t>
  </si>
  <si>
    <t>NZTA M/10 spec</t>
  </si>
  <si>
    <t>At joints and any other areas of concern</t>
  </si>
  <si>
    <t>Irregularities CHAR(LESS) 5mm under straight edge</t>
  </si>
  <si>
    <t>Check sheet</t>
  </si>
  <si>
    <t>Temperature Limitations</t>
  </si>
  <si>
    <t>Temperature</t>
  </si>
  <si>
    <t>Contract Spec / M10 Spec</t>
  </si>
  <si>
    <t>Asphalt not to be paved when foggy or raining, or placed on a wet surface or when temperature is below the base temperature limitations of 10 Degree</t>
  </si>
  <si>
    <t>Asphalt QA</t>
  </si>
  <si>
    <t>Surface Preparation</t>
  </si>
  <si>
    <t>Swept clean; all necessary measures to prevent ponding prior to any surfacing</t>
  </si>
  <si>
    <t>Asphalt Production Tests for AC14</t>
  </si>
  <si>
    <t>Production Tests</t>
  </si>
  <si>
    <t>Laboratory Testing</t>
  </si>
  <si>
    <t>IANZ Lab</t>
  </si>
  <si>
    <t>AC14 - Layer thickness - 55mm compacted depth</t>
  </si>
  <si>
    <t>Insitu</t>
  </si>
  <si>
    <t>Contract Spec / NZTA M10 Spec</t>
  </si>
  <si>
    <t>Continuous</t>
  </si>
  <si>
    <t>55 mm minimum and 60 mm maximum compacted depth_x000D_
_x000D_
Final asphalt level to be 5mm proud of lip of channel</t>
  </si>
  <si>
    <t>AC14</t>
  </si>
  <si>
    <t>Reinstatement of Linemarking and RRPM's CHAR(AMP) Apply Joint sealing</t>
  </si>
  <si>
    <t>Visual inspection</t>
  </si>
  <si>
    <t>Every site</t>
  </si>
  <si>
    <t>As-built information</t>
  </si>
  <si>
    <t>Documentation</t>
  </si>
  <si>
    <t>As-built drawings and ramm sheets completed</t>
  </si>
  <si>
    <t>As-built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</si>
</sst>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94"/>
  <sheetViews>
    <sheetView tabSelected="1" workbookViewId="0">
      <selection activeCell="A8" sqref="A8"/>
    </sheetView>
  </sheetViews>
  <sheetFormatPr defaultRowHeight="15" x14ac:dyDescent="0.25"/>
  <cols>
    <col min="1" max="1" width="6.85546875" customWidth="1"/>
    <col min="2" max="2" width="7.5703125" bestFit="1" customWidth="1"/>
    <col min="4" max="9" width="8.42578125" customWidth="1"/>
    <col min="10" max="10" width="2.5703125" customWidth="1"/>
    <col min="11" max="11" width="1.710937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2.42578125" customWidth="1"/>
    <col min="21" max="21" width="2" customWidth="1"/>
    <col min="22" max="22" width="77.5703125" customWidth="1"/>
    <col min="23" max="23" width="146.42578125" bestFit="1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t="s">
        <v>11</v>
      </c>
      <c r="H2" t="s">
        <v>12</v>
      </c>
      <c r="I2" t="s">
        <v>0</v>
      </c>
      <c r="J2" t="s">
        <v>13</v>
      </c>
      <c r="L2" t="str">
        <f>A2&amp;" - "&amp;B2</f>
        <v>1 - Identification and location of shallow services</v>
      </c>
      <c r="M2" t="str">
        <f>"VERIFICATION ACTIVITY: "&amp;C2</f>
        <v>VERIFICATION ACTIVITY: Measure depth of cover to utility services</v>
      </c>
      <c r="N2" t="str">
        <f>"METHODS OR REFERENCE: "&amp;D2</f>
        <v>METHODS OR REFERENCE: Trained contractor staff</v>
      </c>
      <c r="O2" t="str">
        <f>"FREQUENCY: "&amp;E2</f>
        <v>FREQUENCY: Two measures per service (each side of the road)</v>
      </c>
      <c r="P2" t="str">
        <f>"ACCEPTANCE CRITERIA: "&amp;F2</f>
        <v>ACCEPTANCE CRITERIA: Services sufficently deep to avoid damage._x000D_
Otherwise consider relocation or concrete cap</v>
      </c>
      <c r="Q2" t="str">
        <f>"TYPE: "&amp;G2</f>
        <v>TYPE: Mandatory HOLD POINT Designer Signoff Required</v>
      </c>
      <c r="R2" t="str">
        <f>"RECORDS (Responsibility): "&amp;H2</f>
        <v>RECORDS (Responsibility): Marked up sheet</v>
      </c>
      <c r="S2" t="str">
        <f>"ONSITE RESPONSIBILITY: "&amp;I2</f>
        <v>ONSITE RESPONSIBILITY: Site Engineer</v>
      </c>
      <c r="T2" t="str">
        <f>"CONTRACT MANAGER SIGNOFF: "&amp;J2</f>
        <v>CONTRACT MANAGER SIGNOFF: Designer Signoff</v>
      </c>
      <c r="V2" t="str" cm="1">
        <f t="array" ref="V2:V10">_xlfn.FILTERXML("&lt;t&gt;&lt;s&gt;"&amp;_xlfn.TEXTJOIN("&lt;/s&gt;&lt;s&gt;",,L2:T40)&amp;"&lt;/s&gt;&lt;/t&gt;","//s")</f>
        <v>1 - Identification and location of shallow services</v>
      </c>
    </row>
    <row r="3" spans="1:22" x14ac:dyDescent="0.25">
      <c r="A3">
        <v>2</v>
      </c>
      <c r="B3" s="1" t="s">
        <v>14</v>
      </c>
      <c r="C3" t="s">
        <v>15</v>
      </c>
      <c r="D3" t="s">
        <v>15</v>
      </c>
      <c r="E3" t="s">
        <v>16</v>
      </c>
      <c r="F3" s="1" t="s">
        <v>17</v>
      </c>
      <c r="G3" t="s">
        <v>11</v>
      </c>
      <c r="H3" t="s">
        <v>18</v>
      </c>
      <c r="I3" t="s">
        <v>0</v>
      </c>
      <c r="J3" t="s">
        <v>13</v>
      </c>
      <c r="V3" t="str">
        <v>VERIFICATION ACTIVITY: Measure depth of cover to utility services</v>
      </c>
    </row>
    <row r="4" spans="1:22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 t="s">
        <v>1</v>
      </c>
      <c r="H4" t="s">
        <v>5</v>
      </c>
      <c r="I4" t="s">
        <v>0</v>
      </c>
      <c r="J4" t="s">
        <v>13</v>
      </c>
      <c r="V4" t="str">
        <v>METHODS OR REFERENCE: Trained contractor staff</v>
      </c>
    </row>
    <row r="5" spans="1:22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s="1" t="s">
        <v>28</v>
      </c>
      <c r="G5" t="s">
        <v>11</v>
      </c>
      <c r="H5" t="s">
        <v>29</v>
      </c>
      <c r="I5" t="s">
        <v>0</v>
      </c>
      <c r="J5" t="s">
        <v>13</v>
      </c>
      <c r="V5" t="str">
        <v>FREQUENCY: Two measures per service (each side of the road)</v>
      </c>
    </row>
    <row r="6" spans="1:22" x14ac:dyDescent="0.25">
      <c r="A6">
        <v>5</v>
      </c>
      <c r="B6" t="s">
        <v>30</v>
      </c>
      <c r="C6" t="s">
        <v>31</v>
      </c>
      <c r="D6" t="s">
        <v>32</v>
      </c>
      <c r="E6" t="s">
        <v>33</v>
      </c>
      <c r="F6" s="4" t="s">
        <v>34</v>
      </c>
      <c r="G6" t="s">
        <v>11</v>
      </c>
      <c r="H6" t="s">
        <v>29</v>
      </c>
      <c r="I6" t="s">
        <v>0</v>
      </c>
      <c r="J6" t="s">
        <v>13</v>
      </c>
      <c r="V6" t="str">
        <v>ACCEPTANCE CRITERIA: Services sufficently deep to avoid damage.
Otherwise consider relocation or concrete cap</v>
      </c>
    </row>
    <row r="7" spans="1:22" x14ac:dyDescent="0.25">
      <c r="A7">
        <v>6</v>
      </c>
      <c r="B7" s="1" t="s">
        <v>35</v>
      </c>
      <c r="C7" t="s">
        <v>15</v>
      </c>
      <c r="D7" t="s">
        <v>15</v>
      </c>
      <c r="E7" t="s">
        <v>16</v>
      </c>
      <c r="F7" s="1" t="s">
        <v>36</v>
      </c>
      <c r="G7" t="s">
        <v>11</v>
      </c>
      <c r="H7" t="s">
        <v>18</v>
      </c>
      <c r="I7" t="s">
        <v>0</v>
      </c>
      <c r="J7" t="s">
        <v>13</v>
      </c>
      <c r="V7" t="str">
        <v>TYPE: Mandatory HOLD POINT Designer Signoff Required</v>
      </c>
    </row>
    <row r="8" spans="1:22" x14ac:dyDescent="0.25">
      <c r="A8">
        <v>7</v>
      </c>
      <c r="B8" t="s">
        <v>19</v>
      </c>
      <c r="C8" t="s">
        <v>20</v>
      </c>
      <c r="D8" t="s">
        <v>21</v>
      </c>
      <c r="E8" t="s">
        <v>37</v>
      </c>
      <c r="F8" s="1" t="s">
        <v>23</v>
      </c>
      <c r="G8" t="s">
        <v>1</v>
      </c>
      <c r="H8" s="1" t="s">
        <v>5</v>
      </c>
      <c r="I8" t="s">
        <v>0</v>
      </c>
      <c r="J8" t="s">
        <v>13</v>
      </c>
      <c r="V8" t="str">
        <v>RECORDS (Responsibility): Marked up sheet</v>
      </c>
    </row>
    <row r="9" spans="1:22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s="1" t="s">
        <v>42</v>
      </c>
      <c r="G9" t="s">
        <v>11</v>
      </c>
      <c r="H9" t="s">
        <v>43</v>
      </c>
      <c r="I9" t="s">
        <v>0</v>
      </c>
      <c r="J9" t="s">
        <v>44</v>
      </c>
      <c r="V9" t="str">
        <v>ONSITE RESPONSIBILITY: Site Engineer</v>
      </c>
    </row>
    <row r="10" spans="1:22" x14ac:dyDescent="0.25">
      <c r="A10">
        <v>9</v>
      </c>
      <c r="B10" t="s">
        <v>38</v>
      </c>
      <c r="C10" t="s">
        <v>45</v>
      </c>
      <c r="D10" s="1" t="s">
        <v>46</v>
      </c>
      <c r="E10" t="s">
        <v>47</v>
      </c>
      <c r="F10" s="1" t="s">
        <v>48</v>
      </c>
      <c r="G10" t="s">
        <v>11</v>
      </c>
      <c r="H10" s="1" t="s">
        <v>43</v>
      </c>
      <c r="I10" t="s">
        <v>0</v>
      </c>
      <c r="J10" t="s">
        <v>13</v>
      </c>
      <c r="V10" t="str">
        <v>CONTRACT MANAGER SIGNOFF: Designer Signoff</v>
      </c>
    </row>
    <row r="11" spans="1:22" x14ac:dyDescent="0.25">
      <c r="A11">
        <v>10</v>
      </c>
      <c r="B11" t="s">
        <v>38</v>
      </c>
      <c r="C11" t="s">
        <v>15</v>
      </c>
      <c r="D11" t="s">
        <v>15</v>
      </c>
      <c r="E11" t="s">
        <v>16</v>
      </c>
      <c r="F11" s="1" t="s">
        <v>36</v>
      </c>
      <c r="G11" t="s">
        <v>11</v>
      </c>
      <c r="H11" t="s">
        <v>18</v>
      </c>
      <c r="I11" t="s">
        <v>0</v>
      </c>
      <c r="J11" t="s">
        <v>13</v>
      </c>
    </row>
    <row r="12" spans="1:22" x14ac:dyDescent="0.25">
      <c r="A12">
        <v>11</v>
      </c>
      <c r="B12" t="s">
        <v>38</v>
      </c>
      <c r="C12" t="s">
        <v>49</v>
      </c>
      <c r="D12" t="s">
        <v>21</v>
      </c>
      <c r="E12" t="s">
        <v>50</v>
      </c>
      <c r="F12" t="s">
        <v>23</v>
      </c>
      <c r="G12" t="s">
        <v>11</v>
      </c>
      <c r="H12" t="s">
        <v>5</v>
      </c>
      <c r="I12" t="s">
        <v>0</v>
      </c>
      <c r="J12" t="s">
        <v>44</v>
      </c>
    </row>
    <row r="13" spans="1:22" x14ac:dyDescent="0.25">
      <c r="A13">
        <v>12</v>
      </c>
      <c r="B13" t="s">
        <v>51</v>
      </c>
      <c r="C13" t="s">
        <v>52</v>
      </c>
      <c r="D13" t="s">
        <v>53</v>
      </c>
      <c r="E13" t="s">
        <v>54</v>
      </c>
      <c r="F13" s="1" t="s">
        <v>55</v>
      </c>
      <c r="G13" t="s">
        <v>1</v>
      </c>
      <c r="H13" s="1" t="s">
        <v>56</v>
      </c>
      <c r="I13" t="s">
        <v>0</v>
      </c>
      <c r="J13" t="s">
        <v>44</v>
      </c>
    </row>
    <row r="14" spans="1:22" x14ac:dyDescent="0.25">
      <c r="A14">
        <v>13</v>
      </c>
      <c r="B14" t="s">
        <v>51</v>
      </c>
      <c r="C14" t="s">
        <v>57</v>
      </c>
      <c r="D14" t="s">
        <v>58</v>
      </c>
      <c r="E14" t="s">
        <v>16</v>
      </c>
      <c r="F14" s="1" t="s">
        <v>59</v>
      </c>
      <c r="G14" t="s">
        <v>11</v>
      </c>
      <c r="H14" t="s">
        <v>60</v>
      </c>
      <c r="I14" t="s">
        <v>0</v>
      </c>
      <c r="J14" t="s">
        <v>13</v>
      </c>
    </row>
    <row r="15" spans="1:22" x14ac:dyDescent="0.25">
      <c r="A15">
        <v>14</v>
      </c>
      <c r="B15" t="s">
        <v>51</v>
      </c>
      <c r="C15" t="s">
        <v>61</v>
      </c>
      <c r="D15" t="s">
        <v>21</v>
      </c>
      <c r="E15" t="s">
        <v>50</v>
      </c>
      <c r="F15" t="s">
        <v>62</v>
      </c>
      <c r="G15" t="s">
        <v>1</v>
      </c>
      <c r="H15" t="s">
        <v>63</v>
      </c>
      <c r="I15" t="s">
        <v>0</v>
      </c>
      <c r="J15" t="s">
        <v>44</v>
      </c>
    </row>
    <row r="16" spans="1:22" x14ac:dyDescent="0.25">
      <c r="A16">
        <v>15</v>
      </c>
      <c r="B16" t="s">
        <v>64</v>
      </c>
      <c r="C16" t="s">
        <v>65</v>
      </c>
      <c r="D16" t="s">
        <v>21</v>
      </c>
      <c r="E16" t="s">
        <v>66</v>
      </c>
      <c r="F16" s="1" t="s">
        <v>67</v>
      </c>
      <c r="G16" t="s">
        <v>68</v>
      </c>
      <c r="H16" t="s">
        <v>5</v>
      </c>
      <c r="I16" t="s">
        <v>0</v>
      </c>
      <c r="J16" t="s">
        <v>44</v>
      </c>
    </row>
    <row r="17" spans="1:10" x14ac:dyDescent="0.25">
      <c r="A17">
        <v>16</v>
      </c>
      <c r="B17" t="s">
        <v>24</v>
      </c>
      <c r="C17" t="s">
        <v>69</v>
      </c>
      <c r="D17" t="s">
        <v>21</v>
      </c>
      <c r="E17" t="s">
        <v>66</v>
      </c>
      <c r="F17" s="1" t="s">
        <v>70</v>
      </c>
      <c r="G17" t="s">
        <v>68</v>
      </c>
      <c r="H17" t="s">
        <v>5</v>
      </c>
      <c r="I17" t="s">
        <v>0</v>
      </c>
      <c r="J17" t="s">
        <v>44</v>
      </c>
    </row>
    <row r="18" spans="1:10" x14ac:dyDescent="0.25">
      <c r="A18">
        <v>17</v>
      </c>
      <c r="B18" t="s">
        <v>71</v>
      </c>
      <c r="C18" t="s">
        <v>5</v>
      </c>
      <c r="D18" t="s">
        <v>21</v>
      </c>
      <c r="E18" t="s">
        <v>66</v>
      </c>
      <c r="F18" s="1" t="s">
        <v>72</v>
      </c>
      <c r="G18" t="s">
        <v>68</v>
      </c>
      <c r="H18" t="s">
        <v>5</v>
      </c>
      <c r="I18" t="s">
        <v>0</v>
      </c>
      <c r="J18" t="s">
        <v>44</v>
      </c>
    </row>
    <row r="19" spans="1:10" x14ac:dyDescent="0.25">
      <c r="A19">
        <v>17</v>
      </c>
      <c r="B19" t="s">
        <v>73</v>
      </c>
      <c r="C19" t="s">
        <v>74</v>
      </c>
      <c r="D19" t="s">
        <v>75</v>
      </c>
      <c r="E19" t="s">
        <v>76</v>
      </c>
      <c r="F19" t="s">
        <v>75</v>
      </c>
      <c r="G19" t="s">
        <v>11</v>
      </c>
      <c r="H19" t="s">
        <v>77</v>
      </c>
      <c r="I19" t="s">
        <v>0</v>
      </c>
      <c r="J19" t="s">
        <v>13</v>
      </c>
    </row>
    <row r="20" spans="1:10" x14ac:dyDescent="0.25">
      <c r="A20">
        <v>18</v>
      </c>
      <c r="B20" t="s">
        <v>73</v>
      </c>
      <c r="C20" t="s">
        <v>78</v>
      </c>
      <c r="D20" t="s">
        <v>78</v>
      </c>
      <c r="E20" t="s">
        <v>79</v>
      </c>
      <c r="F20" t="s">
        <v>80</v>
      </c>
      <c r="G20" t="s">
        <v>68</v>
      </c>
      <c r="H20" t="s">
        <v>81</v>
      </c>
      <c r="I20" t="s">
        <v>0</v>
      </c>
      <c r="J20" t="s">
        <v>44</v>
      </c>
    </row>
    <row r="21" spans="1:10" x14ac:dyDescent="0.25">
      <c r="A21">
        <v>19</v>
      </c>
      <c r="B21" t="s">
        <v>73</v>
      </c>
      <c r="C21" t="s">
        <v>82</v>
      </c>
      <c r="D21" t="s">
        <v>83</v>
      </c>
      <c r="E21" t="s">
        <v>76</v>
      </c>
      <c r="F21" t="s">
        <v>23</v>
      </c>
      <c r="G21" t="s">
        <v>68</v>
      </c>
      <c r="H21" t="s">
        <v>81</v>
      </c>
      <c r="I21" t="s">
        <v>0</v>
      </c>
      <c r="J21" t="s">
        <v>44</v>
      </c>
    </row>
    <row r="22" spans="1:10" x14ac:dyDescent="0.25">
      <c r="A22">
        <v>20</v>
      </c>
      <c r="B22" t="s">
        <v>73</v>
      </c>
      <c r="C22" t="s">
        <v>84</v>
      </c>
      <c r="D22" t="s">
        <v>85</v>
      </c>
      <c r="E22" t="s">
        <v>86</v>
      </c>
      <c r="F22" t="s">
        <v>87</v>
      </c>
      <c r="G22" t="s">
        <v>68</v>
      </c>
      <c r="H22" t="s">
        <v>88</v>
      </c>
      <c r="I22" t="s">
        <v>0</v>
      </c>
      <c r="J22" t="s">
        <v>44</v>
      </c>
    </row>
    <row r="23" spans="1:10" x14ac:dyDescent="0.25">
      <c r="A23">
        <v>21</v>
      </c>
      <c r="B23" t="s">
        <v>73</v>
      </c>
      <c r="C23" t="s">
        <v>89</v>
      </c>
      <c r="D23" t="s">
        <v>90</v>
      </c>
      <c r="E23" t="s">
        <v>91</v>
      </c>
      <c r="F23" t="s">
        <v>92</v>
      </c>
      <c r="G23" t="s">
        <v>68</v>
      </c>
      <c r="H23" t="s">
        <v>93</v>
      </c>
      <c r="I23" t="s">
        <v>0</v>
      </c>
      <c r="J23" t="s">
        <v>44</v>
      </c>
    </row>
    <row r="24" spans="1:10" x14ac:dyDescent="0.25">
      <c r="A24">
        <v>22</v>
      </c>
      <c r="B24" t="s">
        <v>73</v>
      </c>
      <c r="C24" t="s">
        <v>94</v>
      </c>
      <c r="D24" t="s">
        <v>95</v>
      </c>
      <c r="E24" t="s">
        <v>96</v>
      </c>
      <c r="F24" t="s">
        <v>97</v>
      </c>
      <c r="G24" t="s">
        <v>68</v>
      </c>
      <c r="H24" t="s">
        <v>93</v>
      </c>
      <c r="I24" t="s">
        <v>0</v>
      </c>
      <c r="J24" t="s">
        <v>98</v>
      </c>
    </row>
    <row r="25" spans="1:10" x14ac:dyDescent="0.25">
      <c r="A25">
        <v>23</v>
      </c>
      <c r="B25" t="s">
        <v>99</v>
      </c>
      <c r="C25" t="s">
        <v>15</v>
      </c>
      <c r="D25" t="s">
        <v>15</v>
      </c>
      <c r="E25" t="s">
        <v>16</v>
      </c>
      <c r="F25" s="1" t="s">
        <v>100</v>
      </c>
      <c r="G25" t="s">
        <v>68</v>
      </c>
      <c r="H25" t="s">
        <v>18</v>
      </c>
      <c r="I25" t="s">
        <v>0</v>
      </c>
      <c r="J25" t="s">
        <v>44</v>
      </c>
    </row>
    <row r="26" spans="1:10" x14ac:dyDescent="0.25">
      <c r="A26">
        <v>24</v>
      </c>
      <c r="B26" t="s">
        <v>101</v>
      </c>
      <c r="C26" t="s">
        <v>15</v>
      </c>
      <c r="D26" t="s">
        <v>15</v>
      </c>
      <c r="E26" t="s">
        <v>16</v>
      </c>
      <c r="F26" s="1" t="s">
        <v>102</v>
      </c>
      <c r="G26" t="s">
        <v>68</v>
      </c>
      <c r="H26" t="s">
        <v>18</v>
      </c>
      <c r="I26" t="s">
        <v>0</v>
      </c>
      <c r="J26" t="s">
        <v>44</v>
      </c>
    </row>
    <row r="27" spans="1:10" x14ac:dyDescent="0.25">
      <c r="A27">
        <v>25</v>
      </c>
      <c r="B27" t="s">
        <v>73</v>
      </c>
      <c r="C27" t="s">
        <v>94</v>
      </c>
      <c r="D27" t="s">
        <v>103</v>
      </c>
      <c r="E27" s="4" t="s">
        <v>104</v>
      </c>
      <c r="F27" s="4" t="s">
        <v>105</v>
      </c>
      <c r="G27" t="s">
        <v>106</v>
      </c>
      <c r="H27" t="s">
        <v>107</v>
      </c>
      <c r="I27" t="s">
        <v>0</v>
      </c>
      <c r="J27" t="s">
        <v>98</v>
      </c>
    </row>
    <row r="28" spans="1:10" x14ac:dyDescent="0.25">
      <c r="A28">
        <v>26</v>
      </c>
      <c r="B28" t="s">
        <v>73</v>
      </c>
      <c r="C28" t="s">
        <v>108</v>
      </c>
      <c r="D28" t="s">
        <v>109</v>
      </c>
      <c r="E28" t="s">
        <v>110</v>
      </c>
      <c r="F28" s="1" t="s">
        <v>111</v>
      </c>
      <c r="G28" t="s">
        <v>106</v>
      </c>
      <c r="H28" t="s">
        <v>112</v>
      </c>
      <c r="I28" t="s">
        <v>0</v>
      </c>
      <c r="J28" t="s">
        <v>98</v>
      </c>
    </row>
    <row r="29" spans="1:10" x14ac:dyDescent="0.25">
      <c r="A29">
        <v>27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</v>
      </c>
      <c r="H29" t="s">
        <v>118</v>
      </c>
      <c r="I29" t="s">
        <v>0</v>
      </c>
      <c r="J29" t="s">
        <v>44</v>
      </c>
    </row>
    <row r="30" spans="1:10" x14ac:dyDescent="0.25">
      <c r="A30">
        <v>28</v>
      </c>
      <c r="B30" t="s">
        <v>119</v>
      </c>
      <c r="C30" t="s">
        <v>120</v>
      </c>
      <c r="D30" t="s">
        <v>121</v>
      </c>
      <c r="E30" t="s">
        <v>2</v>
      </c>
      <c r="F30" s="1" t="s">
        <v>122</v>
      </c>
      <c r="G30" t="s">
        <v>1</v>
      </c>
      <c r="H30" t="s">
        <v>123</v>
      </c>
      <c r="I30" t="s">
        <v>0</v>
      </c>
      <c r="J30" t="s">
        <v>44</v>
      </c>
    </row>
    <row r="31" spans="1:10" x14ac:dyDescent="0.25">
      <c r="A31">
        <v>29</v>
      </c>
      <c r="B31" t="s">
        <v>124</v>
      </c>
      <c r="C31" t="s">
        <v>83</v>
      </c>
      <c r="D31" t="s">
        <v>115</v>
      </c>
      <c r="E31" t="s">
        <v>2</v>
      </c>
      <c r="F31" t="s">
        <v>125</v>
      </c>
      <c r="G31" t="s">
        <v>1</v>
      </c>
      <c r="H31" t="s">
        <v>83</v>
      </c>
      <c r="I31" t="s">
        <v>0</v>
      </c>
      <c r="J31" t="s">
        <v>44</v>
      </c>
    </row>
    <row r="32" spans="1:10" x14ac:dyDescent="0.25">
      <c r="A32">
        <v>30</v>
      </c>
      <c r="B32" t="s">
        <v>126</v>
      </c>
      <c r="C32" t="s">
        <v>127</v>
      </c>
      <c r="D32" t="s">
        <v>85</v>
      </c>
      <c r="E32" t="s">
        <v>86</v>
      </c>
      <c r="F32" t="s">
        <v>87</v>
      </c>
      <c r="G32" t="s">
        <v>128</v>
      </c>
      <c r="H32" t="s">
        <v>129</v>
      </c>
      <c r="I32" t="s">
        <v>0</v>
      </c>
      <c r="J32" t="s">
        <v>44</v>
      </c>
    </row>
    <row r="33" spans="1:10" x14ac:dyDescent="0.25">
      <c r="A33">
        <v>31</v>
      </c>
      <c r="B33" t="s">
        <v>130</v>
      </c>
      <c r="C33" t="s">
        <v>131</v>
      </c>
      <c r="D33" t="s">
        <v>132</v>
      </c>
      <c r="E33" t="s">
        <v>133</v>
      </c>
      <c r="F33" s="1" t="s">
        <v>134</v>
      </c>
      <c r="G33" t="s">
        <v>106</v>
      </c>
      <c r="H33" t="s">
        <v>123</v>
      </c>
      <c r="I33" t="s">
        <v>0</v>
      </c>
      <c r="J33" t="s">
        <v>98</v>
      </c>
    </row>
    <row r="34" spans="1:10" x14ac:dyDescent="0.25">
      <c r="A34">
        <v>32</v>
      </c>
      <c r="B34" t="s">
        <v>135</v>
      </c>
      <c r="C34" t="s">
        <v>94</v>
      </c>
      <c r="D34" t="s">
        <v>95</v>
      </c>
      <c r="E34" t="s">
        <v>96</v>
      </c>
      <c r="F34" t="s">
        <v>87</v>
      </c>
      <c r="G34" t="s">
        <v>106</v>
      </c>
      <c r="H34" t="s">
        <v>107</v>
      </c>
      <c r="I34" t="s">
        <v>0</v>
      </c>
      <c r="J34" t="s">
        <v>98</v>
      </c>
    </row>
    <row r="35" spans="1:10" x14ac:dyDescent="0.25">
      <c r="A35">
        <v>33</v>
      </c>
      <c r="B35" t="s">
        <v>136</v>
      </c>
      <c r="C35" t="s">
        <v>83</v>
      </c>
      <c r="D35" t="s">
        <v>137</v>
      </c>
      <c r="E35" t="s">
        <v>138</v>
      </c>
      <c r="F35" t="s">
        <v>137</v>
      </c>
      <c r="G35" t="s">
        <v>1</v>
      </c>
      <c r="H35" t="s">
        <v>5</v>
      </c>
      <c r="I35" t="s">
        <v>0</v>
      </c>
      <c r="J35" t="s">
        <v>44</v>
      </c>
    </row>
    <row r="36" spans="1:10" x14ac:dyDescent="0.25">
      <c r="A36">
        <v>33</v>
      </c>
      <c r="B36" t="s">
        <v>139</v>
      </c>
      <c r="C36" t="s">
        <v>140</v>
      </c>
      <c r="D36" t="s">
        <v>141</v>
      </c>
      <c r="E36" t="s">
        <v>44</v>
      </c>
      <c r="F36" t="s">
        <v>142</v>
      </c>
      <c r="G36" t="s">
        <v>1</v>
      </c>
      <c r="H36" t="s">
        <v>44</v>
      </c>
      <c r="I36" t="s">
        <v>0</v>
      </c>
      <c r="J36" t="s">
        <v>98</v>
      </c>
    </row>
    <row r="37" spans="1:10" x14ac:dyDescent="0.25">
      <c r="A37">
        <v>33</v>
      </c>
      <c r="B37" t="s">
        <v>3</v>
      </c>
      <c r="C37" t="s">
        <v>140</v>
      </c>
      <c r="D37" t="s">
        <v>4</v>
      </c>
      <c r="E37" t="s">
        <v>44</v>
      </c>
      <c r="F37" t="s">
        <v>4</v>
      </c>
      <c r="G37" t="s">
        <v>1</v>
      </c>
      <c r="H37" t="s">
        <v>44</v>
      </c>
      <c r="I37" t="s">
        <v>0</v>
      </c>
      <c r="J37" t="s">
        <v>98</v>
      </c>
    </row>
    <row r="63" spans="2:6" x14ac:dyDescent="0.25">
      <c r="F63" s="1"/>
    </row>
    <row r="64" spans="2:6" x14ac:dyDescent="0.25">
      <c r="B64" s="1"/>
    </row>
    <row r="66" spans="2:8" x14ac:dyDescent="0.25">
      <c r="F66" s="1"/>
    </row>
    <row r="67" spans="2:8" x14ac:dyDescent="0.25">
      <c r="F67" s="1"/>
    </row>
    <row r="68" spans="2:8" x14ac:dyDescent="0.25">
      <c r="B68" s="1"/>
      <c r="F68" s="1"/>
    </row>
    <row r="72" spans="2:8" x14ac:dyDescent="0.25">
      <c r="F72" s="1"/>
    </row>
    <row r="74" spans="2:8" x14ac:dyDescent="0.25">
      <c r="F74" s="1"/>
      <c r="H74" s="1"/>
    </row>
    <row r="75" spans="2:8" x14ac:dyDescent="0.25">
      <c r="F75" s="1"/>
    </row>
    <row r="77" spans="2:8" x14ac:dyDescent="0.25">
      <c r="F77" s="1"/>
    </row>
    <row r="78" spans="2:8" x14ac:dyDescent="0.25">
      <c r="F78" s="1"/>
    </row>
    <row r="79" spans="2:8" x14ac:dyDescent="0.25">
      <c r="F79" s="1"/>
    </row>
    <row r="86" spans="5:6" x14ac:dyDescent="0.25">
      <c r="F86" s="1"/>
    </row>
    <row r="87" spans="5:6" x14ac:dyDescent="0.25">
      <c r="F87" s="1"/>
    </row>
    <row r="88" spans="5:6" x14ac:dyDescent="0.25">
      <c r="E88" s="1"/>
      <c r="F88" s="1"/>
    </row>
    <row r="89" spans="5:6" x14ac:dyDescent="0.25">
      <c r="F89" s="1"/>
    </row>
    <row r="94" spans="5:6" x14ac:dyDescent="0.25">
      <c r="F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2025-04-16T00:15:16Z</dcterms:modified>
</cp:coreProperties>
</file>