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73507369-EC41-4470-AE4C-D43AFD1A2CCF}" xr6:coauthVersionLast="47" xr6:coauthVersionMax="47" xr10:uidLastSave="{00000000-0000-0000-0000-000000000000}"/>
  <bookViews>
    <workbookView xWindow="135" yWindow="690" windowWidth="29040" windowHeight="19815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3" i="1" l="1"/>
  <c r="AI3" i="1"/>
  <c r="AJ3" i="1"/>
  <c r="AK3" i="1"/>
  <c r="AL3" i="1"/>
  <c r="AM3" i="1"/>
  <c r="AN3" i="1"/>
  <c r="AH4" i="1"/>
  <c r="AI4" i="1"/>
  <c r="AJ4" i="1"/>
  <c r="AK4" i="1"/>
  <c r="AL4" i="1"/>
  <c r="AM4" i="1"/>
  <c r="AN4" i="1"/>
  <c r="AH5" i="1"/>
  <c r="AI5" i="1"/>
  <c r="AJ5" i="1"/>
  <c r="AK5" i="1"/>
  <c r="AL5" i="1"/>
  <c r="AM5" i="1"/>
  <c r="AN5" i="1"/>
  <c r="AH6" i="1"/>
  <c r="AI6" i="1"/>
  <c r="AJ6" i="1"/>
  <c r="AK6" i="1"/>
  <c r="AL6" i="1"/>
  <c r="AM6" i="1"/>
  <c r="AN6" i="1"/>
  <c r="BN5" i="1"/>
  <c r="BN4" i="1"/>
  <c r="BN3" i="1"/>
  <c r="BN2" i="1"/>
  <c r="BG3" i="1"/>
  <c r="BH3" i="1"/>
  <c r="BI3" i="1"/>
  <c r="BJ3" i="1"/>
  <c r="BK3" i="1"/>
  <c r="BL3" i="1"/>
  <c r="BM3" i="1"/>
  <c r="BG4" i="1"/>
  <c r="BH4" i="1"/>
  <c r="BI4" i="1"/>
  <c r="BJ4" i="1"/>
  <c r="BK4" i="1"/>
  <c r="BL4" i="1"/>
  <c r="BM4" i="1"/>
  <c r="BG5" i="1"/>
  <c r="BH5" i="1"/>
  <c r="BI5" i="1"/>
  <c r="BJ5" i="1"/>
  <c r="BK5" i="1"/>
  <c r="BL5" i="1"/>
  <c r="BM5" i="1"/>
  <c r="BM2" i="1"/>
  <c r="BL2" i="1"/>
  <c r="BK2" i="1"/>
  <c r="BJ2" i="1"/>
  <c r="BI2" i="1"/>
  <c r="BH2" i="1"/>
  <c r="BG2" i="1"/>
  <c r="BP2" i="1" s="1" a="1"/>
  <c r="BP2" i="1" s="1"/>
  <c r="AL2" i="1"/>
  <c r="AN2" i="1"/>
  <c r="AM2" i="1"/>
  <c r="AK2" i="1"/>
  <c r="AJ2" i="1"/>
  <c r="AI2" i="1"/>
  <c r="AH2" i="1"/>
  <c r="L2" i="1"/>
  <c r="R2" i="1"/>
  <c r="Q2" i="1"/>
  <c r="P2" i="1"/>
  <c r="O2" i="1"/>
  <c r="N2" i="1"/>
  <c r="M2" i="1"/>
  <c r="AP2" i="1" l="1" a="1"/>
  <c r="AP2" i="1" s="1"/>
  <c r="T2" i="1" a="1"/>
  <c r="T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<sst xmlns="http://schemas.openxmlformats.org/spreadsheetml/2006/main" count="66" uniqueCount="41">
  <si>
    <t>Pre-Construction Sign Offs</t>
  </si>
  <si>
    <t>Sub-Contract and Supplier Agreements</t>
  </si>
  <si>
    <t>Prior to commencement.</t>
  </si>
  <si>
    <t>Document Review</t>
  </si>
  <si>
    <t>Sub-Contract and Supplier Agreements to be agreed and signed</t>
  </si>
  <si>
    <t xml:space="preserve">Subcontract and Supplier Agreements </t>
  </si>
  <si>
    <t>Design</t>
  </si>
  <si>
    <t>Design is approved and Drawings are of the latest revision.</t>
  </si>
  <si>
    <t>Ensure that Design is approved and Drawings are of the latest revision._x000D_
Drawings to be 'ISSUED FOR CONSTRUCTION' status._x000D_
HOLD POINT of not issued to IFC.</t>
  </si>
  <si>
    <t>Drawing Register.</t>
  </si>
  <si>
    <t>Survey Setout</t>
  </si>
  <si>
    <t>Survey</t>
  </si>
  <si>
    <t>Survey Receipt.</t>
  </si>
  <si>
    <t>Locate Existing Services by Hand Digging / Hydro Vac</t>
  </si>
  <si>
    <t>Ensure all services conflicting with the line of trench have been exposed by hand digging.</t>
  </si>
  <si>
    <t>Potholing / Survey</t>
  </si>
  <si>
    <t xml:space="preserve">All conflicts have been located. New services and / or conflicts to be advised to Project Manager. </t>
  </si>
  <si>
    <t>GPR report_x000D_
Photos</t>
  </si>
  <si>
    <t>QA FORM</t>
  </si>
  <si>
    <t>FH concrete QA sheet. Concrete delivery  Dockets kept as record</t>
  </si>
  <si>
    <t>Inprocess Inspection</t>
  </si>
  <si>
    <t>Photos</t>
  </si>
  <si>
    <t>H</t>
  </si>
  <si>
    <t>Site Engineer</t>
  </si>
  <si>
    <t>TDM Technical Standards - IS0001 and IS0002</t>
  </si>
  <si>
    <t>Setout Kerb Alignment required to construct to design</t>
  </si>
  <si>
    <t xml:space="preserve">As per Construction Drawings_x000D_
HOLD POINT </t>
  </si>
  <si>
    <t>Concrete Island</t>
  </si>
  <si>
    <t>Each Site</t>
  </si>
  <si>
    <t>Kerbs to be haunced with 20MPa Concrete</t>
  </si>
  <si>
    <t>Basecourse to be 150mm min thickness of GAP65</t>
  </si>
  <si>
    <t>Concrete Infill</t>
  </si>
  <si>
    <t>180mm depth of 20MPa broom finish unreinforced Concrete with 4kg/m3 black oxide_x000D_
Cross Fall of 2% or max rise in centre of 180mm</t>
  </si>
  <si>
    <t>TDM Technical Standards - IS0001 and IS0003</t>
  </si>
  <si>
    <t>Setout Pipe Alignment and Service Locations with inlet CHAR(AMP) outlet points and inverts as required to construct to design</t>
  </si>
  <si>
    <t>As per Drawings:_x000D_
T18092 - R1-001 _x000D_
CHAR(AMP) Setout files</t>
  </si>
  <si>
    <t>Pipe and Manhole Material Compliance</t>
  </si>
  <si>
    <t>Cesspit, Manhole and Pipe shall comply with relevant AT/TDM standards</t>
  </si>
  <si>
    <t>Document Review, Visual Inspection</t>
  </si>
  <si>
    <t>Pipe shall be_x000D_
Check for freshyly formed pipes and return if required_x000D_
1) DN225 Class 4 RCRRJ pipes AS/NZS 4058_x000D_
2). All Concrete RCRRJ pipes to be fitted with Rubber rings_x000D_
3). Pipes shall have product certification (ISO Type 5) to AS/NZS 4058_x000D_
_x000D_
Prefabricated concrete Manhole shall be in accordance with TDM Standards CHAR(AMP) AC COP</t>
  </si>
  <si>
    <t>Manufacturers Data Sheets, Delivery Dockets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</si>
</sst>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BP36"/>
  <sheetViews>
    <sheetView tabSelected="1" topLeftCell="U1" workbookViewId="0">
      <selection activeCell="Z4" sqref="Z4"/>
    </sheetView>
  </sheetViews>
  <sheetFormatPr defaultRowHeight="15" customHeight="1" x14ac:dyDescent="0.25"/>
  <cols>
    <col min="1" max="1" width="6.85546875" customWidth="1"/>
    <col min="2" max="2" width="7.5703125" customWidth="1"/>
    <col min="3" max="3" width="7.5703125" bestFit="1" customWidth="1"/>
    <col min="4" max="4" width="6.85546875" customWidth="1"/>
    <col min="5" max="5" width="7.28515625" customWidth="1"/>
    <col min="6" max="6" width="3.42578125" bestFit="1" customWidth="1"/>
    <col min="7" max="7" width="4.7109375" bestFit="1" customWidth="1"/>
    <col min="9" max="9" width="5.28515625" customWidth="1"/>
    <col min="13" max="13" width="8.5703125" customWidth="1"/>
    <col min="14" max="14" width="8.42578125" customWidth="1"/>
    <col min="15" max="15" width="10.140625" customWidth="1"/>
    <col min="16" max="16" width="8" customWidth="1"/>
    <col min="17" max="17" width="8.28515625" customWidth="1"/>
    <col min="18" max="18" width="15.5703125" customWidth="1"/>
    <col min="19" max="19" width="17.140625" customWidth="1"/>
    <col min="20" max="20" width="61.140625" customWidth="1"/>
    <col min="21" max="21" width="3.28515625" customWidth="1"/>
    <col min="22" max="22" width="2.28515625" customWidth="1"/>
    <col min="23" max="23" width="8" customWidth="1"/>
    <col min="24" max="24" width="6.42578125" customWidth="1"/>
    <col min="25" max="25" width="5.28515625" customWidth="1"/>
    <col min="26" max="26" width="4.42578125" customWidth="1"/>
    <col min="27" max="27" width="5.85546875" customWidth="1"/>
    <col min="28" max="28" width="5.42578125" customWidth="1"/>
    <col min="29" max="29" width="4.85546875" customWidth="1"/>
    <col min="30" max="30" width="5.140625" customWidth="1"/>
    <col min="31" max="32" width="5.42578125" customWidth="1"/>
    <col min="42" max="42" width="54.42578125" customWidth="1"/>
    <col min="43" max="43" width="4.42578125" customWidth="1"/>
    <col min="44" max="44" width="3.85546875" customWidth="1"/>
    <col min="45" max="45" width="4" customWidth="1"/>
    <col min="46" max="46" width="2.140625" customWidth="1"/>
    <col min="47" max="47" width="4.5703125" customWidth="1"/>
    <col min="48" max="48" width="5.7109375" customWidth="1"/>
    <col min="49" max="49" width="4.85546875" customWidth="1"/>
    <col min="50" max="50" width="5.140625" customWidth="1"/>
    <col min="51" max="51" width="5.85546875" customWidth="1"/>
    <col min="52" max="52" width="5" customWidth="1"/>
    <col min="53" max="53" width="6.140625" customWidth="1"/>
    <col min="54" max="54" width="4.7109375" customWidth="1"/>
    <col min="55" max="55" width="5" customWidth="1"/>
    <col min="56" max="56" width="5.7109375" customWidth="1"/>
    <col min="57" max="57" width="3.7109375" customWidth="1"/>
    <col min="68" max="68" width="56.85546875" customWidth="1"/>
  </cols>
  <sheetData>
    <row r="1" spans="1:68" ht="1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L1" s="3"/>
      <c r="M1" s="3"/>
      <c r="N1" s="3"/>
      <c r="O1" s="3"/>
      <c r="P1" s="3"/>
      <c r="Q1" s="3"/>
      <c r="R1" s="3"/>
      <c r="S1" s="4"/>
      <c r="T1" s="4"/>
      <c r="W1" s="2"/>
      <c r="X1" s="2"/>
      <c r="Y1" s="2"/>
      <c r="Z1" s="2"/>
      <c r="AA1" s="2"/>
      <c r="AB1" s="2"/>
      <c r="AC1" s="2"/>
      <c r="AD1" s="2"/>
      <c r="AE1" s="4"/>
      <c r="AF1" s="4"/>
      <c r="AH1" s="3"/>
      <c r="AI1" s="3"/>
      <c r="AJ1" s="3"/>
      <c r="AK1" s="3"/>
      <c r="AL1" s="3"/>
      <c r="AM1" s="3"/>
      <c r="AN1" s="3"/>
      <c r="AO1" s="4"/>
      <c r="AP1" s="4"/>
      <c r="AV1" s="2"/>
      <c r="AW1" s="2"/>
      <c r="AX1" s="2"/>
      <c r="AY1" s="2"/>
      <c r="AZ1" s="2"/>
      <c r="BA1" s="2"/>
      <c r="BB1" s="2"/>
      <c r="BC1" s="2"/>
      <c r="BD1" s="2"/>
      <c r="BE1" s="4"/>
      <c r="BG1" s="3"/>
      <c r="BH1" s="3"/>
      <c r="BI1" s="3"/>
      <c r="BJ1" s="3"/>
      <c r="BK1" s="3"/>
      <c r="BL1" s="3"/>
      <c r="BM1" s="3"/>
      <c r="BN1" s="3"/>
      <c r="BO1" s="4"/>
      <c r="BP1" s="4"/>
    </row>
    <row r="2" spans="1:68" ht="15" customHeight="1" x14ac:dyDescent="0.25">
      <c r="E2" s="1"/>
      <c r="F2" s="1"/>
      <c r="G2" s="1"/>
      <c r="H2" s="1"/>
      <c r="L2" t="str">
        <f>A2&amp;" - "&amp;B2</f>
        <v xml:space="preserve"> - </v>
      </c>
      <c r="M2" t="str">
        <f>"VERIFICATION ACTIVITY: "&amp;C2</f>
        <v xml:space="preserve">VERIFICATION ACTIVITY: </v>
      </c>
      <c r="N2" t="str">
        <f>"METHODS OR REFERENCE: "&amp;D2</f>
        <v xml:space="preserve">METHODS OR REFERENCE: </v>
      </c>
      <c r="O2" t="str">
        <f>"FREQUENCY: "&amp;E2</f>
        <v xml:space="preserve">FREQUENCY: </v>
      </c>
      <c r="P2" t="str">
        <f>"ACCEPTANCE CRITERIA: "&amp;F2</f>
        <v xml:space="preserve">ACCEPTANCE CRITERIA: </v>
      </c>
      <c r="Q2" t="str">
        <f>"HOLD POINT: "&amp;G2</f>
        <v xml:space="preserve">HOLD POINT: </v>
      </c>
      <c r="R2" t="str">
        <f>"RECORDS: "&amp;H2</f>
        <v xml:space="preserve">RECORDS: </v>
      </c>
      <c r="T2" t="str" cm="1">
        <f t="array" ref="T2:T8">_xlfn.FILTERXML("&lt;t&gt;&lt;s&gt;"&amp;_xlfn.TEXTJOIN("&lt;/s&gt;&lt;s&gt;",,L2:R40)&amp;"&lt;/s&gt;&lt;/t&gt;","//s")</f>
        <v>-</v>
      </c>
      <c r="W2">
        <v>2</v>
      </c>
      <c r="X2" t="s">
        <v>0</v>
      </c>
      <c r="Y2" t="s">
        <v>22</v>
      </c>
      <c r="Z2" t="s">
        <v>1</v>
      </c>
      <c r="AA2" s="1" t="s">
        <v>2</v>
      </c>
      <c r="AB2" s="1" t="s">
        <v>3</v>
      </c>
      <c r="AC2" s="1" t="s">
        <v>4</v>
      </c>
      <c r="AD2" s="1" t="s">
        <v>5</v>
      </c>
      <c r="AH2" t="str">
        <f>W2&amp;" - "&amp;X2</f>
        <v>2 - Pre-Construction Sign Offs</v>
      </c>
      <c r="AI2" t="str">
        <f>"ACTION (Hold, Monitor, Witness): "&amp;Y2</f>
        <v>ACTION (Hold, Monitor, Witness): H</v>
      </c>
      <c r="AJ2" t="str">
        <f>"DETAIL: "&amp;Z2</f>
        <v>DETAIL: Sub-Contract and Supplier Agreements</v>
      </c>
      <c r="AK2" t="str">
        <f>"FREQUENCY: "&amp;AA2</f>
        <v>FREQUENCY: Prior to commencement.</v>
      </c>
      <c r="AL2" t="str">
        <f>"INSPECTION / TEST METHOD (Submission, Visual Inspection, Testing, Measurement, Review): "&amp;AB2</f>
        <v>INSPECTION / TEST METHOD (Submission, Visual Inspection, Testing, Measurement, Review): Document Review</v>
      </c>
      <c r="AM2" t="str">
        <f>"CONFORMANCE CRITERIA: "&amp;AC2</f>
        <v>CONFORMANCE CRITERIA: Sub-Contract and Supplier Agreements to be agreed and signed</v>
      </c>
      <c r="AN2" t="str">
        <f>"RECORDS: "&amp;AD2</f>
        <v xml:space="preserve">RECORDS: Subcontract and Supplier Agreements </v>
      </c>
      <c r="AP2" t="str" cm="1">
        <f t="array" ref="AP2:AP36">_xlfn.FILTERXML("&lt;t&gt;&lt;s&gt;"&amp;_xlfn.TEXTJOIN("&lt;/s&gt;&lt;s&gt;",,AH2:AN40)&amp;"&lt;/s&gt;&lt;/t&gt;","//s")</f>
        <v>2 - Pre-Construction Sign Offs</v>
      </c>
      <c r="AV2">
        <v>2</v>
      </c>
      <c r="AW2" t="s">
        <v>10</v>
      </c>
      <c r="AX2" t="s">
        <v>11</v>
      </c>
      <c r="AY2" t="s">
        <v>25</v>
      </c>
      <c r="AZ2" s="1" t="s">
        <v>2</v>
      </c>
      <c r="BA2" s="1" t="s">
        <v>11</v>
      </c>
      <c r="BB2" s="1" t="s">
        <v>26</v>
      </c>
      <c r="BC2" s="1" t="s">
        <v>12</v>
      </c>
      <c r="BD2" t="s">
        <v>23</v>
      </c>
      <c r="BG2" t="str">
        <f>AV2&amp;" - "&amp;AW2</f>
        <v>2 - Survey Setout</v>
      </c>
      <c r="BH2" t="str">
        <f>"VERIFICATION ACTIVITY: "&amp;AX2</f>
        <v>VERIFICATION ACTIVITY: Survey</v>
      </c>
      <c r="BI2" t="str">
        <f>"METHODS OR REFERENCE: "&amp;AY2</f>
        <v>METHODS OR REFERENCE: Setout Kerb Alignment required to construct to design</v>
      </c>
      <c r="BJ2" t="str">
        <f>"FREQUENCY: "&amp;AZ2</f>
        <v>FREQUENCY: Prior to commencement.</v>
      </c>
      <c r="BK2" t="str">
        <f>"ACCEPTANCE CRITERIA: "&amp;BA2</f>
        <v>ACCEPTANCE CRITERIA: Survey</v>
      </c>
      <c r="BL2" t="str">
        <f>"HOLD POINT: "&amp;BB2</f>
        <v xml:space="preserve">HOLD POINT: As per Construction Drawings_x000D_
HOLD POINT </v>
      </c>
      <c r="BM2" t="str">
        <f>"RECORDS: "&amp;BC2</f>
        <v>RECORDS: Survey Receipt.</v>
      </c>
      <c r="BN2" t="str">
        <f>"ONSITE RESPONSIBILITY: "&amp;BD2</f>
        <v>ONSITE RESPONSIBILITY: Site Engineer</v>
      </c>
      <c r="BP2" t="str" cm="1">
        <f t="array" ref="BP2:BP33">_xlfn.FILTERXML("&lt;t&gt;&lt;s&gt;"&amp;_xlfn.TEXTJOIN("&lt;/s&gt;&lt;s&gt;",,BG2:BN40)&amp;"&lt;/s&gt;&lt;/t&gt;","//s")</f>
        <v>2 - Survey Setout</v>
      </c>
    </row>
    <row r="3" spans="1:68" ht="15" customHeight="1" x14ac:dyDescent="0.25">
      <c r="F3" s="1"/>
      <c r="G3" s="1"/>
      <c r="H3" s="1"/>
      <c r="T3" t="str">
        <v>VERIFICATION ACTIVITY:</v>
      </c>
      <c r="W3">
        <v>3</v>
      </c>
      <c r="X3" t="s">
        <v>6</v>
      </c>
      <c r="Y3" t="s">
        <v>22</v>
      </c>
      <c r="Z3" t="s">
        <v>7</v>
      </c>
      <c r="AA3" t="s">
        <v>2</v>
      </c>
      <c r="AB3" t="s">
        <v>3</v>
      </c>
      <c r="AC3" s="1" t="s">
        <v>8</v>
      </c>
      <c r="AD3" t="s">
        <v>9</v>
      </c>
      <c r="AH3" t="str">
        <f t="shared" ref="AH3:AH9" si="0">W3&amp;" - "&amp;X3</f>
        <v>3 - Design</v>
      </c>
      <c r="AI3" t="str">
        <f t="shared" ref="AI3:AI9" si="1">"ACTION (Hold, Monitor, Witness): "&amp;Y3</f>
        <v>ACTION (Hold, Monitor, Witness): H</v>
      </c>
      <c r="AJ3" t="str">
        <f t="shared" ref="AJ3:AJ9" si="2">"DETAIL: "&amp;Z3</f>
        <v>DETAIL: Design is approved and Drawings are of the latest revision.</v>
      </c>
      <c r="AK3" t="str">
        <f t="shared" ref="AK3:AK9" si="3">"FREQUENCY: "&amp;AA3</f>
        <v>FREQUENCY: Prior to commencement.</v>
      </c>
      <c r="AL3" t="str">
        <f t="shared" ref="AL3:AL9" si="4">"INSPECTION / TEST METHOD (Submission, Visual Inspection, Testing, Measurement, Review): "&amp;AB3</f>
        <v>INSPECTION / TEST METHOD (Submission, Visual Inspection, Testing, Measurement, Review): Document Review</v>
      </c>
      <c r="AM3" t="str">
        <f t="shared" ref="AM3:AM9" si="5">"CONFORMANCE CRITERIA: "&amp;AC3</f>
        <v>CONFORMANCE CRITERIA: Ensure that Design is approved and Drawings are of the latest revision._x000D_
Drawings to be 'ISSUED FOR CONSTRUCTION' status._x000D_
HOLD POINT of not issued to IFC.</v>
      </c>
      <c r="AN3" t="str">
        <f t="shared" ref="AN3:AN9" si="6">"RECORDS: "&amp;AD3</f>
        <v>RECORDS: Drawing Register.</v>
      </c>
      <c r="AP3" t="str">
        <v>ACTION (Hold, Monitor, Witness): H</v>
      </c>
      <c r="AV3">
        <v>3</v>
      </c>
      <c r="AW3" t="s">
        <v>27</v>
      </c>
      <c r="AX3" t="s">
        <v>18</v>
      </c>
      <c r="AY3" t="s">
        <v>24</v>
      </c>
      <c r="AZ3" t="s">
        <v>28</v>
      </c>
      <c r="BA3" s="1" t="s">
        <v>29</v>
      </c>
      <c r="BB3" s="1" t="s">
        <v>20</v>
      </c>
      <c r="BC3" s="1" t="s">
        <v>21</v>
      </c>
      <c r="BD3" t="s">
        <v>23</v>
      </c>
      <c r="BG3" t="str">
        <f t="shared" ref="BG3:BG5" si="7">AV3&amp;" - "&amp;AW3</f>
        <v>3 - Concrete Island</v>
      </c>
      <c r="BH3" t="str">
        <f t="shared" ref="BH3:BH5" si="8">"VERIFICATION ACTIVITY: "&amp;AX3</f>
        <v>VERIFICATION ACTIVITY: QA FORM</v>
      </c>
      <c r="BI3" t="str">
        <f t="shared" ref="BI3:BI5" si="9">"METHODS OR REFERENCE: "&amp;AY3</f>
        <v>METHODS OR REFERENCE: TDM Technical Standards - IS0001 and IS0002</v>
      </c>
      <c r="BJ3" t="str">
        <f t="shared" ref="BJ3:BJ5" si="10">"FREQUENCY: "&amp;AZ3</f>
        <v>FREQUENCY: Each Site</v>
      </c>
      <c r="BK3" t="str">
        <f t="shared" ref="BK3:BK5" si="11">"ACCEPTANCE CRITERIA: "&amp;BA3</f>
        <v>ACCEPTANCE CRITERIA: Kerbs to be haunced with 20MPa Concrete</v>
      </c>
      <c r="BL3" t="str">
        <f t="shared" ref="BL3:BL5" si="12">"HOLD POINT: "&amp;BB3</f>
        <v>HOLD POINT: Inprocess Inspection</v>
      </c>
      <c r="BM3" t="str">
        <f t="shared" ref="BM3:BM5" si="13">"RECORDS: "&amp;BC3</f>
        <v>RECORDS: Photos</v>
      </c>
      <c r="BN3" t="str">
        <f>"ONSITE RESPONSIBILITY: "&amp;BD3</f>
        <v>ONSITE RESPONSIBILITY: Site Engineer</v>
      </c>
      <c r="BP3" t="str">
        <v>VERIFICATION ACTIVITY: Survey</v>
      </c>
    </row>
    <row r="4" spans="1:68" ht="15" customHeight="1" x14ac:dyDescent="0.25">
      <c r="D4" s="1"/>
      <c r="E4" s="1"/>
      <c r="F4" s="1"/>
      <c r="G4" s="1"/>
      <c r="H4" s="1"/>
      <c r="T4" t="str">
        <v>METHODS OR REFERENCE:</v>
      </c>
      <c r="W4">
        <v>4</v>
      </c>
      <c r="X4" t="s">
        <v>10</v>
      </c>
      <c r="Y4" t="s">
        <v>22</v>
      </c>
      <c r="Z4" s="1" t="s">
        <v>34</v>
      </c>
      <c r="AA4" t="s">
        <v>2</v>
      </c>
      <c r="AB4" t="s">
        <v>11</v>
      </c>
      <c r="AC4" s="1" t="s">
        <v>35</v>
      </c>
      <c r="AD4" t="s">
        <v>12</v>
      </c>
      <c r="AH4" t="str">
        <f t="shared" si="0"/>
        <v>4 - Survey Setout</v>
      </c>
      <c r="AI4" t="str">
        <f t="shared" si="1"/>
        <v>ACTION (Hold, Monitor, Witness): H</v>
      </c>
      <c r="AJ4" t="str">
        <f t="shared" si="2"/>
        <v>DETAIL: Setout Pipe Alignment and Service Locations with inlet CHAR(AMP) outlet points and inverts as required to construct to design</v>
      </c>
      <c r="AK4" t="str">
        <f t="shared" si="3"/>
        <v>FREQUENCY: Prior to commencement.</v>
      </c>
      <c r="AL4" t="str">
        <f t="shared" si="4"/>
        <v>INSPECTION / TEST METHOD (Submission, Visual Inspection, Testing, Measurement, Review): Survey</v>
      </c>
      <c r="AM4" t="str">
        <f t="shared" si="5"/>
        <v>CONFORMANCE CRITERIA: As per Drawings:_x000D_
T18092 - R1-001 _x000D_
CHAR(AMP) Setout files</v>
      </c>
      <c r="AN4" t="str">
        <f t="shared" si="6"/>
        <v>RECORDS: Survey Receipt.</v>
      </c>
      <c r="AP4" t="str">
        <v>DETAIL: Sub-Contract and Supplier Agreements</v>
      </c>
      <c r="AX4" t="s">
        <v>18</v>
      </c>
      <c r="AY4" s="1" t="s">
        <v>33</v>
      </c>
      <c r="AZ4" s="1" t="s">
        <v>28</v>
      </c>
      <c r="BA4" s="1" t="s">
        <v>30</v>
      </c>
      <c r="BB4" s="1" t="s">
        <v>20</v>
      </c>
      <c r="BC4" s="1" t="s">
        <v>21</v>
      </c>
      <c r="BD4" t="s">
        <v>23</v>
      </c>
      <c r="BG4" t="str">
        <f t="shared" si="7"/>
        <v xml:space="preserve"> - </v>
      </c>
      <c r="BH4" t="str">
        <f t="shared" si="8"/>
        <v>VERIFICATION ACTIVITY: QA FORM</v>
      </c>
      <c r="BI4" t="str">
        <f t="shared" si="9"/>
        <v>METHODS OR REFERENCE: TDM Technical Standards - IS0001 and IS0003</v>
      </c>
      <c r="BJ4" t="str">
        <f t="shared" si="10"/>
        <v>FREQUENCY: Each Site</v>
      </c>
      <c r="BK4" t="str">
        <f t="shared" si="11"/>
        <v>ACCEPTANCE CRITERIA: Basecourse to be 150mm min thickness of GAP65</v>
      </c>
      <c r="BL4" t="str">
        <f t="shared" si="12"/>
        <v>HOLD POINT: Inprocess Inspection</v>
      </c>
      <c r="BM4" t="str">
        <f t="shared" si="13"/>
        <v>RECORDS: Photos</v>
      </c>
      <c r="BN4" t="str">
        <f>"ONSITE RESPONSIBILITY: "&amp;BD4</f>
        <v>ONSITE RESPONSIBILITY: Site Engineer</v>
      </c>
      <c r="BP4" t="str">
        <v>METHODS OR REFERENCE: Setout Kerb Alignment required to construct to design</v>
      </c>
    </row>
    <row r="5" spans="1:68" ht="15" customHeight="1" x14ac:dyDescent="0.25">
      <c r="F5" s="1"/>
      <c r="G5" s="1"/>
      <c r="H5" s="1"/>
      <c r="T5" t="str">
        <v>FREQUENCY:</v>
      </c>
      <c r="W5">
        <v>5</v>
      </c>
      <c r="X5" t="s">
        <v>36</v>
      </c>
      <c r="Y5" t="s">
        <v>22</v>
      </c>
      <c r="Z5" s="1" t="s">
        <v>37</v>
      </c>
      <c r="AA5" t="s">
        <v>2</v>
      </c>
      <c r="AB5" t="s">
        <v>38</v>
      </c>
      <c r="AC5" s="1" t="s">
        <v>39</v>
      </c>
      <c r="AD5" t="s">
        <v>40</v>
      </c>
      <c r="AH5" t="str">
        <f t="shared" si="0"/>
        <v>5 - Pipe and Manhole Material Compliance</v>
      </c>
      <c r="AI5" t="str">
        <f t="shared" si="1"/>
        <v>ACTION (Hold, Monitor, Witness): H</v>
      </c>
      <c r="AJ5" t="str">
        <f t="shared" si="2"/>
        <v>DETAIL: Cesspit, Manhole and Pipe shall comply with relevant AT/TDM standards</v>
      </c>
      <c r="AK5" t="str">
        <f t="shared" si="3"/>
        <v>FREQUENCY: Prior to commencement.</v>
      </c>
      <c r="AL5" t="str">
        <f t="shared" si="4"/>
        <v>INSPECTION / TEST METHOD (Submission, Visual Inspection, Testing, Measurement, Review): Document Review, Visual Inspection</v>
      </c>
      <c r="AM5" t="str">
        <f t="shared" si="5"/>
        <v>CONFORMANCE CRITERIA: Pipe shall be_x000D_
Check for freshyly formed pipes and return if required_x000D_
1) DN225 Class 4 RCRRJ pipes AS/NZS 4058_x000D_
2). All Concrete RCRRJ pipes to be fitted with Rubber rings_x000D_
3). Pipes shall have product certification (ISO Type 5) to AS/NZS 4058_x000D_
_x000D_
Prefabricated concrete Manhole shall be in accordance with TDM Standards CHAR(AMP) AC COP</v>
      </c>
      <c r="AN5" t="str">
        <f t="shared" si="6"/>
        <v>RECORDS: Manufacturers Data Sheets, Delivery Dockets</v>
      </c>
      <c r="AP5" t="str">
        <v>FREQUENCY: Prior to commencement.</v>
      </c>
      <c r="AV5">
        <v>4</v>
      </c>
      <c r="AW5" t="s">
        <v>31</v>
      </c>
      <c r="AX5" t="s">
        <v>18</v>
      </c>
      <c r="AY5" t="s">
        <v>24</v>
      </c>
      <c r="AZ5" t="s">
        <v>28</v>
      </c>
      <c r="BA5" s="1" t="s">
        <v>32</v>
      </c>
      <c r="BB5" s="1" t="s">
        <v>20</v>
      </c>
      <c r="BC5" s="1" t="s">
        <v>19</v>
      </c>
      <c r="BD5" t="s">
        <v>23</v>
      </c>
      <c r="BG5" t="str">
        <f t="shared" si="7"/>
        <v>4 - Concrete Infill</v>
      </c>
      <c r="BH5" t="str">
        <f t="shared" si="8"/>
        <v>VERIFICATION ACTIVITY: QA FORM</v>
      </c>
      <c r="BI5" t="str">
        <f t="shared" si="9"/>
        <v>METHODS OR REFERENCE: TDM Technical Standards - IS0001 and IS0002</v>
      </c>
      <c r="BJ5" t="str">
        <f t="shared" si="10"/>
        <v>FREQUENCY: Each Site</v>
      </c>
      <c r="BK5" t="str">
        <f t="shared" si="11"/>
        <v>ACCEPTANCE CRITERIA: 180mm depth of 20MPa broom finish unreinforced Concrete with 4kg/m3 black oxide_x000D_
Cross Fall of 2% or max rise in centre of 180mm</v>
      </c>
      <c r="BL5" t="str">
        <f t="shared" si="12"/>
        <v>HOLD POINT: Inprocess Inspection</v>
      </c>
      <c r="BM5" t="str">
        <f t="shared" si="13"/>
        <v>RECORDS: FH concrete QA sheet. Concrete delivery  Dockets kept as record</v>
      </c>
      <c r="BN5" t="str">
        <f>"ONSITE RESPONSIBILITY: "&amp;BD5</f>
        <v>ONSITE RESPONSIBILITY: Site Engineer</v>
      </c>
      <c r="BP5" t="str">
        <v>FREQUENCY: Prior to commencement.</v>
      </c>
    </row>
    <row r="6" spans="1:68" ht="15" customHeight="1" x14ac:dyDescent="0.25">
      <c r="F6" s="1"/>
      <c r="G6" s="1"/>
      <c r="T6" t="str">
        <v>ACCEPTANCE CRITERIA:</v>
      </c>
      <c r="W6">
        <v>6</v>
      </c>
      <c r="X6" t="s">
        <v>13</v>
      </c>
      <c r="Y6" t="s">
        <v>22</v>
      </c>
      <c r="Z6" s="1" t="s">
        <v>14</v>
      </c>
      <c r="AA6" t="s">
        <v>2</v>
      </c>
      <c r="AB6" t="s">
        <v>15</v>
      </c>
      <c r="AC6" t="s">
        <v>16</v>
      </c>
      <c r="AD6" s="1" t="s">
        <v>17</v>
      </c>
      <c r="AH6" t="str">
        <f t="shared" si="0"/>
        <v>6 - Locate Existing Services by Hand Digging / Hydro Vac</v>
      </c>
      <c r="AI6" t="str">
        <f t="shared" si="1"/>
        <v>ACTION (Hold, Monitor, Witness): H</v>
      </c>
      <c r="AJ6" t="str">
        <f t="shared" si="2"/>
        <v>DETAIL: Ensure all services conflicting with the line of trench have been exposed by hand digging.</v>
      </c>
      <c r="AK6" t="str">
        <f t="shared" si="3"/>
        <v>FREQUENCY: Prior to commencement.</v>
      </c>
      <c r="AL6" t="str">
        <f t="shared" si="4"/>
        <v>INSPECTION / TEST METHOD (Submission, Visual Inspection, Testing, Measurement, Review): Potholing / Survey</v>
      </c>
      <c r="AM6" t="str">
        <f t="shared" si="5"/>
        <v xml:space="preserve">CONFORMANCE CRITERIA: All conflicts have been located. New services and / or conflicts to be advised to Project Manager. </v>
      </c>
      <c r="AN6" t="str">
        <f t="shared" si="6"/>
        <v>RECORDS: GPR report_x000D_
Photos</v>
      </c>
      <c r="AP6" t="str">
        <v>INSPECTION / TEST METHOD (Submission, Visual Inspection, Testing, Measurement, Review): Document Review</v>
      </c>
      <c r="BA6" s="1"/>
      <c r="BB6" s="1"/>
      <c r="BP6" t="str">
        <v>ACCEPTANCE CRITERIA: Survey</v>
      </c>
    </row>
    <row r="7" spans="1:68" ht="15" customHeight="1" x14ac:dyDescent="0.25">
      <c r="T7" t="str">
        <v>HOLD POINT:</v>
      </c>
      <c r="AP7" t="str">
        <v>CONFORMANCE CRITERIA: Sub-Contract and Supplier Agreements to be agreed and signed</v>
      </c>
      <c r="BP7" t="str">
        <v>HOLD POINT: As per Construction Drawings
HOLD POINT</v>
      </c>
    </row>
    <row r="8" spans="1:68" ht="15" customHeight="1" x14ac:dyDescent="0.25">
      <c r="T8" t="str">
        <v>RECORDS:</v>
      </c>
      <c r="AC8" s="1"/>
      <c r="AP8" t="str">
        <v>RECORDS: Subcontract and Supplier Agreements</v>
      </c>
      <c r="BP8" t="str">
        <v>RECORDS: Survey Receipt.</v>
      </c>
    </row>
    <row r="9" spans="1:68" ht="15" customHeight="1" x14ac:dyDescent="0.25">
      <c r="E9" s="1"/>
      <c r="AC9" s="1"/>
      <c r="AP9" t="str">
        <v>3 - Design</v>
      </c>
      <c r="BP9" t="str">
        <v>ONSITE RESPONSIBILITY: Site Engineer</v>
      </c>
    </row>
    <row r="10" spans="1:68" ht="15" customHeight="1" x14ac:dyDescent="0.25">
      <c r="E10" s="1"/>
      <c r="AP10" t="str">
        <v>ACTION (Hold, Monitor, Witness): H</v>
      </c>
      <c r="BP10" t="str">
        <v>3 - Concrete Island</v>
      </c>
    </row>
    <row r="11" spans="1:68" ht="15" customHeight="1" x14ac:dyDescent="0.25">
      <c r="AP11" t="str">
        <v>DETAIL: Design is approved and Drawings are of the latest revision.</v>
      </c>
      <c r="BP11" t="str">
        <v>VERIFICATION ACTIVITY: QA FORM</v>
      </c>
    </row>
    <row r="12" spans="1:68" ht="15" customHeight="1" x14ac:dyDescent="0.25">
      <c r="AP12" t="str">
        <v>FREQUENCY: Prior to commencement.</v>
      </c>
      <c r="BP12" t="str">
        <v>METHODS OR REFERENCE: TDM Technical Standards - IS0001 and IS0002</v>
      </c>
    </row>
    <row r="13" spans="1:68" ht="15" customHeight="1" x14ac:dyDescent="0.25">
      <c r="Z13" s="1"/>
      <c r="AP13" t="str">
        <v>INSPECTION / TEST METHOD (Submission, Visual Inspection, Testing, Measurement, Review): Document Review</v>
      </c>
      <c r="BP13" t="str">
        <v>FREQUENCY: Each Site</v>
      </c>
    </row>
    <row r="14" spans="1:68" ht="15" customHeight="1" x14ac:dyDescent="0.25">
      <c r="AP14" t="str">
        <v>CONFORMANCE CRITERIA: Ensure that Design is approved and Drawings are of the latest revision.
Drawings to be 'ISSUED FOR CONSTRUCTION' status.
HOLD POINT of not issued to IFC.</v>
      </c>
      <c r="BP14" t="str">
        <v>ACCEPTANCE CRITERIA: Kerbs to be haunced with 20MPa Concrete</v>
      </c>
    </row>
    <row r="15" spans="1:68" ht="15" customHeight="1" x14ac:dyDescent="0.25">
      <c r="AP15" t="str">
        <v>RECORDS: Drawing Register.</v>
      </c>
      <c r="BP15" t="str">
        <v>HOLD POINT: Inprocess Inspection</v>
      </c>
    </row>
    <row r="16" spans="1:68" ht="15" customHeight="1" x14ac:dyDescent="0.25">
      <c r="AP16" t="str">
        <v>4 - Survey Setout</v>
      </c>
      <c r="BP16" t="str">
        <v>RECORDS: Photos</v>
      </c>
    </row>
    <row r="17" spans="42:68" ht="15" customHeight="1" x14ac:dyDescent="0.25">
      <c r="AP17" t="str">
        <v>ACTION (Hold, Monitor, Witness): H</v>
      </c>
      <c r="BP17" t="str">
        <v>ONSITE RESPONSIBILITY: Site Engineer</v>
      </c>
    </row>
    <row r="18" spans="42:68" ht="15" customHeight="1" x14ac:dyDescent="0.25">
      <c r="AP18" t="str">
        <v>DETAIL: Setout Pipe Alignment and Service Locations with inlet CHAR(AMP) outlet points and inverts as required to construct to design</v>
      </c>
      <c r="BP18" t="str">
        <v>-</v>
      </c>
    </row>
    <row r="19" spans="42:68" ht="15" customHeight="1" x14ac:dyDescent="0.25">
      <c r="AP19" t="str">
        <v>FREQUENCY: Prior to commencement.</v>
      </c>
      <c r="BP19" t="str">
        <v>VERIFICATION ACTIVITY: QA FORM</v>
      </c>
    </row>
    <row r="20" spans="42:68" ht="15" customHeight="1" x14ac:dyDescent="0.25">
      <c r="AP20" t="str">
        <v>INSPECTION / TEST METHOD (Submission, Visual Inspection, Testing, Measurement, Review): Survey</v>
      </c>
      <c r="BP20" t="str">
        <v>METHODS OR REFERENCE: TDM Technical Standards - IS0001 and IS0003</v>
      </c>
    </row>
    <row r="21" spans="42:68" ht="15" customHeight="1" x14ac:dyDescent="0.25">
      <c r="AP21" t="str">
        <v>CONFORMANCE CRITERIA: As per Drawings:
T18092 - R1-001 
CHAR(AMP) Setout files</v>
      </c>
      <c r="BP21" t="str">
        <v>FREQUENCY: Each Site</v>
      </c>
    </row>
    <row r="22" spans="42:68" ht="15" customHeight="1" x14ac:dyDescent="0.25">
      <c r="AP22" t="str">
        <v>RECORDS: Survey Receipt.</v>
      </c>
      <c r="BP22" t="str">
        <v>ACCEPTANCE CRITERIA: Basecourse to be 150mm min thickness of GAP65</v>
      </c>
    </row>
    <row r="23" spans="42:68" ht="15" customHeight="1" x14ac:dyDescent="0.25">
      <c r="AP23" t="str">
        <v>5 - Pipe and Manhole Material Compliance</v>
      </c>
      <c r="BP23" t="str">
        <v>HOLD POINT: Inprocess Inspection</v>
      </c>
    </row>
    <row r="24" spans="42:68" ht="15" customHeight="1" x14ac:dyDescent="0.25">
      <c r="AP24" t="str">
        <v>ACTION (Hold, Monitor, Witness): H</v>
      </c>
      <c r="BP24" t="str">
        <v>RECORDS: Photos</v>
      </c>
    </row>
    <row r="25" spans="42:68" ht="15" customHeight="1" x14ac:dyDescent="0.25">
      <c r="AP25" t="str">
        <v>DETAIL: Cesspit, Manhole and Pipe shall comply with relevant AT/TDM standards</v>
      </c>
      <c r="BP25" t="str">
        <v>ONSITE RESPONSIBILITY: Site Engineer</v>
      </c>
    </row>
    <row r="26" spans="42:68" ht="15" customHeight="1" x14ac:dyDescent="0.25">
      <c r="AP26" t="str">
        <v>FREQUENCY: Prior to commencement.</v>
      </c>
      <c r="BP26" t="str">
        <v>4 - Concrete Infill</v>
      </c>
    </row>
    <row r="27" spans="42:68" ht="15" customHeight="1" x14ac:dyDescent="0.25">
      <c r="AP27" t="str">
        <v>INSPECTION / TEST METHOD (Submission, Visual Inspection, Testing, Measurement, Review): Document Review, Visual Inspection</v>
      </c>
      <c r="BP27" t="str">
        <v>VERIFICATION ACTIVITY: QA FORM</v>
      </c>
    </row>
    <row r="28" spans="42:68" ht="15" customHeight="1" x14ac:dyDescent="0.25">
      <c r="AP28" t="str">
        <v>CONFORMANCE CRITERIA: Pipe shall be
Check for freshyly formed pipes and return if required
1) DN225 Class 4 RCRRJ pipes AS/NZS 4058
2). All Concrete RCRRJ pipes to be fitted with Rubber rings
3). Pipes shall have product certification (ISO Type 5) to AS/NZS 4058
Prefabricated concrete Manhole shall be in accordance with TDM Standards CHAR(AMP) AC COP</v>
      </c>
      <c r="BP28" t="str">
        <v>METHODS OR REFERENCE: TDM Technical Standards - IS0001 and IS0002</v>
      </c>
    </row>
    <row r="29" spans="42:68" ht="15" customHeight="1" x14ac:dyDescent="0.25">
      <c r="AP29" t="str">
        <v>RECORDS: Manufacturers Data Sheets, Delivery Dockets</v>
      </c>
      <c r="BP29" t="str">
        <v>FREQUENCY: Each Site</v>
      </c>
    </row>
    <row r="30" spans="42:68" ht="15" customHeight="1" x14ac:dyDescent="0.25">
      <c r="AP30" t="str">
        <v>6 - Locate Existing Services by Hand Digging / Hydro Vac</v>
      </c>
      <c r="BP30" t="str">
        <v>ACCEPTANCE CRITERIA: 180mm depth of 20MPa broom finish unreinforced Concrete with 4kg/m3 black oxide
Cross Fall of 2% or max rise in centre of 180mm</v>
      </c>
    </row>
    <row r="31" spans="42:68" ht="15" customHeight="1" x14ac:dyDescent="0.25">
      <c r="AP31" t="str">
        <v>ACTION (Hold, Monitor, Witness): H</v>
      </c>
      <c r="BP31" t="str">
        <v>HOLD POINT: Inprocess Inspection</v>
      </c>
    </row>
    <row r="32" spans="42:68" ht="15" customHeight="1" x14ac:dyDescent="0.25">
      <c r="AP32" t="str">
        <v>DETAIL: Ensure all services conflicting with the line of trench have been exposed by hand digging.</v>
      </c>
      <c r="BP32" t="str">
        <v>RECORDS: FH concrete QA sheet. Concrete delivery  Dockets kept as record</v>
      </c>
    </row>
    <row r="33" spans="42:68" ht="15" customHeight="1" x14ac:dyDescent="0.25">
      <c r="AP33" t="str">
        <v>FREQUENCY: Prior to commencement.</v>
      </c>
      <c r="BP33" t="str">
        <v>ONSITE RESPONSIBILITY: Site Engineer</v>
      </c>
    </row>
    <row r="34" spans="42:68" ht="15" customHeight="1" x14ac:dyDescent="0.25">
      <c r="AP34" t="str">
        <v>INSPECTION / TEST METHOD (Submission, Visual Inspection, Testing, Measurement, Review): Potholing / Survey</v>
      </c>
    </row>
    <row r="35" spans="42:68" ht="15" customHeight="1" x14ac:dyDescent="0.25">
      <c r="AP35" t="str">
        <v>CONFORMANCE CRITERIA: All conflicts have been located. New services and / or conflicts to be advised to Project Manager.</v>
      </c>
    </row>
    <row r="36" spans="42:68" ht="15" customHeight="1" x14ac:dyDescent="0.25">
      <c r="AP36" t="str">
        <v>RECORDS: GPR report
Photos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2024-04-18T02:38:57Z</dcterms:modified>
</cp:coreProperties>
</file>